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30" yWindow="570" windowWidth="14055" windowHeight="6855" activeTab="1"/>
  </bookViews>
  <sheets>
    <sheet name="XII-MIPA 4" sheetId="1" r:id="rId1"/>
    <sheet name="XII-MIPA 5" sheetId="2" r:id="rId2"/>
    <sheet name="XII-MIPA 6" sheetId="3" r:id="rId3"/>
    <sheet name="XII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F50" i="4"/>
  <c r="E50" i="4"/>
  <c r="P49" i="4"/>
  <c r="M49" i="4"/>
  <c r="N49" i="4" s="1"/>
  <c r="K49" i="4"/>
  <c r="L49" i="4" s="1"/>
  <c r="J49" i="4"/>
  <c r="G49" i="4"/>
  <c r="H49" i="4" s="1"/>
  <c r="F49" i="4"/>
  <c r="E49" i="4"/>
  <c r="P48" i="4"/>
  <c r="M48" i="4"/>
  <c r="N48" i="4" s="1"/>
  <c r="K48" i="4"/>
  <c r="L48" i="4" s="1"/>
  <c r="J48" i="4"/>
  <c r="G48" i="4"/>
  <c r="H48" i="4" s="1"/>
  <c r="F48" i="4"/>
  <c r="E48" i="4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H11" i="4" s="1"/>
  <c r="E11" i="4"/>
  <c r="F11" i="4" s="1"/>
  <c r="K55" i="3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K48" i="3"/>
  <c r="L48" i="3" s="1"/>
  <c r="J48" i="3"/>
  <c r="G48" i="3"/>
  <c r="H48" i="3" s="1"/>
  <c r="F48" i="3"/>
  <c r="E48" i="3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1" l="1"/>
  <c r="H11" i="1"/>
  <c r="K54" i="2"/>
  <c r="K54" i="4"/>
  <c r="K53" i="4"/>
  <c r="K53" i="3"/>
  <c r="H12" i="2"/>
  <c r="K54" i="1"/>
  <c r="K53" i="1"/>
  <c r="K54" i="3"/>
  <c r="K52" i="3"/>
  <c r="K52" i="2"/>
  <c r="K53" i="2"/>
  <c r="K52" i="4"/>
</calcChain>
</file>

<file path=xl/sharedStrings.xml><?xml version="1.0" encoding="utf-8"?>
<sst xmlns="http://schemas.openxmlformats.org/spreadsheetml/2006/main" count="922" uniqueCount="242">
  <si>
    <t>DAFTAR NILAI SISWA SMAN 9 SEMARANG SEMESTER GASAL TAHUN PELAJARAN 2018/2019</t>
  </si>
  <si>
    <t>Guru :</t>
  </si>
  <si>
    <t>Wiwik Indah K S.Pd., M.Pd.</t>
  </si>
  <si>
    <t>Kelas XII-MIPA 4</t>
  </si>
  <si>
    <t>Mapel :</t>
  </si>
  <si>
    <t>Kimia [ Kelompok C (Peminatan) ]</t>
  </si>
  <si>
    <t>didownload 08/10/2018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</si>
  <si>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</si>
  <si>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</si>
  <si>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</si>
  <si>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</si>
  <si>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</si>
  <si>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</si>
  <si>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</si>
  <si>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</si>
  <si>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</si>
  <si>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</si>
  <si>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</si>
  <si>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</si>
  <si>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</si>
  <si>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</si>
  <si>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</si>
  <si>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</si>
  <si>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</si>
  <si>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</si>
  <si>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</si>
  <si>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</si>
  <si>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</si>
  <si>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</si>
  <si>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</si>
  <si>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</si>
  <si>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</si>
  <si>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</si>
  <si>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</si>
  <si>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</si>
  <si>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</si>
  <si>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</si>
  <si>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</si>
  <si>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</si>
  <si>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</si>
  <si>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</si>
  <si>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</si>
  <si>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</si>
  <si>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</si>
  <si>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</si>
  <si>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</si>
  <si>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</si>
  <si>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</si>
  <si>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</si>
  <si>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</si>
  <si>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</si>
  <si>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</si>
  <si>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</si>
  <si>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</si>
  <si>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</si>
  <si>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</si>
  <si>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</si>
  <si>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</si>
  <si>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</si>
  <si>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</si>
  <si>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</si>
  <si>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</si>
  <si>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</si>
  <si>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</si>
  <si>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</si>
  <si>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</si>
  <si>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</si>
  <si>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</si>
  <si>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</si>
  <si>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</si>
  <si>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</si>
  <si>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</si>
  <si>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</si>
  <si>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</si>
  <si>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</si>
  <si>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</si>
  <si>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</si>
  <si>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</si>
  <si>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</si>
  <si>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</si>
  <si>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Predikat &amp; Deskripsi Keterampilan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</si>
  <si>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</si>
  <si>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</si>
  <si>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</si>
  <si>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</si>
  <si>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</si>
  <si>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</si>
  <si>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</si>
  <si>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</si>
  <si>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</si>
  <si>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</si>
  <si>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</si>
  <si>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</si>
  <si>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</si>
  <si>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</si>
  <si>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</si>
  <si>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</si>
  <si>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</si>
  <si>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</si>
  <si>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</si>
  <si>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</si>
  <si>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</si>
  <si>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</si>
  <si>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</si>
  <si>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</si>
  <si>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</si>
  <si>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</si>
  <si>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</si>
  <si>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</si>
  <si>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</si>
  <si>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</si>
  <si>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</si>
  <si>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</si>
  <si>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</si>
  <si>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</si>
  <si>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</si>
  <si>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</si>
  <si>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</si>
  <si>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</si>
  <si>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</si>
  <si>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</si>
  <si>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</si>
  <si>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</si>
  <si>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</si>
  <si>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</si>
  <si>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</si>
  <si>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</si>
  <si>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</si>
  <si>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</si>
  <si>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</si>
  <si>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</si>
  <si>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</si>
  <si>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</si>
  <si>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</si>
  <si>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</si>
  <si>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</si>
  <si>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</si>
  <si>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</si>
  <si>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</si>
  <si>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</si>
  <si>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</si>
  <si>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</si>
  <si>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</si>
  <si>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</si>
  <si>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</si>
  <si>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</si>
  <si>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</si>
  <si>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</si>
  <si>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</si>
  <si>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</si>
  <si>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</si>
  <si>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</si>
  <si>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</si>
  <si>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</si>
  <si>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</si>
  <si>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</si>
  <si>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</si>
  <si>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</si>
  <si>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</si>
  <si>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</si>
  <si>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</si>
  <si>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</si>
  <si>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</si>
  <si>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</si>
  <si>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</si>
  <si>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</si>
  <si>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</si>
  <si>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</si>
  <si>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</si>
  <si>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</si>
  <si>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</si>
  <si>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</si>
  <si>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</si>
  <si>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</si>
  <si>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</si>
  <si>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</si>
  <si>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</si>
  <si>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</si>
  <si>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</si>
  <si>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</si>
  <si>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</si>
  <si>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</si>
  <si>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</si>
  <si>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</si>
  <si>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</si>
  <si>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</si>
  <si>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</si>
  <si>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</si>
  <si>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</si>
  <si>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</si>
  <si>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</si>
  <si>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</si>
  <si>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</si>
  <si>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</si>
  <si>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</si>
  <si>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</si>
  <si>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</si>
  <si>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</si>
  <si>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</si>
  <si>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</si>
  <si>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</si>
  <si>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</si>
  <si>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</si>
  <si>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</si>
  <si>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</si>
  <si>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</si>
  <si>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</si>
  <si>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</si>
  <si>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</si>
  <si>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</si>
  <si>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</si>
  <si>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</si>
  <si>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</si>
  <si>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</si>
  <si>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</si>
  <si>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</si>
  <si>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</si>
  <si>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</si>
  <si>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</si>
  <si>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</si>
  <si>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</si>
  <si>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</si>
  <si>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</si>
  <si>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</si>
  <si>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</si>
  <si>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</si>
  <si>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</si>
  <si>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</si>
  <si>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Sangat terampil merancang Sel Volta dengan menggunakan bahan di sekitar.</t>
  </si>
  <si>
    <t>Sangat terampil menyajikan hasil penelusuran informasi kegunaan prinsip Sifat Koligatif Larutan dalam kehidupan sehari-hari.</t>
  </si>
  <si>
    <t>Sangat terampil menyajikan data hasil penelusuran informasi sifat dan pembuatan unsur-unsur golongan utama.</t>
  </si>
  <si>
    <t>Memiliki kemampuan menganalisis Sifat Koligatif Larutan, namun perlu peningkatan pemahaman Elektrolisis.</t>
  </si>
  <si>
    <t>Memiliki kemampuan menganalisis Kimia Unsur, namun perlu peningkatan pemahaman Sel Volta.</t>
  </si>
  <si>
    <t>Memiliki kemampuan menganalisis Sel Volta dan Kimia Unsur, namun perlu peningkatan pemahaman Elektrolisis.</t>
  </si>
  <si>
    <t>Memiliki kemampuan menganalisis Kimia Unsur, namun perlu peningkatan pemahaman Elektrolisis.</t>
  </si>
  <si>
    <t>Memiliki kemampuan menganalisis Sel Volta, namun perlu peningkatan pemahaman Sifat Koligatif Larutan.</t>
  </si>
  <si>
    <t>Memiliki kemampuan menganalisis Sifat Koligatif Larutan, namun perlu peningkatan pemahaman Sel Volta.</t>
  </si>
  <si>
    <t>Memiliki kemampuan menganalisis Sifat Koligatif Larutan, namun perlu peningkatan pemahaman Kimia Unsur.</t>
  </si>
  <si>
    <t>Sangat terampil mengajukan gagasan untuk mencegah dan mengatasi terjadinya korosi.</t>
  </si>
  <si>
    <t>Sangat terampil menganalisis data percobaan untuk menentukan derajat pengionan.</t>
  </si>
  <si>
    <t>Sangat terampil menyajikan data hasil penelusuran informasi sifat dan pembuatan unsur-unsur Periode 3 dan unsur golongan transisi (periode 4)</t>
  </si>
  <si>
    <t>Sangat terampil menyajikan rancangan prosedur penyepuhan benda dari logam dengan ketebalan lapisan dan luas tertentu.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</si>
</sst>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11" activePane="bottomRight" state="frozen"/>
      <selection pane="topRight"/>
      <selection pane="bottomLeft"/>
      <selection pane="bottomRight" activeCell="K8" sqref="K8:P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687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176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70839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Sel Volta dan Kimia Unsur, namun perlu peningkatan pemahaman Elektrolisis.</v>
      </c>
      <c r="K11" s="28">
        <f t="shared" ref="K11:K50" si="4">IF((COUNTA(AF11:AO11)&gt;0),AVERAGE(AF11:AO11),"")</f>
        <v>88.5625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88.5625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merancang Sel Volta dengan menggunakan bahan di sekitar.</v>
      </c>
      <c r="Q11" s="39" t="s">
        <v>8</v>
      </c>
      <c r="R11" s="39" t="s">
        <v>8</v>
      </c>
      <c r="S11" s="18"/>
      <c r="T11" s="1">
        <v>92</v>
      </c>
      <c r="U11" s="1">
        <v>87.5</v>
      </c>
      <c r="V11" s="1">
        <v>89</v>
      </c>
      <c r="W11" s="42">
        <v>87.5</v>
      </c>
      <c r="X11" s="1">
        <v>90</v>
      </c>
      <c r="Y11" s="1">
        <v>85</v>
      </c>
      <c r="Z11" s="1">
        <v>86</v>
      </c>
      <c r="AA11" s="1">
        <v>80</v>
      </c>
      <c r="AB11" s="1"/>
      <c r="AC11" s="1"/>
      <c r="AD11" s="1"/>
      <c r="AE11" s="18"/>
      <c r="AF11" s="41">
        <v>85</v>
      </c>
      <c r="AG11" s="42">
        <v>83.5</v>
      </c>
      <c r="AH11" s="41">
        <v>90</v>
      </c>
      <c r="AI11" s="42">
        <v>85</v>
      </c>
      <c r="AJ11" s="1">
        <v>85</v>
      </c>
      <c r="AK11" s="1">
        <v>90</v>
      </c>
      <c r="AL11" s="1">
        <v>95</v>
      </c>
      <c r="AM11" s="1">
        <v>95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70854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>IF((COUNTA(T12:AC12)&gt;0),(ROUND((AVERAGE(T12:AD12)),0)),"")</f>
        <v>89</v>
      </c>
      <c r="H12" s="28" t="str">
        <f t="shared" si="2"/>
        <v>A</v>
      </c>
      <c r="I12" s="36">
        <v>1</v>
      </c>
      <c r="J12" s="28" t="str">
        <f t="shared" si="3"/>
        <v>Memiliki kemampuan menganalisis Sifat Koligatif Larutan, namun perlu peningkatan pemahaman Elektrolisis.</v>
      </c>
      <c r="K12" s="28">
        <f t="shared" si="4"/>
        <v>88.9375</v>
      </c>
      <c r="L12" s="28" t="str">
        <f t="shared" si="5"/>
        <v>A</v>
      </c>
      <c r="M12" s="28">
        <f t="shared" si="6"/>
        <v>88.9375</v>
      </c>
      <c r="N12" s="28" t="str">
        <f t="shared" si="7"/>
        <v>A</v>
      </c>
      <c r="O12" s="36">
        <v>2</v>
      </c>
      <c r="P12" s="28" t="str">
        <f t="shared" si="8"/>
        <v>Sangat terampil merancang Sel Volta dengan menggunakan bahan di sekitar.</v>
      </c>
      <c r="Q12" s="39" t="s">
        <v>8</v>
      </c>
      <c r="R12" s="39" t="s">
        <v>8</v>
      </c>
      <c r="S12" s="18"/>
      <c r="T12" s="1">
        <v>94</v>
      </c>
      <c r="U12" s="1">
        <v>87</v>
      </c>
      <c r="V12" s="1">
        <v>93.5</v>
      </c>
      <c r="W12" s="42">
        <v>92</v>
      </c>
      <c r="X12" s="1">
        <v>90</v>
      </c>
      <c r="Y12" s="1">
        <v>90</v>
      </c>
      <c r="Z12" s="1">
        <v>78</v>
      </c>
      <c r="AA12" s="1">
        <v>87</v>
      </c>
      <c r="AB12" s="1"/>
      <c r="AC12" s="1"/>
      <c r="AD12" s="1"/>
      <c r="AE12" s="18"/>
      <c r="AF12" s="41">
        <v>85</v>
      </c>
      <c r="AG12" s="42">
        <v>87.5</v>
      </c>
      <c r="AH12" s="41">
        <v>90</v>
      </c>
      <c r="AI12" s="42">
        <v>87</v>
      </c>
      <c r="AJ12" s="1">
        <v>85</v>
      </c>
      <c r="AK12" s="1">
        <v>95</v>
      </c>
      <c r="AL12" s="1">
        <v>87</v>
      </c>
      <c r="AM12" s="1">
        <v>95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70869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>IF((COUNTA(T12:AC12)&gt;0),(ROUND((AVERAGE(T13:AD13)),0)),"")</f>
        <v>89</v>
      </c>
      <c r="H13" s="28" t="str">
        <f t="shared" si="2"/>
        <v>A</v>
      </c>
      <c r="I13" s="36">
        <v>1</v>
      </c>
      <c r="J13" s="28" t="str">
        <f t="shared" si="3"/>
        <v>Memiliki kemampuan menganalisis Sifat Koligatif Larutan, namun perlu peningkatan pemahaman Elektrolisis.</v>
      </c>
      <c r="K13" s="28">
        <f t="shared" si="4"/>
        <v>86.8125</v>
      </c>
      <c r="L13" s="28" t="str">
        <f t="shared" si="5"/>
        <v>A</v>
      </c>
      <c r="M13" s="28">
        <f t="shared" si="6"/>
        <v>86.8125</v>
      </c>
      <c r="N13" s="28" t="str">
        <f t="shared" si="7"/>
        <v>A</v>
      </c>
      <c r="O13" s="36">
        <v>4</v>
      </c>
      <c r="P13" s="28" t="str">
        <f t="shared" si="8"/>
        <v>Sangat terampil mengajukan gagasan untuk mencegah dan mengatasi terjadinya korosi.</v>
      </c>
      <c r="Q13" s="39" t="s">
        <v>8</v>
      </c>
      <c r="R13" s="39" t="s">
        <v>8</v>
      </c>
      <c r="S13" s="18"/>
      <c r="T13" s="1">
        <v>92.5</v>
      </c>
      <c r="U13" s="1">
        <v>95.5</v>
      </c>
      <c r="V13" s="1">
        <v>80</v>
      </c>
      <c r="W13" s="42">
        <v>89</v>
      </c>
      <c r="X13" s="1">
        <v>90</v>
      </c>
      <c r="Y13" s="1">
        <v>90</v>
      </c>
      <c r="Z13" s="1">
        <v>74</v>
      </c>
      <c r="AA13" s="1">
        <v>97</v>
      </c>
      <c r="AB13" s="1"/>
      <c r="AC13" s="1"/>
      <c r="AD13" s="1"/>
      <c r="AE13" s="18"/>
      <c r="AF13" s="41">
        <v>85</v>
      </c>
      <c r="AG13" s="42">
        <v>87.5</v>
      </c>
      <c r="AH13" s="41">
        <v>90</v>
      </c>
      <c r="AI13" s="42">
        <v>84</v>
      </c>
      <c r="AJ13" s="1">
        <v>85</v>
      </c>
      <c r="AK13" s="1">
        <v>85</v>
      </c>
      <c r="AL13" s="1">
        <v>83</v>
      </c>
      <c r="AM13" s="1">
        <v>95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231</v>
      </c>
      <c r="FI13" s="79" t="s">
        <v>241</v>
      </c>
      <c r="FJ13" s="80">
        <v>22821</v>
      </c>
      <c r="FK13" s="80">
        <v>22831</v>
      </c>
    </row>
    <row r="14" spans="1:167" x14ac:dyDescent="0.25">
      <c r="A14" s="19">
        <v>4</v>
      </c>
      <c r="B14" s="19">
        <v>70884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>IF((COUNTA(T12:AC12)&gt;0),(ROUND((AVERAGE(T14:AD14)),0)),"")</f>
        <v>91</v>
      </c>
      <c r="H14" s="28" t="str">
        <f t="shared" si="2"/>
        <v>A</v>
      </c>
      <c r="I14" s="36">
        <v>1</v>
      </c>
      <c r="J14" s="28" t="str">
        <f t="shared" si="3"/>
        <v>Memiliki kemampuan menganalisis Sifat Koligatif Larutan, namun perlu peningkatan pemahaman Elektrolisis.</v>
      </c>
      <c r="K14" s="28">
        <f t="shared" si="4"/>
        <v>91.75</v>
      </c>
      <c r="L14" s="28" t="str">
        <f t="shared" si="5"/>
        <v>A</v>
      </c>
      <c r="M14" s="28">
        <f t="shared" si="6"/>
        <v>91.75</v>
      </c>
      <c r="N14" s="28" t="str">
        <f t="shared" si="7"/>
        <v>A</v>
      </c>
      <c r="O14" s="36">
        <v>1</v>
      </c>
      <c r="P14" s="28" t="str">
        <f t="shared" si="8"/>
        <v>Sangat terampil menyajikan rancangan prosedur penyepuhan benda dari logam dengan ketebalan lapisan dan luas tertentu.</v>
      </c>
      <c r="Q14" s="39" t="s">
        <v>8</v>
      </c>
      <c r="R14" s="39" t="s">
        <v>8</v>
      </c>
      <c r="S14" s="18"/>
      <c r="T14" s="1">
        <v>90</v>
      </c>
      <c r="U14" s="1">
        <v>94.5</v>
      </c>
      <c r="V14" s="1">
        <v>90</v>
      </c>
      <c r="W14" s="42">
        <v>85</v>
      </c>
      <c r="X14" s="1">
        <v>90</v>
      </c>
      <c r="Y14" s="1">
        <v>95</v>
      </c>
      <c r="Z14" s="1">
        <v>91</v>
      </c>
      <c r="AA14" s="1">
        <v>93</v>
      </c>
      <c r="AB14" s="1"/>
      <c r="AC14" s="1"/>
      <c r="AD14" s="1"/>
      <c r="AE14" s="18"/>
      <c r="AF14" s="41">
        <v>87.5</v>
      </c>
      <c r="AG14" s="42">
        <v>86.5</v>
      </c>
      <c r="AH14" s="41">
        <v>90</v>
      </c>
      <c r="AI14" s="42">
        <v>85</v>
      </c>
      <c r="AJ14" s="1">
        <v>90</v>
      </c>
      <c r="AK14" s="1">
        <v>100</v>
      </c>
      <c r="AL14" s="1">
        <v>100</v>
      </c>
      <c r="AM14" s="1">
        <v>95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70899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>IF((COUNTA(T12:AC12)&gt;0),(ROUND((AVERAGE(T15:AD15)),0)),"")</f>
        <v>88</v>
      </c>
      <c r="H15" s="28" t="str">
        <f t="shared" si="2"/>
        <v>A</v>
      </c>
      <c r="I15" s="36">
        <v>1</v>
      </c>
      <c r="J15" s="28" t="str">
        <f t="shared" si="3"/>
        <v>Memiliki kemampuan menganalisis Sifat Koligatif Larutan, namun perlu peningkatan pemahaman Elektrolisis.</v>
      </c>
      <c r="K15" s="28">
        <f t="shared" si="4"/>
        <v>88.8125</v>
      </c>
      <c r="L15" s="28" t="str">
        <f t="shared" si="5"/>
        <v>A</v>
      </c>
      <c r="M15" s="28">
        <f t="shared" si="6"/>
        <v>88.8125</v>
      </c>
      <c r="N15" s="28" t="str">
        <f t="shared" si="7"/>
        <v>A</v>
      </c>
      <c r="O15" s="36">
        <v>2</v>
      </c>
      <c r="P15" s="28" t="str">
        <f t="shared" si="8"/>
        <v>Sangat terampil merancang Sel Volta dengan menggunakan bahan di sekitar.</v>
      </c>
      <c r="Q15" s="39" t="s">
        <v>8</v>
      </c>
      <c r="R15" s="39" t="s">
        <v>8</v>
      </c>
      <c r="S15" s="18"/>
      <c r="T15" s="1">
        <v>88</v>
      </c>
      <c r="U15" s="1">
        <v>87.5</v>
      </c>
      <c r="V15" s="1">
        <v>82.5</v>
      </c>
      <c r="W15" s="42">
        <v>89</v>
      </c>
      <c r="X15" s="1">
        <v>90</v>
      </c>
      <c r="Y15" s="1">
        <v>90</v>
      </c>
      <c r="Z15" s="1">
        <v>93</v>
      </c>
      <c r="AA15" s="1">
        <v>83</v>
      </c>
      <c r="AB15" s="1"/>
      <c r="AC15" s="1"/>
      <c r="AD15" s="1"/>
      <c r="AE15" s="18"/>
      <c r="AF15" s="41">
        <v>85</v>
      </c>
      <c r="AG15" s="42">
        <v>81.5</v>
      </c>
      <c r="AH15" s="41">
        <v>90</v>
      </c>
      <c r="AI15" s="42">
        <v>84</v>
      </c>
      <c r="AJ15" s="1">
        <v>85</v>
      </c>
      <c r="AK15" s="1">
        <v>90</v>
      </c>
      <c r="AL15" s="1">
        <v>100</v>
      </c>
      <c r="AM15" s="1">
        <v>95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233</v>
      </c>
      <c r="FI15" s="79" t="s">
        <v>228</v>
      </c>
      <c r="FJ15" s="80">
        <v>22822</v>
      </c>
      <c r="FK15" s="80">
        <v>22832</v>
      </c>
    </row>
    <row r="16" spans="1:167" x14ac:dyDescent="0.25">
      <c r="A16" s="19">
        <v>6</v>
      </c>
      <c r="B16" s="19">
        <v>70914</v>
      </c>
      <c r="C16" s="19" t="s">
        <v>70</v>
      </c>
      <c r="D16" s="18"/>
      <c r="E16" s="28">
        <f t="shared" si="0"/>
        <v>93</v>
      </c>
      <c r="F16" s="28" t="str">
        <f t="shared" si="1"/>
        <v>A</v>
      </c>
      <c r="G16" s="28">
        <f>IF((COUNTA(T12:AC12)&gt;0),(ROUND((AVERAGE(T16:AD16)),0)),"")</f>
        <v>93</v>
      </c>
      <c r="H16" s="28" t="str">
        <f t="shared" si="2"/>
        <v>A</v>
      </c>
      <c r="I16" s="36">
        <v>1</v>
      </c>
      <c r="J16" s="28" t="str">
        <f t="shared" si="3"/>
        <v>Memiliki kemampuan menganalisis Sifat Koligatif Larutan, namun perlu peningkatan pemahaman Elektrolisis.</v>
      </c>
      <c r="K16" s="28">
        <f t="shared" si="4"/>
        <v>91.3125</v>
      </c>
      <c r="L16" s="28" t="str">
        <f t="shared" si="5"/>
        <v>A</v>
      </c>
      <c r="M16" s="28">
        <f t="shared" si="6"/>
        <v>91.3125</v>
      </c>
      <c r="N16" s="28" t="str">
        <f t="shared" si="7"/>
        <v>A</v>
      </c>
      <c r="O16" s="36">
        <v>1</v>
      </c>
      <c r="P16" s="28" t="str">
        <f t="shared" si="8"/>
        <v>Sangat terampil menyajikan rancangan prosedur penyepuhan benda dari logam dengan ketebalan lapisan dan luas tertentu.</v>
      </c>
      <c r="Q16" s="39" t="s">
        <v>8</v>
      </c>
      <c r="R16" s="39" t="s">
        <v>8</v>
      </c>
      <c r="S16" s="18"/>
      <c r="T16" s="1">
        <v>92.5</v>
      </c>
      <c r="U16" s="1">
        <v>90</v>
      </c>
      <c r="V16" s="1">
        <v>90</v>
      </c>
      <c r="W16" s="42">
        <v>90.5</v>
      </c>
      <c r="X16" s="1">
        <v>90</v>
      </c>
      <c r="Y16" s="1">
        <v>100</v>
      </c>
      <c r="Z16" s="1">
        <v>93</v>
      </c>
      <c r="AA16" s="1">
        <v>97</v>
      </c>
      <c r="AB16" s="1"/>
      <c r="AC16" s="1"/>
      <c r="AD16" s="1"/>
      <c r="AE16" s="18"/>
      <c r="AF16" s="41">
        <v>85</v>
      </c>
      <c r="AG16" s="42">
        <v>87.5</v>
      </c>
      <c r="AH16" s="41">
        <v>90</v>
      </c>
      <c r="AI16" s="42">
        <v>88</v>
      </c>
      <c r="AJ16" s="1">
        <v>85</v>
      </c>
      <c r="AK16" s="1">
        <v>100</v>
      </c>
      <c r="AL16" s="1">
        <v>100</v>
      </c>
      <c r="AM16" s="1">
        <v>95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70929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6">
        <v>6</v>
      </c>
      <c r="J17" s="28" t="str">
        <f t="shared" si="3"/>
        <v>Memiliki kemampuan menganalisis Kimia Unsur, namun perlu peningkatan pemahaman Sel Volta.</v>
      </c>
      <c r="K17" s="28">
        <f t="shared" si="4"/>
        <v>84.4375</v>
      </c>
      <c r="L17" s="28" t="str">
        <f t="shared" si="5"/>
        <v>A</v>
      </c>
      <c r="M17" s="28">
        <f t="shared" si="6"/>
        <v>84.4375</v>
      </c>
      <c r="N17" s="28" t="str">
        <f t="shared" si="7"/>
        <v>A</v>
      </c>
      <c r="O17" s="36">
        <v>7</v>
      </c>
      <c r="P17" s="28" t="str">
        <f t="shared" si="8"/>
        <v>Sangat terampil menyajikan hasil penelusuran informasi kegunaan prinsip Sifat Koligatif Larutan dalam kehidupan sehari-hari.</v>
      </c>
      <c r="Q17" s="39" t="s">
        <v>8</v>
      </c>
      <c r="R17" s="39" t="s">
        <v>8</v>
      </c>
      <c r="S17" s="18"/>
      <c r="T17" s="1">
        <v>86</v>
      </c>
      <c r="U17" s="1">
        <v>82.5</v>
      </c>
      <c r="V17" s="1">
        <v>82.5</v>
      </c>
      <c r="W17" s="42">
        <v>75.5</v>
      </c>
      <c r="X17" s="1">
        <v>90</v>
      </c>
      <c r="Y17" s="1">
        <v>85</v>
      </c>
      <c r="Z17" s="1">
        <v>69</v>
      </c>
      <c r="AA17" s="1">
        <v>70</v>
      </c>
      <c r="AB17" s="1"/>
      <c r="AC17" s="1"/>
      <c r="AD17" s="1"/>
      <c r="AE17" s="18"/>
      <c r="AF17" s="41">
        <v>85</v>
      </c>
      <c r="AG17" s="42">
        <v>79.5</v>
      </c>
      <c r="AH17" s="41">
        <v>90</v>
      </c>
      <c r="AI17" s="42">
        <v>83</v>
      </c>
      <c r="AJ17" s="1">
        <v>85</v>
      </c>
      <c r="AK17" s="1">
        <v>90</v>
      </c>
      <c r="AL17" s="1">
        <v>78</v>
      </c>
      <c r="AM17" s="1">
        <v>85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234</v>
      </c>
      <c r="FI17" s="79" t="s">
        <v>230</v>
      </c>
      <c r="FJ17" s="80">
        <v>22823</v>
      </c>
      <c r="FK17" s="80">
        <v>22833</v>
      </c>
    </row>
    <row r="18" spans="1:167" x14ac:dyDescent="0.25">
      <c r="A18" s="19">
        <v>8</v>
      </c>
      <c r="B18" s="19">
        <v>70944</v>
      </c>
      <c r="C18" s="19" t="s">
        <v>72</v>
      </c>
      <c r="D18" s="18"/>
      <c r="E18" s="28">
        <f t="shared" si="0"/>
        <v>93</v>
      </c>
      <c r="F18" s="28" t="str">
        <f t="shared" si="1"/>
        <v>A</v>
      </c>
      <c r="G18" s="28">
        <f>IF((COUNTA(T12:AC12)&gt;0),(ROUND((AVERAGE(T18:AD18)),0)),"")</f>
        <v>93</v>
      </c>
      <c r="H18" s="28" t="str">
        <f t="shared" si="2"/>
        <v>A</v>
      </c>
      <c r="I18" s="36">
        <v>1</v>
      </c>
      <c r="J18" s="28" t="str">
        <f t="shared" si="3"/>
        <v>Memiliki kemampuan menganalisis Sifat Koligatif Larutan, namun perlu peningkatan pemahaman Elektrolisis.</v>
      </c>
      <c r="K18" s="28">
        <f t="shared" si="4"/>
        <v>92.25</v>
      </c>
      <c r="L18" s="28" t="str">
        <f t="shared" si="5"/>
        <v>A</v>
      </c>
      <c r="M18" s="28">
        <f t="shared" si="6"/>
        <v>92.25</v>
      </c>
      <c r="N18" s="28" t="str">
        <f t="shared" si="7"/>
        <v>A</v>
      </c>
      <c r="O18" s="36">
        <v>1</v>
      </c>
      <c r="P18" s="28" t="str">
        <f t="shared" si="8"/>
        <v>Sangat terampil menyajikan rancangan prosedur penyepuhan benda dari logam dengan ketebalan lapisan dan luas tertentu.</v>
      </c>
      <c r="Q18" s="39" t="s">
        <v>8</v>
      </c>
      <c r="R18" s="39" t="s">
        <v>8</v>
      </c>
      <c r="S18" s="18"/>
      <c r="T18" s="1">
        <v>94.5</v>
      </c>
      <c r="U18" s="1">
        <v>92.5</v>
      </c>
      <c r="V18" s="1">
        <v>90</v>
      </c>
      <c r="W18" s="42">
        <v>94</v>
      </c>
      <c r="X18" s="1">
        <v>90</v>
      </c>
      <c r="Y18" s="1">
        <v>95</v>
      </c>
      <c r="Z18" s="1">
        <v>92</v>
      </c>
      <c r="AA18" s="1">
        <v>93</v>
      </c>
      <c r="AB18" s="1"/>
      <c r="AC18" s="1"/>
      <c r="AD18" s="1"/>
      <c r="AE18" s="18"/>
      <c r="AF18" s="41">
        <v>87.5</v>
      </c>
      <c r="AG18" s="42">
        <v>91.5</v>
      </c>
      <c r="AH18" s="41">
        <v>95</v>
      </c>
      <c r="AI18" s="42">
        <v>89</v>
      </c>
      <c r="AJ18" s="1">
        <v>90</v>
      </c>
      <c r="AK18" s="1">
        <v>90</v>
      </c>
      <c r="AL18" s="1">
        <v>100</v>
      </c>
      <c r="AM18" s="1">
        <v>95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70959</v>
      </c>
      <c r="C19" s="19" t="s">
        <v>73</v>
      </c>
      <c r="D19" s="18"/>
      <c r="E19" s="28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6">
        <v>7</v>
      </c>
      <c r="J19" s="28" t="str">
        <f t="shared" si="3"/>
        <v>Memiliki kemampuan menganalisis Sifat Koligatif Larutan, namun perlu peningkatan pemahaman Kimia Unsur.</v>
      </c>
      <c r="K19" s="28">
        <f t="shared" si="4"/>
        <v>84.0625</v>
      </c>
      <c r="L19" s="28" t="str">
        <f t="shared" si="5"/>
        <v>A</v>
      </c>
      <c r="M19" s="28">
        <f t="shared" si="6"/>
        <v>84.0625</v>
      </c>
      <c r="N19" s="28" t="str">
        <f t="shared" si="7"/>
        <v>A</v>
      </c>
      <c r="O19" s="36">
        <v>6</v>
      </c>
      <c r="P19" s="28" t="str">
        <f t="shared" si="8"/>
        <v>Sangat terampil menyajikan data hasil penelusuran informasi sifat dan pembuatan unsur-unsur Periode 3 dan unsur golongan transisi (periode 4)</v>
      </c>
      <c r="Q19" s="39" t="s">
        <v>8</v>
      </c>
      <c r="R19" s="39" t="s">
        <v>8</v>
      </c>
      <c r="S19" s="18"/>
      <c r="T19" s="1">
        <v>87</v>
      </c>
      <c r="U19" s="1">
        <v>83</v>
      </c>
      <c r="V19" s="1">
        <v>85</v>
      </c>
      <c r="W19" s="42">
        <v>73.5</v>
      </c>
      <c r="X19" s="1">
        <v>95</v>
      </c>
      <c r="Y19" s="1">
        <v>90</v>
      </c>
      <c r="Z19" s="1">
        <v>61</v>
      </c>
      <c r="AA19" s="1">
        <v>50</v>
      </c>
      <c r="AB19" s="1"/>
      <c r="AC19" s="1"/>
      <c r="AD19" s="1"/>
      <c r="AE19" s="18"/>
      <c r="AF19" s="41">
        <v>85</v>
      </c>
      <c r="AG19" s="42">
        <v>81.5</v>
      </c>
      <c r="AH19" s="41">
        <v>90</v>
      </c>
      <c r="AI19" s="42">
        <v>81</v>
      </c>
      <c r="AJ19" s="1">
        <v>85</v>
      </c>
      <c r="AK19" s="1">
        <v>95</v>
      </c>
      <c r="AL19" s="1">
        <v>70</v>
      </c>
      <c r="AM19" s="1">
        <v>85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235</v>
      </c>
      <c r="FI19" s="79" t="s">
        <v>238</v>
      </c>
      <c r="FJ19" s="80">
        <v>22824</v>
      </c>
      <c r="FK19" s="80">
        <v>22834</v>
      </c>
    </row>
    <row r="20" spans="1:167" x14ac:dyDescent="0.25">
      <c r="A20" s="19">
        <v>10</v>
      </c>
      <c r="B20" s="19">
        <v>70974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6">
        <v>6</v>
      </c>
      <c r="J20" s="28" t="str">
        <f t="shared" si="3"/>
        <v>Memiliki kemampuan menganalisis Kimia Unsur, namun perlu peningkatan pemahaman Sel Volta.</v>
      </c>
      <c r="K20" s="28">
        <f t="shared" si="4"/>
        <v>87.5625</v>
      </c>
      <c r="L20" s="28" t="str">
        <f t="shared" si="5"/>
        <v>A</v>
      </c>
      <c r="M20" s="28">
        <f t="shared" si="6"/>
        <v>87.5625</v>
      </c>
      <c r="N20" s="28" t="str">
        <f t="shared" si="7"/>
        <v>A</v>
      </c>
      <c r="O20" s="36">
        <v>3</v>
      </c>
      <c r="P20" s="28" t="str">
        <f t="shared" si="8"/>
        <v>Sangat terampil menyajikan data hasil penelusuran informasi sifat dan pembuatan unsur-unsur golongan utama.</v>
      </c>
      <c r="Q20" s="39" t="s">
        <v>8</v>
      </c>
      <c r="R20" s="39" t="s">
        <v>8</v>
      </c>
      <c r="S20" s="18"/>
      <c r="T20" s="1">
        <v>90</v>
      </c>
      <c r="U20" s="1">
        <v>78.5</v>
      </c>
      <c r="V20" s="1">
        <v>82.5</v>
      </c>
      <c r="W20" s="42">
        <v>88</v>
      </c>
      <c r="X20" s="1">
        <v>90</v>
      </c>
      <c r="Y20" s="1">
        <v>100</v>
      </c>
      <c r="Z20" s="1">
        <v>76</v>
      </c>
      <c r="AA20" s="1">
        <v>77</v>
      </c>
      <c r="AB20" s="1"/>
      <c r="AC20" s="1"/>
      <c r="AD20" s="1"/>
      <c r="AE20" s="18"/>
      <c r="AF20" s="41">
        <v>85</v>
      </c>
      <c r="AG20" s="42">
        <v>87.5</v>
      </c>
      <c r="AH20" s="41">
        <v>90</v>
      </c>
      <c r="AI20" s="42">
        <v>83</v>
      </c>
      <c r="AJ20" s="1">
        <v>85</v>
      </c>
      <c r="AK20" s="1">
        <v>90</v>
      </c>
      <c r="AL20" s="1">
        <v>85</v>
      </c>
      <c r="AM20" s="1">
        <v>95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70989</v>
      </c>
      <c r="C21" s="19" t="s">
        <v>75</v>
      </c>
      <c r="D21" s="18"/>
      <c r="E21" s="28">
        <f t="shared" si="0"/>
        <v>89</v>
      </c>
      <c r="F21" s="28" t="str">
        <f t="shared" si="1"/>
        <v>A</v>
      </c>
      <c r="G21" s="28">
        <f>IF((COUNTA(T12:AC12)&gt;0),(ROUND((AVERAGE(T21:AD21)),0)),"")</f>
        <v>89</v>
      </c>
      <c r="H21" s="28" t="str">
        <f t="shared" si="2"/>
        <v>A</v>
      </c>
      <c r="I21" s="36">
        <v>1</v>
      </c>
      <c r="J21" s="28" t="str">
        <f t="shared" si="3"/>
        <v>Memiliki kemampuan menganalisis Sifat Koligatif Larutan, namun perlu peningkatan pemahaman Elektrolisis.</v>
      </c>
      <c r="K21" s="28">
        <f t="shared" si="4"/>
        <v>88.4375</v>
      </c>
      <c r="L21" s="28" t="str">
        <f t="shared" si="5"/>
        <v>A</v>
      </c>
      <c r="M21" s="28">
        <f t="shared" si="6"/>
        <v>88.4375</v>
      </c>
      <c r="N21" s="28" t="str">
        <f t="shared" si="7"/>
        <v>A</v>
      </c>
      <c r="O21" s="36">
        <v>2</v>
      </c>
      <c r="P21" s="28" t="str">
        <f t="shared" si="8"/>
        <v>Sangat terampil merancang Sel Volta dengan menggunakan bahan di sekitar.</v>
      </c>
      <c r="Q21" s="39" t="s">
        <v>8</v>
      </c>
      <c r="R21" s="39" t="s">
        <v>8</v>
      </c>
      <c r="S21" s="18"/>
      <c r="T21" s="1">
        <v>89</v>
      </c>
      <c r="U21" s="1">
        <v>89</v>
      </c>
      <c r="V21" s="1">
        <v>85</v>
      </c>
      <c r="W21" s="43">
        <v>85.5</v>
      </c>
      <c r="X21" s="1">
        <v>90</v>
      </c>
      <c r="Y21" s="1">
        <v>100</v>
      </c>
      <c r="Z21" s="1">
        <v>77</v>
      </c>
      <c r="AA21" s="1">
        <v>97</v>
      </c>
      <c r="AB21" s="1"/>
      <c r="AC21" s="1"/>
      <c r="AD21" s="1"/>
      <c r="AE21" s="18"/>
      <c r="AF21" s="41">
        <v>85</v>
      </c>
      <c r="AG21" s="42">
        <v>83.5</v>
      </c>
      <c r="AH21" s="41">
        <v>90</v>
      </c>
      <c r="AI21" s="43">
        <v>83</v>
      </c>
      <c r="AJ21" s="1">
        <v>85</v>
      </c>
      <c r="AK21" s="1">
        <v>100</v>
      </c>
      <c r="AL21" s="1">
        <v>86</v>
      </c>
      <c r="AM21" s="1">
        <v>95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 t="s">
        <v>236</v>
      </c>
      <c r="FI21" s="79" t="s">
        <v>239</v>
      </c>
      <c r="FJ21" s="80">
        <v>22825</v>
      </c>
      <c r="FK21" s="80">
        <v>22835</v>
      </c>
    </row>
    <row r="22" spans="1:167" x14ac:dyDescent="0.25">
      <c r="A22" s="19">
        <v>12</v>
      </c>
      <c r="B22" s="19">
        <v>71004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>IF((COUNTA(T12:AC12)&gt;0),(ROUND((AVERAGE(T22:AD22)),0)),"")</f>
        <v>90</v>
      </c>
      <c r="H22" s="28" t="str">
        <f t="shared" si="2"/>
        <v>A</v>
      </c>
      <c r="I22" s="36">
        <v>1</v>
      </c>
      <c r="J22" s="28" t="str">
        <f t="shared" si="3"/>
        <v>Memiliki kemampuan menganalisis Sifat Koligatif Larutan, namun perlu peningkatan pemahaman Elektrolisis.</v>
      </c>
      <c r="K22" s="28">
        <f t="shared" si="4"/>
        <v>87.8125</v>
      </c>
      <c r="L22" s="28" t="str">
        <f t="shared" si="5"/>
        <v>A</v>
      </c>
      <c r="M22" s="28">
        <f t="shared" si="6"/>
        <v>87.8125</v>
      </c>
      <c r="N22" s="28" t="str">
        <f t="shared" si="7"/>
        <v>A</v>
      </c>
      <c r="O22" s="36">
        <v>2</v>
      </c>
      <c r="P22" s="28" t="str">
        <f t="shared" si="8"/>
        <v>Sangat terampil merancang Sel Volta dengan menggunakan bahan di sekitar.</v>
      </c>
      <c r="Q22" s="39" t="s">
        <v>8</v>
      </c>
      <c r="R22" s="39" t="s">
        <v>8</v>
      </c>
      <c r="S22" s="18"/>
      <c r="T22" s="1">
        <v>85</v>
      </c>
      <c r="U22" s="1">
        <v>80.5</v>
      </c>
      <c r="V22" s="1">
        <v>85</v>
      </c>
      <c r="W22" s="42">
        <v>90</v>
      </c>
      <c r="X22" s="1">
        <v>95</v>
      </c>
      <c r="Y22" s="1">
        <v>100</v>
      </c>
      <c r="Z22" s="1">
        <v>95</v>
      </c>
      <c r="AA22" s="1">
        <v>93</v>
      </c>
      <c r="AB22" s="1"/>
      <c r="AC22" s="1"/>
      <c r="AD22" s="1"/>
      <c r="AE22" s="18"/>
      <c r="AF22" s="41">
        <v>85</v>
      </c>
      <c r="AG22" s="42">
        <v>77.5</v>
      </c>
      <c r="AH22" s="41">
        <v>90</v>
      </c>
      <c r="AI22" s="42">
        <v>85</v>
      </c>
      <c r="AJ22" s="1">
        <v>85</v>
      </c>
      <c r="AK22" s="1">
        <v>85</v>
      </c>
      <c r="AL22" s="1">
        <v>100</v>
      </c>
      <c r="AM22" s="1">
        <v>95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71019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>IF((COUNTA(T12:AC12)&gt;0),(ROUND((AVERAGE(T23:AD23)),0)),"")</f>
        <v>89</v>
      </c>
      <c r="H23" s="28" t="str">
        <f t="shared" si="2"/>
        <v>A</v>
      </c>
      <c r="I23" s="36">
        <v>1</v>
      </c>
      <c r="J23" s="28" t="str">
        <f t="shared" si="3"/>
        <v>Memiliki kemampuan menganalisis Sifat Koligatif Larutan, namun perlu peningkatan pemahaman Elektrolisis.</v>
      </c>
      <c r="K23" s="28">
        <f t="shared" si="4"/>
        <v>90.25</v>
      </c>
      <c r="L23" s="28" t="str">
        <f t="shared" si="5"/>
        <v>A</v>
      </c>
      <c r="M23" s="28">
        <f t="shared" si="6"/>
        <v>90.25</v>
      </c>
      <c r="N23" s="28" t="str">
        <f t="shared" si="7"/>
        <v>A</v>
      </c>
      <c r="O23" s="36">
        <v>1</v>
      </c>
      <c r="P23" s="28" t="str">
        <f t="shared" si="8"/>
        <v>Sangat terampil menyajikan rancangan prosedur penyepuhan benda dari logam dengan ketebalan lapisan dan luas tertentu.</v>
      </c>
      <c r="Q23" s="39" t="s">
        <v>8</v>
      </c>
      <c r="R23" s="39" t="s">
        <v>8</v>
      </c>
      <c r="S23" s="18"/>
      <c r="T23" s="1">
        <v>88.5</v>
      </c>
      <c r="U23" s="1">
        <v>90</v>
      </c>
      <c r="V23" s="1">
        <v>92.5</v>
      </c>
      <c r="W23" s="42">
        <v>92</v>
      </c>
      <c r="X23" s="1">
        <v>90</v>
      </c>
      <c r="Y23" s="1">
        <v>90</v>
      </c>
      <c r="Z23" s="1">
        <v>74</v>
      </c>
      <c r="AA23" s="1">
        <v>93</v>
      </c>
      <c r="AB23" s="1"/>
      <c r="AC23" s="1"/>
      <c r="AD23" s="1"/>
      <c r="AE23" s="18"/>
      <c r="AF23" s="41">
        <v>90</v>
      </c>
      <c r="AG23" s="42">
        <v>79.5</v>
      </c>
      <c r="AH23" s="41">
        <v>95</v>
      </c>
      <c r="AI23" s="42">
        <v>89.5</v>
      </c>
      <c r="AJ23" s="1">
        <v>90</v>
      </c>
      <c r="AK23" s="1">
        <v>100</v>
      </c>
      <c r="AL23" s="1">
        <v>83</v>
      </c>
      <c r="AM23" s="1">
        <v>95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 t="s">
        <v>232</v>
      </c>
      <c r="FI23" s="79" t="s">
        <v>240</v>
      </c>
      <c r="FJ23" s="80">
        <v>22826</v>
      </c>
      <c r="FK23" s="80">
        <v>22836</v>
      </c>
    </row>
    <row r="24" spans="1:167" x14ac:dyDescent="0.25">
      <c r="A24" s="19">
        <v>14</v>
      </c>
      <c r="B24" s="19">
        <v>71034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6">
        <v>2</v>
      </c>
      <c r="J24" s="28" t="str">
        <f t="shared" si="3"/>
        <v>Memiliki kemampuan menganalisis Sel Volta dan Kimia Unsur, namun perlu peningkatan pemahaman Elektrolisis.</v>
      </c>
      <c r="K24" s="28">
        <f t="shared" si="4"/>
        <v>91.875</v>
      </c>
      <c r="L24" s="28" t="str">
        <f t="shared" si="5"/>
        <v>A</v>
      </c>
      <c r="M24" s="28">
        <f t="shared" si="6"/>
        <v>91.875</v>
      </c>
      <c r="N24" s="28" t="str">
        <f t="shared" si="7"/>
        <v>A</v>
      </c>
      <c r="O24" s="36">
        <v>1</v>
      </c>
      <c r="P24" s="28" t="str">
        <f t="shared" si="8"/>
        <v>Sangat terampil menyajikan rancangan prosedur penyepuhan benda dari logam dengan ketebalan lapisan dan luas tertentu.</v>
      </c>
      <c r="Q24" s="39" t="s">
        <v>8</v>
      </c>
      <c r="R24" s="39" t="s">
        <v>8</v>
      </c>
      <c r="S24" s="18"/>
      <c r="T24" s="1">
        <v>90</v>
      </c>
      <c r="U24" s="1">
        <v>89</v>
      </c>
      <c r="V24" s="1">
        <v>88.5</v>
      </c>
      <c r="W24" s="42">
        <v>86.5</v>
      </c>
      <c r="X24" s="1">
        <v>90</v>
      </c>
      <c r="Y24" s="1">
        <v>90</v>
      </c>
      <c r="Z24" s="1">
        <v>73</v>
      </c>
      <c r="AA24" s="1">
        <v>93</v>
      </c>
      <c r="AB24" s="1"/>
      <c r="AC24" s="1"/>
      <c r="AD24" s="1"/>
      <c r="AE24" s="18"/>
      <c r="AF24" s="41">
        <v>90</v>
      </c>
      <c r="AG24" s="42">
        <v>87.5</v>
      </c>
      <c r="AH24" s="41">
        <v>95</v>
      </c>
      <c r="AI24" s="42">
        <v>87.5</v>
      </c>
      <c r="AJ24" s="1">
        <v>90</v>
      </c>
      <c r="AK24" s="1">
        <v>100</v>
      </c>
      <c r="AL24" s="1">
        <v>90</v>
      </c>
      <c r="AM24" s="1">
        <v>95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71049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6">
        <v>2</v>
      </c>
      <c r="J25" s="28" t="str">
        <f t="shared" si="3"/>
        <v>Memiliki kemampuan menganalisis Sel Volta dan Kimia Unsur, namun perlu peningkatan pemahaman Elektrolisis.</v>
      </c>
      <c r="K25" s="28">
        <f t="shared" si="4"/>
        <v>89.125</v>
      </c>
      <c r="L25" s="28" t="str">
        <f t="shared" si="5"/>
        <v>A</v>
      </c>
      <c r="M25" s="28">
        <f t="shared" si="6"/>
        <v>89.125</v>
      </c>
      <c r="N25" s="28" t="str">
        <f t="shared" si="7"/>
        <v>A</v>
      </c>
      <c r="O25" s="36">
        <v>2</v>
      </c>
      <c r="P25" s="28" t="str">
        <f t="shared" si="8"/>
        <v>Sangat terampil merancang Sel Volta dengan menggunakan bahan di sekitar.</v>
      </c>
      <c r="Q25" s="39" t="s">
        <v>8</v>
      </c>
      <c r="R25" s="39" t="s">
        <v>8</v>
      </c>
      <c r="S25" s="18"/>
      <c r="T25" s="1">
        <v>92.5</v>
      </c>
      <c r="U25" s="1">
        <v>95.5</v>
      </c>
      <c r="V25" s="1">
        <v>82.5</v>
      </c>
      <c r="W25" s="42">
        <v>79.5</v>
      </c>
      <c r="X25" s="1">
        <v>90</v>
      </c>
      <c r="Y25" s="1">
        <v>85</v>
      </c>
      <c r="Z25" s="1">
        <v>77</v>
      </c>
      <c r="AA25" s="1">
        <v>90</v>
      </c>
      <c r="AB25" s="1"/>
      <c r="AC25" s="1"/>
      <c r="AD25" s="1"/>
      <c r="AE25" s="18"/>
      <c r="AF25" s="41">
        <v>90</v>
      </c>
      <c r="AG25" s="42">
        <v>82.5</v>
      </c>
      <c r="AH25" s="41">
        <v>95</v>
      </c>
      <c r="AI25" s="42">
        <v>84.5</v>
      </c>
      <c r="AJ25" s="1">
        <v>90</v>
      </c>
      <c r="AK25" s="1">
        <v>100</v>
      </c>
      <c r="AL25" s="1">
        <v>86</v>
      </c>
      <c r="AM25" s="1">
        <v>85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 t="s">
        <v>237</v>
      </c>
      <c r="FI25" s="79" t="s">
        <v>229</v>
      </c>
      <c r="FJ25" s="80">
        <v>22827</v>
      </c>
      <c r="FK25" s="80">
        <v>22837</v>
      </c>
    </row>
    <row r="26" spans="1:167" x14ac:dyDescent="0.25">
      <c r="A26" s="19">
        <v>16</v>
      </c>
      <c r="B26" s="19">
        <v>71064</v>
      </c>
      <c r="C26" s="19" t="s">
        <v>81</v>
      </c>
      <c r="D26" s="18"/>
      <c r="E26" s="28">
        <f t="shared" si="0"/>
        <v>91</v>
      </c>
      <c r="F26" s="28" t="str">
        <f t="shared" si="1"/>
        <v>A</v>
      </c>
      <c r="G26" s="28">
        <f>IF((COUNTA(T12:AC12)&gt;0),(ROUND((AVERAGE(T26:AD26)),0)),"")</f>
        <v>91</v>
      </c>
      <c r="H26" s="28" t="str">
        <f t="shared" si="2"/>
        <v>A</v>
      </c>
      <c r="I26" s="36">
        <v>1</v>
      </c>
      <c r="J26" s="28" t="str">
        <f t="shared" si="3"/>
        <v>Memiliki kemampuan menganalisis Sifat Koligatif Larutan, namun perlu peningkatan pemahaman Elektrolisis.</v>
      </c>
      <c r="K26" s="28">
        <f t="shared" si="4"/>
        <v>89.4375</v>
      </c>
      <c r="L26" s="28" t="str">
        <f t="shared" si="5"/>
        <v>A</v>
      </c>
      <c r="M26" s="28">
        <f t="shared" si="6"/>
        <v>89.4375</v>
      </c>
      <c r="N26" s="28" t="str">
        <f t="shared" si="7"/>
        <v>A</v>
      </c>
      <c r="O26" s="36">
        <v>2</v>
      </c>
      <c r="P26" s="28" t="str">
        <f t="shared" si="8"/>
        <v>Sangat terampil merancang Sel Volta dengan menggunakan bahan di sekitar.</v>
      </c>
      <c r="Q26" s="39" t="s">
        <v>8</v>
      </c>
      <c r="R26" s="39" t="s">
        <v>8</v>
      </c>
      <c r="S26" s="18"/>
      <c r="T26" s="1">
        <v>92</v>
      </c>
      <c r="U26" s="1">
        <v>95.5</v>
      </c>
      <c r="V26" s="1">
        <v>92.5</v>
      </c>
      <c r="W26" s="42">
        <v>91.5</v>
      </c>
      <c r="X26" s="1">
        <v>90</v>
      </c>
      <c r="Y26" s="1">
        <v>90</v>
      </c>
      <c r="Z26" s="1">
        <v>80</v>
      </c>
      <c r="AA26" s="1">
        <v>93</v>
      </c>
      <c r="AB26" s="1"/>
      <c r="AC26" s="1"/>
      <c r="AD26" s="1"/>
      <c r="AE26" s="18"/>
      <c r="AF26" s="41">
        <v>87.5</v>
      </c>
      <c r="AG26" s="42">
        <v>91.5</v>
      </c>
      <c r="AH26" s="41">
        <v>90</v>
      </c>
      <c r="AI26" s="42">
        <v>87.5</v>
      </c>
      <c r="AJ26" s="1">
        <v>85</v>
      </c>
      <c r="AK26" s="1">
        <v>100</v>
      </c>
      <c r="AL26" s="1">
        <v>89</v>
      </c>
      <c r="AM26" s="1">
        <v>85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71079</v>
      </c>
      <c r="C27" s="19" t="s">
        <v>82</v>
      </c>
      <c r="D27" s="18"/>
      <c r="E27" s="28">
        <f t="shared" si="0"/>
        <v>87</v>
      </c>
      <c r="F27" s="28" t="str">
        <f t="shared" si="1"/>
        <v>A</v>
      </c>
      <c r="G27" s="28">
        <f>IF((COUNTA(T12:AC12)&gt;0),(ROUND((AVERAGE(T27:AD27)),0)),"")</f>
        <v>87</v>
      </c>
      <c r="H27" s="28" t="str">
        <f t="shared" si="2"/>
        <v>A</v>
      </c>
      <c r="I27" s="36">
        <v>2</v>
      </c>
      <c r="J27" s="28" t="str">
        <f t="shared" si="3"/>
        <v>Memiliki kemampuan menganalisis Sel Volta dan Kimia Unsur, namun perlu peningkatan pemahaman Elektrolisis.</v>
      </c>
      <c r="K27" s="28">
        <f t="shared" si="4"/>
        <v>86.5625</v>
      </c>
      <c r="L27" s="28" t="str">
        <f t="shared" si="5"/>
        <v>A</v>
      </c>
      <c r="M27" s="28">
        <f t="shared" si="6"/>
        <v>86.5625</v>
      </c>
      <c r="N27" s="28" t="str">
        <f t="shared" si="7"/>
        <v>A</v>
      </c>
      <c r="O27" s="36">
        <v>3</v>
      </c>
      <c r="P27" s="28" t="str">
        <f t="shared" si="8"/>
        <v>Sangat terampil menyajikan data hasil penelusuran informasi sifat dan pembuatan unsur-unsur golongan utama.</v>
      </c>
      <c r="Q27" s="39" t="s">
        <v>8</v>
      </c>
      <c r="R27" s="39" t="s">
        <v>8</v>
      </c>
      <c r="S27" s="18"/>
      <c r="T27" s="1">
        <v>93.5</v>
      </c>
      <c r="U27" s="1">
        <v>96.5</v>
      </c>
      <c r="V27" s="1">
        <v>85</v>
      </c>
      <c r="W27" s="42">
        <v>75.5</v>
      </c>
      <c r="X27" s="1">
        <v>95</v>
      </c>
      <c r="Y27" s="1">
        <v>85</v>
      </c>
      <c r="Z27" s="1">
        <v>71</v>
      </c>
      <c r="AA27" s="1">
        <v>97</v>
      </c>
      <c r="AB27" s="1"/>
      <c r="AC27" s="1"/>
      <c r="AD27" s="1"/>
      <c r="AE27" s="18"/>
      <c r="AF27" s="41">
        <v>85</v>
      </c>
      <c r="AG27" s="42">
        <v>89.5</v>
      </c>
      <c r="AH27" s="41">
        <v>90</v>
      </c>
      <c r="AI27" s="42">
        <v>88</v>
      </c>
      <c r="AJ27" s="1">
        <v>85</v>
      </c>
      <c r="AK27" s="1">
        <v>90</v>
      </c>
      <c r="AL27" s="1">
        <v>80</v>
      </c>
      <c r="AM27" s="1">
        <v>85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22828</v>
      </c>
      <c r="FK27" s="80">
        <v>22838</v>
      </c>
    </row>
    <row r="28" spans="1:167" x14ac:dyDescent="0.25">
      <c r="A28" s="19">
        <v>18</v>
      </c>
      <c r="B28" s="19">
        <v>71094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>IF((COUNTA(T12:AC12)&gt;0),(ROUND((AVERAGE(T28:AD28)),0)),"")</f>
        <v>88</v>
      </c>
      <c r="H28" s="28" t="str">
        <f t="shared" si="2"/>
        <v>A</v>
      </c>
      <c r="I28" s="36">
        <v>2</v>
      </c>
      <c r="J28" s="28" t="str">
        <f t="shared" si="3"/>
        <v>Memiliki kemampuan menganalisis Sel Volta dan Kimia Unsur, namun perlu peningkatan pemahaman Elektrolisis.</v>
      </c>
      <c r="K28" s="28">
        <f t="shared" si="4"/>
        <v>87.3125</v>
      </c>
      <c r="L28" s="28" t="str">
        <f t="shared" si="5"/>
        <v>A</v>
      </c>
      <c r="M28" s="28">
        <f t="shared" si="6"/>
        <v>87.3125</v>
      </c>
      <c r="N28" s="28" t="str">
        <f t="shared" si="7"/>
        <v>A</v>
      </c>
      <c r="O28" s="36">
        <v>3</v>
      </c>
      <c r="P28" s="28" t="str">
        <f t="shared" si="8"/>
        <v>Sangat terampil menyajikan data hasil penelusuran informasi sifat dan pembuatan unsur-unsur golongan utama.</v>
      </c>
      <c r="Q28" s="39" t="s">
        <v>8</v>
      </c>
      <c r="R28" s="39" t="s">
        <v>8</v>
      </c>
      <c r="S28" s="18"/>
      <c r="T28" s="1">
        <v>93.5</v>
      </c>
      <c r="U28" s="1">
        <v>96.5</v>
      </c>
      <c r="V28" s="1">
        <v>82.5</v>
      </c>
      <c r="W28" s="42">
        <v>88</v>
      </c>
      <c r="X28" s="1">
        <v>95</v>
      </c>
      <c r="Y28" s="1">
        <v>90</v>
      </c>
      <c r="Z28" s="1">
        <v>62</v>
      </c>
      <c r="AA28" s="1">
        <v>97</v>
      </c>
      <c r="AB28" s="1"/>
      <c r="AC28" s="1"/>
      <c r="AD28" s="1"/>
      <c r="AE28" s="18"/>
      <c r="AF28" s="41">
        <v>90</v>
      </c>
      <c r="AG28" s="42">
        <v>89.5</v>
      </c>
      <c r="AH28" s="41">
        <v>95</v>
      </c>
      <c r="AI28" s="42">
        <v>83</v>
      </c>
      <c r="AJ28" s="1">
        <v>90</v>
      </c>
      <c r="AK28" s="1">
        <v>85</v>
      </c>
      <c r="AL28" s="1">
        <v>71</v>
      </c>
      <c r="AM28" s="1">
        <v>95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71109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>IF((COUNTA(T12:AC12)&gt;0),(ROUND((AVERAGE(T29:AD29)),0)),"")</f>
        <v>88</v>
      </c>
      <c r="H29" s="28" t="str">
        <f t="shared" si="2"/>
        <v>A</v>
      </c>
      <c r="I29" s="36">
        <v>2</v>
      </c>
      <c r="J29" s="28" t="str">
        <f t="shared" si="3"/>
        <v>Memiliki kemampuan menganalisis Sel Volta dan Kimia Unsur, namun perlu peningkatan pemahaman Elektrolisis.</v>
      </c>
      <c r="K29" s="28">
        <f t="shared" si="4"/>
        <v>86.6875</v>
      </c>
      <c r="L29" s="28" t="str">
        <f t="shared" si="5"/>
        <v>A</v>
      </c>
      <c r="M29" s="28">
        <f t="shared" si="6"/>
        <v>86.6875</v>
      </c>
      <c r="N29" s="28" t="str">
        <f t="shared" si="7"/>
        <v>A</v>
      </c>
      <c r="O29" s="36">
        <v>3</v>
      </c>
      <c r="P29" s="28" t="str">
        <f t="shared" si="8"/>
        <v>Sangat terampil menyajikan data hasil penelusuran informasi sifat dan pembuatan unsur-unsur golongan utama.</v>
      </c>
      <c r="Q29" s="39" t="s">
        <v>8</v>
      </c>
      <c r="R29" s="39" t="s">
        <v>8</v>
      </c>
      <c r="S29" s="18"/>
      <c r="T29" s="1">
        <v>92.5</v>
      </c>
      <c r="U29" s="1">
        <v>91</v>
      </c>
      <c r="V29" s="1">
        <v>85</v>
      </c>
      <c r="W29" s="42">
        <v>91.5</v>
      </c>
      <c r="X29" s="1">
        <v>90</v>
      </c>
      <c r="Y29" s="1">
        <v>90</v>
      </c>
      <c r="Z29" s="1">
        <v>73</v>
      </c>
      <c r="AA29" s="1">
        <v>90</v>
      </c>
      <c r="AB29" s="1"/>
      <c r="AC29" s="1"/>
      <c r="AD29" s="1"/>
      <c r="AE29" s="18"/>
      <c r="AF29" s="41">
        <v>85</v>
      </c>
      <c r="AG29" s="42">
        <v>87.5</v>
      </c>
      <c r="AH29" s="41">
        <v>90</v>
      </c>
      <c r="AI29" s="42">
        <v>89</v>
      </c>
      <c r="AJ29" s="1">
        <v>85</v>
      </c>
      <c r="AK29" s="1">
        <v>90</v>
      </c>
      <c r="AL29" s="1">
        <v>82</v>
      </c>
      <c r="AM29" s="1">
        <v>85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22829</v>
      </c>
      <c r="FK29" s="80">
        <v>22839</v>
      </c>
    </row>
    <row r="30" spans="1:167" x14ac:dyDescent="0.25">
      <c r="A30" s="19">
        <v>20</v>
      </c>
      <c r="B30" s="19">
        <v>74634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6">
        <v>6</v>
      </c>
      <c r="J30" s="28" t="str">
        <f t="shared" si="3"/>
        <v>Memiliki kemampuan menganalisis Kimia Unsur, namun perlu peningkatan pemahaman Sel Volta.</v>
      </c>
      <c r="K30" s="28">
        <f t="shared" si="4"/>
        <v>87.125</v>
      </c>
      <c r="L30" s="28" t="str">
        <f t="shared" si="5"/>
        <v>A</v>
      </c>
      <c r="M30" s="28">
        <f t="shared" si="6"/>
        <v>87.125</v>
      </c>
      <c r="N30" s="28" t="str">
        <f t="shared" si="7"/>
        <v>A</v>
      </c>
      <c r="O30" s="36">
        <v>4</v>
      </c>
      <c r="P30" s="28" t="str">
        <f t="shared" si="8"/>
        <v>Sangat terampil mengajukan gagasan untuk mencegah dan mengatasi terjadinya korosi.</v>
      </c>
      <c r="Q30" s="39" t="s">
        <v>8</v>
      </c>
      <c r="R30" s="39" t="s">
        <v>8</v>
      </c>
      <c r="S30" s="18"/>
      <c r="T30" s="1">
        <v>93.5</v>
      </c>
      <c r="U30" s="1">
        <v>87</v>
      </c>
      <c r="V30" s="1">
        <v>77.5</v>
      </c>
      <c r="W30" s="42">
        <v>78.5</v>
      </c>
      <c r="X30" s="1">
        <v>90</v>
      </c>
      <c r="Y30" s="1">
        <v>80</v>
      </c>
      <c r="Z30" s="1">
        <v>65</v>
      </c>
      <c r="AA30" s="1">
        <v>83</v>
      </c>
      <c r="AB30" s="1"/>
      <c r="AC30" s="1"/>
      <c r="AD30" s="1"/>
      <c r="AE30" s="18"/>
      <c r="AF30" s="41">
        <v>90</v>
      </c>
      <c r="AG30" s="42">
        <v>89.5</v>
      </c>
      <c r="AH30" s="41">
        <v>95</v>
      </c>
      <c r="AI30" s="42">
        <v>83.5</v>
      </c>
      <c r="AJ30" s="1">
        <v>90</v>
      </c>
      <c r="AK30" s="1">
        <v>80</v>
      </c>
      <c r="AL30" s="1">
        <v>74</v>
      </c>
      <c r="AM30" s="1">
        <v>95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71124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>IF((COUNTA(T12:AC12)&gt;0),(ROUND((AVERAGE(T31:AD31)),0)),"")</f>
        <v>86</v>
      </c>
      <c r="H31" s="28" t="str">
        <f t="shared" si="2"/>
        <v>A</v>
      </c>
      <c r="I31" s="36">
        <v>3</v>
      </c>
      <c r="J31" s="28" t="str">
        <f t="shared" si="3"/>
        <v>Memiliki kemampuan menganalisis Kimia Unsur, namun perlu peningkatan pemahaman Elektrolisis.</v>
      </c>
      <c r="K31" s="28">
        <f t="shared" si="4"/>
        <v>87.4375</v>
      </c>
      <c r="L31" s="28" t="str">
        <f t="shared" si="5"/>
        <v>A</v>
      </c>
      <c r="M31" s="28">
        <f t="shared" si="6"/>
        <v>87.4375</v>
      </c>
      <c r="N31" s="28" t="str">
        <f t="shared" si="7"/>
        <v>A</v>
      </c>
      <c r="O31" s="36">
        <v>3</v>
      </c>
      <c r="P31" s="28" t="str">
        <f t="shared" si="8"/>
        <v>Sangat terampil menyajikan data hasil penelusuran informasi sifat dan pembuatan unsur-unsur golongan utama.</v>
      </c>
      <c r="Q31" s="39" t="s">
        <v>8</v>
      </c>
      <c r="R31" s="39" t="s">
        <v>8</v>
      </c>
      <c r="S31" s="18"/>
      <c r="T31" s="1">
        <v>86</v>
      </c>
      <c r="U31" s="1">
        <v>80</v>
      </c>
      <c r="V31" s="1">
        <v>85</v>
      </c>
      <c r="W31" s="42">
        <v>75.5</v>
      </c>
      <c r="X31" s="1">
        <v>90</v>
      </c>
      <c r="Y31" s="1">
        <v>95</v>
      </c>
      <c r="Z31" s="1">
        <v>78</v>
      </c>
      <c r="AA31" s="1">
        <v>97</v>
      </c>
      <c r="AB31" s="1"/>
      <c r="AC31" s="1"/>
      <c r="AD31" s="1"/>
      <c r="AE31" s="18"/>
      <c r="AF31" s="41">
        <v>90</v>
      </c>
      <c r="AG31" s="42">
        <v>79.5</v>
      </c>
      <c r="AH31" s="41">
        <v>95</v>
      </c>
      <c r="AI31" s="42">
        <v>83</v>
      </c>
      <c r="AJ31" s="1">
        <v>90</v>
      </c>
      <c r="AK31" s="1">
        <v>90</v>
      </c>
      <c r="AL31" s="1">
        <v>87</v>
      </c>
      <c r="AM31" s="1">
        <v>85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22830</v>
      </c>
      <c r="FK31" s="80">
        <v>22840</v>
      </c>
    </row>
    <row r="32" spans="1:167" x14ac:dyDescent="0.25">
      <c r="A32" s="19">
        <v>22</v>
      </c>
      <c r="B32" s="19">
        <v>71139</v>
      </c>
      <c r="C32" s="19" t="s">
        <v>87</v>
      </c>
      <c r="D32" s="18"/>
      <c r="E32" s="28">
        <f t="shared" si="0"/>
        <v>92</v>
      </c>
      <c r="F32" s="28" t="str">
        <f t="shared" si="1"/>
        <v>A</v>
      </c>
      <c r="G32" s="28">
        <f>IF((COUNTA(T12:AC12)&gt;0),(ROUND((AVERAGE(T32:AD32)),0)),"")</f>
        <v>92</v>
      </c>
      <c r="H32" s="28" t="str">
        <f t="shared" si="2"/>
        <v>A</v>
      </c>
      <c r="I32" s="36">
        <v>1</v>
      </c>
      <c r="J32" s="28" t="str">
        <f t="shared" si="3"/>
        <v>Memiliki kemampuan menganalisis Sifat Koligatif Larutan, namun perlu peningkatan pemahaman Elektrolisis.</v>
      </c>
      <c r="K32" s="28">
        <f t="shared" si="4"/>
        <v>89.8125</v>
      </c>
      <c r="L32" s="28" t="str">
        <f t="shared" si="5"/>
        <v>A</v>
      </c>
      <c r="M32" s="28">
        <f t="shared" si="6"/>
        <v>89.8125</v>
      </c>
      <c r="N32" s="28" t="str">
        <f t="shared" si="7"/>
        <v>A</v>
      </c>
      <c r="O32" s="36">
        <v>2</v>
      </c>
      <c r="P32" s="28" t="str">
        <f t="shared" si="8"/>
        <v>Sangat terampil merancang Sel Volta dengan menggunakan bahan di sekitar.</v>
      </c>
      <c r="Q32" s="39" t="s">
        <v>8</v>
      </c>
      <c r="R32" s="39" t="s">
        <v>8</v>
      </c>
      <c r="S32" s="18"/>
      <c r="T32" s="1">
        <v>92.5</v>
      </c>
      <c r="U32" s="1">
        <v>90</v>
      </c>
      <c r="V32" s="1">
        <v>93.5</v>
      </c>
      <c r="W32" s="43">
        <v>83</v>
      </c>
      <c r="X32" s="1">
        <v>90</v>
      </c>
      <c r="Y32" s="1">
        <v>100</v>
      </c>
      <c r="Z32" s="1">
        <v>88</v>
      </c>
      <c r="AA32" s="1">
        <v>97</v>
      </c>
      <c r="AB32" s="1"/>
      <c r="AC32" s="1"/>
      <c r="AD32" s="1"/>
      <c r="AE32" s="18"/>
      <c r="AF32" s="41">
        <v>85</v>
      </c>
      <c r="AG32" s="42">
        <v>83.5</v>
      </c>
      <c r="AH32" s="41">
        <v>90</v>
      </c>
      <c r="AI32" s="43">
        <v>83</v>
      </c>
      <c r="AJ32" s="1">
        <v>85</v>
      </c>
      <c r="AK32" s="1">
        <v>100</v>
      </c>
      <c r="AL32" s="1">
        <v>97</v>
      </c>
      <c r="AM32" s="1">
        <v>95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71154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>IF((COUNTA(T12:AC12)&gt;0),(ROUND((AVERAGE(T33:AD33)),0)),"")</f>
        <v>87</v>
      </c>
      <c r="H33" s="28" t="str">
        <f t="shared" si="2"/>
        <v>A</v>
      </c>
      <c r="I33" s="36">
        <v>3</v>
      </c>
      <c r="J33" s="28" t="str">
        <f t="shared" si="3"/>
        <v>Memiliki kemampuan menganalisis Kimia Unsur, namun perlu peningkatan pemahaman Elektrolisis.</v>
      </c>
      <c r="K33" s="28">
        <f t="shared" si="4"/>
        <v>85.75</v>
      </c>
      <c r="L33" s="28" t="str">
        <f t="shared" si="5"/>
        <v>A</v>
      </c>
      <c r="M33" s="28">
        <f t="shared" si="6"/>
        <v>85.75</v>
      </c>
      <c r="N33" s="28" t="str">
        <f t="shared" si="7"/>
        <v>A</v>
      </c>
      <c r="O33" s="36">
        <v>6</v>
      </c>
      <c r="P33" s="28" t="str">
        <f t="shared" si="8"/>
        <v>Sangat terampil menyajikan data hasil penelusuran informasi sifat dan pembuatan unsur-unsur Periode 3 dan unsur golongan transisi (periode 4)</v>
      </c>
      <c r="Q33" s="39" t="s">
        <v>8</v>
      </c>
      <c r="R33" s="39" t="s">
        <v>8</v>
      </c>
      <c r="S33" s="18"/>
      <c r="T33" s="1">
        <v>87.5</v>
      </c>
      <c r="U33" s="1">
        <v>89</v>
      </c>
      <c r="V33" s="1">
        <v>82.5</v>
      </c>
      <c r="W33" s="42">
        <v>87.5</v>
      </c>
      <c r="X33" s="1">
        <v>90</v>
      </c>
      <c r="Y33" s="1">
        <v>90</v>
      </c>
      <c r="Z33" s="1">
        <v>82</v>
      </c>
      <c r="AA33" s="1">
        <v>90</v>
      </c>
      <c r="AB33" s="1"/>
      <c r="AC33" s="1"/>
      <c r="AD33" s="1"/>
      <c r="AE33" s="18"/>
      <c r="AF33" s="41">
        <v>85</v>
      </c>
      <c r="AG33" s="42">
        <v>77.5</v>
      </c>
      <c r="AH33" s="41">
        <v>90</v>
      </c>
      <c r="AI33" s="42">
        <v>87.5</v>
      </c>
      <c r="AJ33" s="1">
        <v>85</v>
      </c>
      <c r="AK33" s="1">
        <v>85</v>
      </c>
      <c r="AL33" s="1">
        <v>91</v>
      </c>
      <c r="AM33" s="1">
        <v>85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71169</v>
      </c>
      <c r="C34" s="19" t="s">
        <v>89</v>
      </c>
      <c r="D34" s="18"/>
      <c r="E34" s="28">
        <f t="shared" si="0"/>
        <v>94</v>
      </c>
      <c r="F34" s="28" t="str">
        <f t="shared" si="1"/>
        <v>A</v>
      </c>
      <c r="G34" s="28">
        <f>IF((COUNTA(T12:AC12)&gt;0),(ROUND((AVERAGE(T34:AD34)),0)),"")</f>
        <v>94</v>
      </c>
      <c r="H34" s="28" t="str">
        <f t="shared" si="2"/>
        <v>A</v>
      </c>
      <c r="I34" s="36">
        <v>1</v>
      </c>
      <c r="J34" s="28" t="str">
        <f t="shared" si="3"/>
        <v>Memiliki kemampuan menganalisis Sifat Koligatif Larutan, namun perlu peningkatan pemahaman Elektrolisis.</v>
      </c>
      <c r="K34" s="28">
        <f t="shared" si="4"/>
        <v>91.9375</v>
      </c>
      <c r="L34" s="28" t="str">
        <f t="shared" si="5"/>
        <v>A</v>
      </c>
      <c r="M34" s="28">
        <f t="shared" si="6"/>
        <v>91.9375</v>
      </c>
      <c r="N34" s="28" t="str">
        <f t="shared" si="7"/>
        <v>A</v>
      </c>
      <c r="O34" s="36">
        <v>2</v>
      </c>
      <c r="P34" s="28" t="str">
        <f t="shared" si="8"/>
        <v>Sangat terampil merancang Sel Volta dengan menggunakan bahan di sekitar.</v>
      </c>
      <c r="Q34" s="39" t="s">
        <v>8</v>
      </c>
      <c r="R34" s="39" t="s">
        <v>8</v>
      </c>
      <c r="S34" s="18"/>
      <c r="T34" s="1">
        <v>91</v>
      </c>
      <c r="U34" s="1">
        <v>95</v>
      </c>
      <c r="V34" s="1">
        <v>88</v>
      </c>
      <c r="W34" s="42">
        <v>95</v>
      </c>
      <c r="X34" s="1">
        <v>90</v>
      </c>
      <c r="Y34" s="1">
        <v>100</v>
      </c>
      <c r="Z34" s="1">
        <v>96</v>
      </c>
      <c r="AA34" s="1">
        <v>97</v>
      </c>
      <c r="AB34" s="1"/>
      <c r="AC34" s="1"/>
      <c r="AD34" s="1"/>
      <c r="AE34" s="18"/>
      <c r="AF34" s="41">
        <v>90</v>
      </c>
      <c r="AG34" s="42">
        <v>83.5</v>
      </c>
      <c r="AH34" s="41">
        <v>90</v>
      </c>
      <c r="AI34" s="42">
        <v>87</v>
      </c>
      <c r="AJ34" s="1">
        <v>90</v>
      </c>
      <c r="AK34" s="1">
        <v>100</v>
      </c>
      <c r="AL34" s="1">
        <v>100</v>
      </c>
      <c r="AM34" s="1">
        <v>95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71184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>IF((COUNTA(T12:AC12)&gt;0),(ROUND((AVERAGE(T35:AD35)),0)),"")</f>
        <v>90</v>
      </c>
      <c r="H35" s="28" t="str">
        <f t="shared" si="2"/>
        <v>A</v>
      </c>
      <c r="I35" s="36">
        <v>1</v>
      </c>
      <c r="J35" s="28" t="str">
        <f t="shared" si="3"/>
        <v>Memiliki kemampuan menganalisis Sifat Koligatif Larutan, namun perlu peningkatan pemahaman Elektrolisis.</v>
      </c>
      <c r="K35" s="28">
        <f t="shared" si="4"/>
        <v>89.75</v>
      </c>
      <c r="L35" s="28" t="str">
        <f t="shared" si="5"/>
        <v>A</v>
      </c>
      <c r="M35" s="28">
        <f t="shared" si="6"/>
        <v>89.75</v>
      </c>
      <c r="N35" s="28" t="str">
        <f t="shared" si="7"/>
        <v>A</v>
      </c>
      <c r="O35" s="36">
        <v>2</v>
      </c>
      <c r="P35" s="28" t="str">
        <f t="shared" si="8"/>
        <v>Sangat terampil merancang Sel Volta dengan menggunakan bahan di sekitar.</v>
      </c>
      <c r="Q35" s="39" t="s">
        <v>8</v>
      </c>
      <c r="R35" s="39" t="s">
        <v>8</v>
      </c>
      <c r="S35" s="18"/>
      <c r="T35" s="1">
        <v>94.5</v>
      </c>
      <c r="U35" s="1">
        <v>88.5</v>
      </c>
      <c r="V35" s="1">
        <v>91</v>
      </c>
      <c r="W35" s="42">
        <v>86.5</v>
      </c>
      <c r="X35" s="1">
        <v>90</v>
      </c>
      <c r="Y35" s="1">
        <v>90</v>
      </c>
      <c r="Z35" s="1">
        <v>86</v>
      </c>
      <c r="AA35" s="1">
        <v>93</v>
      </c>
      <c r="AB35" s="1"/>
      <c r="AC35" s="1"/>
      <c r="AD35" s="1"/>
      <c r="AE35" s="18"/>
      <c r="AF35" s="41">
        <v>85</v>
      </c>
      <c r="AG35" s="42">
        <v>91.5</v>
      </c>
      <c r="AH35" s="41">
        <v>90</v>
      </c>
      <c r="AI35" s="42">
        <v>86.5</v>
      </c>
      <c r="AJ35" s="1">
        <v>85</v>
      </c>
      <c r="AK35" s="1">
        <v>90</v>
      </c>
      <c r="AL35" s="1">
        <v>95</v>
      </c>
      <c r="AM35" s="1">
        <v>95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74619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6">
        <v>7</v>
      </c>
      <c r="J36" s="28" t="str">
        <f t="shared" si="3"/>
        <v>Memiliki kemampuan menganalisis Sifat Koligatif Larutan, namun perlu peningkatan pemahaman Kimia Unsur.</v>
      </c>
      <c r="K36" s="28">
        <f t="shared" si="4"/>
        <v>86.8125</v>
      </c>
      <c r="L36" s="28" t="str">
        <f t="shared" si="5"/>
        <v>A</v>
      </c>
      <c r="M36" s="28">
        <f t="shared" si="6"/>
        <v>86.8125</v>
      </c>
      <c r="N36" s="28" t="str">
        <f t="shared" si="7"/>
        <v>A</v>
      </c>
      <c r="O36" s="36">
        <v>4</v>
      </c>
      <c r="P36" s="28" t="str">
        <f t="shared" si="8"/>
        <v>Sangat terampil mengajukan gagasan untuk mencegah dan mengatasi terjadinya korosi.</v>
      </c>
      <c r="Q36" s="39" t="s">
        <v>8</v>
      </c>
      <c r="R36" s="39" t="s">
        <v>8</v>
      </c>
      <c r="S36" s="18"/>
      <c r="T36" s="1">
        <v>92.5</v>
      </c>
      <c r="U36" s="1">
        <v>80</v>
      </c>
      <c r="V36" s="1">
        <v>82.5</v>
      </c>
      <c r="W36" s="42">
        <v>69.5</v>
      </c>
      <c r="X36" s="1">
        <v>90</v>
      </c>
      <c r="Y36" s="1">
        <v>100</v>
      </c>
      <c r="Z36" s="1">
        <v>76</v>
      </c>
      <c r="AA36" s="1">
        <v>70</v>
      </c>
      <c r="AB36" s="1"/>
      <c r="AC36" s="1"/>
      <c r="AD36" s="1"/>
      <c r="AE36" s="18"/>
      <c r="AF36" s="41">
        <v>90</v>
      </c>
      <c r="AG36" s="42">
        <v>87.5</v>
      </c>
      <c r="AH36" s="41">
        <v>95</v>
      </c>
      <c r="AI36" s="42">
        <v>82</v>
      </c>
      <c r="AJ36" s="1">
        <v>90</v>
      </c>
      <c r="AK36" s="1">
        <v>80</v>
      </c>
      <c r="AL36" s="1">
        <v>85</v>
      </c>
      <c r="AM36" s="1">
        <v>85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71199</v>
      </c>
      <c r="C37" s="19" t="s">
        <v>92</v>
      </c>
      <c r="D37" s="18"/>
      <c r="E37" s="28">
        <f t="shared" si="0"/>
        <v>94</v>
      </c>
      <c r="F37" s="28" t="str">
        <f t="shared" si="1"/>
        <v>A</v>
      </c>
      <c r="G37" s="28">
        <f>IF((COUNTA(T12:AC12)&gt;0),(ROUND((AVERAGE(T37:AD37)),0)),"")</f>
        <v>94</v>
      </c>
      <c r="H37" s="28" t="str">
        <f t="shared" si="2"/>
        <v>A</v>
      </c>
      <c r="I37" s="36">
        <v>1</v>
      </c>
      <c r="J37" s="28" t="str">
        <f t="shared" si="3"/>
        <v>Memiliki kemampuan menganalisis Sifat Koligatif Larutan, namun perlu peningkatan pemahaman Elektrolisis.</v>
      </c>
      <c r="K37" s="28">
        <f t="shared" si="4"/>
        <v>93.1875</v>
      </c>
      <c r="L37" s="28" t="str">
        <f t="shared" si="5"/>
        <v>A</v>
      </c>
      <c r="M37" s="28">
        <f t="shared" si="6"/>
        <v>93.1875</v>
      </c>
      <c r="N37" s="28" t="str">
        <f t="shared" si="7"/>
        <v>A</v>
      </c>
      <c r="O37" s="36">
        <v>1</v>
      </c>
      <c r="P37" s="28" t="str">
        <f t="shared" si="8"/>
        <v>Sangat terampil menyajikan rancangan prosedur penyepuhan benda dari logam dengan ketebalan lapisan dan luas tertentu.</v>
      </c>
      <c r="Q37" s="39" t="s">
        <v>8</v>
      </c>
      <c r="R37" s="39" t="s">
        <v>8</v>
      </c>
      <c r="S37" s="18"/>
      <c r="T37" s="1">
        <v>94</v>
      </c>
      <c r="U37" s="1">
        <v>95</v>
      </c>
      <c r="V37" s="1">
        <v>92.5</v>
      </c>
      <c r="W37" s="42">
        <v>86.5</v>
      </c>
      <c r="X37" s="1">
        <v>90</v>
      </c>
      <c r="Y37" s="1">
        <v>100</v>
      </c>
      <c r="Z37" s="1">
        <v>95</v>
      </c>
      <c r="AA37" s="1">
        <v>97</v>
      </c>
      <c r="AB37" s="1"/>
      <c r="AC37" s="1"/>
      <c r="AD37" s="1"/>
      <c r="AE37" s="18"/>
      <c r="AF37" s="41">
        <v>90</v>
      </c>
      <c r="AG37" s="42">
        <v>91.5</v>
      </c>
      <c r="AH37" s="41">
        <v>95</v>
      </c>
      <c r="AI37" s="42">
        <v>84</v>
      </c>
      <c r="AJ37" s="1">
        <v>90</v>
      </c>
      <c r="AK37" s="1">
        <v>100</v>
      </c>
      <c r="AL37" s="1">
        <v>100</v>
      </c>
      <c r="AM37" s="1">
        <v>95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71214</v>
      </c>
      <c r="C38" s="19" t="s">
        <v>93</v>
      </c>
      <c r="D38" s="18"/>
      <c r="E38" s="28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6">
        <v>6</v>
      </c>
      <c r="J38" s="28" t="str">
        <f t="shared" si="3"/>
        <v>Memiliki kemampuan menganalisis Kimia Unsur, namun perlu peningkatan pemahaman Sel Volta.</v>
      </c>
      <c r="K38" s="28">
        <f t="shared" si="4"/>
        <v>85.625</v>
      </c>
      <c r="L38" s="28" t="str">
        <f t="shared" si="5"/>
        <v>A</v>
      </c>
      <c r="M38" s="28">
        <f t="shared" si="6"/>
        <v>85.625</v>
      </c>
      <c r="N38" s="28" t="str">
        <f t="shared" si="7"/>
        <v>A</v>
      </c>
      <c r="O38" s="36">
        <v>3</v>
      </c>
      <c r="P38" s="28" t="str">
        <f t="shared" si="8"/>
        <v>Sangat terampil menyajikan data hasil penelusuran informasi sifat dan pembuatan unsur-unsur golongan utama.</v>
      </c>
      <c r="Q38" s="39" t="s">
        <v>8</v>
      </c>
      <c r="R38" s="39" t="s">
        <v>8</v>
      </c>
      <c r="S38" s="18"/>
      <c r="T38" s="1">
        <v>94.5</v>
      </c>
      <c r="U38" s="1">
        <v>84</v>
      </c>
      <c r="V38" s="1">
        <v>82.5</v>
      </c>
      <c r="W38" s="42">
        <v>90.5</v>
      </c>
      <c r="X38" s="1">
        <v>95</v>
      </c>
      <c r="Y38" s="1">
        <v>90</v>
      </c>
      <c r="Z38" s="1">
        <v>65</v>
      </c>
      <c r="AA38" s="1">
        <v>60</v>
      </c>
      <c r="AB38" s="1"/>
      <c r="AC38" s="1"/>
      <c r="AD38" s="1"/>
      <c r="AE38" s="18"/>
      <c r="AF38" s="41">
        <v>85</v>
      </c>
      <c r="AG38" s="42">
        <v>85.5</v>
      </c>
      <c r="AH38" s="41">
        <v>90</v>
      </c>
      <c r="AI38" s="42">
        <v>90.5</v>
      </c>
      <c r="AJ38" s="1">
        <v>85</v>
      </c>
      <c r="AK38" s="1">
        <v>80</v>
      </c>
      <c r="AL38" s="1">
        <v>74</v>
      </c>
      <c r="AM38" s="1">
        <v>95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71229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>IF((COUNTA(T12:AC12)&gt;0),(ROUND((AVERAGE(T39:AD39)),0)),"")</f>
        <v>88</v>
      </c>
      <c r="H39" s="28" t="str">
        <f t="shared" si="2"/>
        <v>A</v>
      </c>
      <c r="I39" s="36">
        <v>2</v>
      </c>
      <c r="J39" s="28" t="str">
        <f t="shared" si="3"/>
        <v>Memiliki kemampuan menganalisis Sel Volta dan Kimia Unsur, namun perlu peningkatan pemahaman Elektrolisis.</v>
      </c>
      <c r="K39" s="28">
        <f t="shared" si="4"/>
        <v>87.3125</v>
      </c>
      <c r="L39" s="28" t="str">
        <f t="shared" si="5"/>
        <v>A</v>
      </c>
      <c r="M39" s="28">
        <f t="shared" si="6"/>
        <v>87.3125</v>
      </c>
      <c r="N39" s="28" t="str">
        <f t="shared" si="7"/>
        <v>A</v>
      </c>
      <c r="O39" s="36">
        <v>3</v>
      </c>
      <c r="P39" s="28" t="str">
        <f t="shared" si="8"/>
        <v>Sangat terampil menyajikan data hasil penelusuran informasi sifat dan pembuatan unsur-unsur golongan utama.</v>
      </c>
      <c r="Q39" s="39" t="s">
        <v>8</v>
      </c>
      <c r="R39" s="39" t="s">
        <v>8</v>
      </c>
      <c r="S39" s="18"/>
      <c r="T39" s="1">
        <v>91.5</v>
      </c>
      <c r="U39" s="1">
        <v>90.5</v>
      </c>
      <c r="V39" s="1">
        <v>88.5</v>
      </c>
      <c r="W39" s="42">
        <v>85.5</v>
      </c>
      <c r="X39" s="1">
        <v>90</v>
      </c>
      <c r="Y39" s="1">
        <v>85</v>
      </c>
      <c r="Z39" s="1">
        <v>80</v>
      </c>
      <c r="AA39" s="1">
        <v>93</v>
      </c>
      <c r="AB39" s="1"/>
      <c r="AC39" s="1"/>
      <c r="AD39" s="1"/>
      <c r="AE39" s="18"/>
      <c r="AF39" s="41">
        <v>85</v>
      </c>
      <c r="AG39" s="42">
        <v>81.5</v>
      </c>
      <c r="AH39" s="41">
        <v>90</v>
      </c>
      <c r="AI39" s="42">
        <v>83</v>
      </c>
      <c r="AJ39" s="1">
        <v>85</v>
      </c>
      <c r="AK39" s="1">
        <v>90</v>
      </c>
      <c r="AL39" s="1">
        <v>89</v>
      </c>
      <c r="AM39" s="1">
        <v>95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71244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6">
        <v>6</v>
      </c>
      <c r="J40" s="28" t="str">
        <f t="shared" si="3"/>
        <v>Memiliki kemampuan menganalisis Kimia Unsur, namun perlu peningkatan pemahaman Sel Volta.</v>
      </c>
      <c r="K40" s="28">
        <f t="shared" si="4"/>
        <v>87.8125</v>
      </c>
      <c r="L40" s="28" t="str">
        <f t="shared" si="5"/>
        <v>A</v>
      </c>
      <c r="M40" s="28">
        <f t="shared" si="6"/>
        <v>87.8125</v>
      </c>
      <c r="N40" s="28" t="str">
        <f t="shared" si="7"/>
        <v>A</v>
      </c>
      <c r="O40" s="36">
        <v>2</v>
      </c>
      <c r="P40" s="28" t="str">
        <f t="shared" si="8"/>
        <v>Sangat terampil merancang Sel Volta dengan menggunakan bahan di sekitar.</v>
      </c>
      <c r="Q40" s="39" t="s">
        <v>8</v>
      </c>
      <c r="R40" s="39" t="s">
        <v>8</v>
      </c>
      <c r="S40" s="18"/>
      <c r="T40" s="1">
        <v>89.5</v>
      </c>
      <c r="U40" s="1">
        <v>80</v>
      </c>
      <c r="V40" s="1">
        <v>80</v>
      </c>
      <c r="W40" s="42">
        <v>91.5</v>
      </c>
      <c r="X40" s="1">
        <v>95</v>
      </c>
      <c r="Y40" s="1">
        <v>85</v>
      </c>
      <c r="Z40" s="1">
        <v>64</v>
      </c>
      <c r="AA40" s="1">
        <v>63</v>
      </c>
      <c r="AB40" s="1"/>
      <c r="AC40" s="1"/>
      <c r="AD40" s="1"/>
      <c r="AE40" s="18"/>
      <c r="AF40" s="41">
        <v>90</v>
      </c>
      <c r="AG40" s="42">
        <v>85.5</v>
      </c>
      <c r="AH40" s="41">
        <v>95</v>
      </c>
      <c r="AI40" s="42">
        <v>89</v>
      </c>
      <c r="AJ40" s="1">
        <v>90</v>
      </c>
      <c r="AK40" s="1">
        <v>85</v>
      </c>
      <c r="AL40" s="1">
        <v>73</v>
      </c>
      <c r="AM40" s="1">
        <v>95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71259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>IF((COUNTA(T12:AC12)&gt;0),(ROUND((AVERAGE(T41:AD41)),0)),"")</f>
        <v>90</v>
      </c>
      <c r="H41" s="28" t="str">
        <f t="shared" si="2"/>
        <v>A</v>
      </c>
      <c r="I41" s="36">
        <v>1</v>
      </c>
      <c r="J41" s="28" t="str">
        <f t="shared" si="3"/>
        <v>Memiliki kemampuan menganalisis Sifat Koligatif Larutan, namun perlu peningkatan pemahaman Elektrolisis.</v>
      </c>
      <c r="K41" s="28">
        <f t="shared" si="4"/>
        <v>91.0625</v>
      </c>
      <c r="L41" s="28" t="str">
        <f t="shared" si="5"/>
        <v>A</v>
      </c>
      <c r="M41" s="28">
        <f t="shared" si="6"/>
        <v>91.0625</v>
      </c>
      <c r="N41" s="28" t="str">
        <f t="shared" si="7"/>
        <v>A</v>
      </c>
      <c r="O41" s="36">
        <v>1</v>
      </c>
      <c r="P41" s="28" t="str">
        <f t="shared" si="8"/>
        <v>Sangat terampil menyajikan rancangan prosedur penyepuhan benda dari logam dengan ketebalan lapisan dan luas tertentu.</v>
      </c>
      <c r="Q41" s="39" t="s">
        <v>8</v>
      </c>
      <c r="R41" s="39" t="s">
        <v>8</v>
      </c>
      <c r="S41" s="18"/>
      <c r="T41" s="1">
        <v>91.5</v>
      </c>
      <c r="U41" s="1">
        <v>89.5</v>
      </c>
      <c r="V41" s="1">
        <v>92.5</v>
      </c>
      <c r="W41" s="42">
        <v>87.5</v>
      </c>
      <c r="X41" s="1">
        <v>95</v>
      </c>
      <c r="Y41" s="1">
        <v>90</v>
      </c>
      <c r="Z41" s="1">
        <v>85</v>
      </c>
      <c r="AA41" s="1">
        <v>87</v>
      </c>
      <c r="AB41" s="1"/>
      <c r="AC41" s="1"/>
      <c r="AD41" s="1"/>
      <c r="AE41" s="18"/>
      <c r="AF41" s="41">
        <v>92.5</v>
      </c>
      <c r="AG41" s="42">
        <v>93.5</v>
      </c>
      <c r="AH41" s="41">
        <v>95</v>
      </c>
      <c r="AI41" s="42">
        <v>87.5</v>
      </c>
      <c r="AJ41" s="1">
        <v>90</v>
      </c>
      <c r="AK41" s="1">
        <v>100</v>
      </c>
      <c r="AL41" s="1">
        <v>85</v>
      </c>
      <c r="AM41" s="1">
        <v>85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71274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>IF((COUNTA(T12:AC12)&gt;0),(ROUND((AVERAGE(T42:AD42)),0)),"")</f>
        <v>90</v>
      </c>
      <c r="H42" s="28" t="str">
        <f t="shared" si="2"/>
        <v>A</v>
      </c>
      <c r="I42" s="36">
        <v>1</v>
      </c>
      <c r="J42" s="28" t="str">
        <f t="shared" si="3"/>
        <v>Memiliki kemampuan menganalisis Sifat Koligatif Larutan, namun perlu peningkatan pemahaman Elektrolisis.</v>
      </c>
      <c r="K42" s="28">
        <f t="shared" si="4"/>
        <v>89.25</v>
      </c>
      <c r="L42" s="28" t="str">
        <f t="shared" si="5"/>
        <v>A</v>
      </c>
      <c r="M42" s="28">
        <f t="shared" si="6"/>
        <v>89.25</v>
      </c>
      <c r="N42" s="28" t="str">
        <f t="shared" si="7"/>
        <v>A</v>
      </c>
      <c r="O42" s="36">
        <v>1</v>
      </c>
      <c r="P42" s="28" t="str">
        <f t="shared" si="8"/>
        <v>Sangat terampil menyajikan rancangan prosedur penyepuhan benda dari logam dengan ketebalan lapisan dan luas tertentu.</v>
      </c>
      <c r="Q42" s="39" t="s">
        <v>8</v>
      </c>
      <c r="R42" s="39" t="s">
        <v>8</v>
      </c>
      <c r="S42" s="18"/>
      <c r="T42" s="1">
        <v>97</v>
      </c>
      <c r="U42" s="1">
        <v>93</v>
      </c>
      <c r="V42" s="1">
        <v>92.5</v>
      </c>
      <c r="W42" s="42">
        <v>87.5</v>
      </c>
      <c r="X42" s="1">
        <v>90</v>
      </c>
      <c r="Y42" s="1">
        <v>100</v>
      </c>
      <c r="Z42" s="1">
        <v>79</v>
      </c>
      <c r="AA42" s="1">
        <v>83</v>
      </c>
      <c r="AB42" s="1"/>
      <c r="AC42" s="1"/>
      <c r="AD42" s="1"/>
      <c r="AE42" s="18"/>
      <c r="AF42" s="41">
        <v>87.5</v>
      </c>
      <c r="AG42" s="42">
        <v>83.5</v>
      </c>
      <c r="AH42" s="41">
        <v>90</v>
      </c>
      <c r="AI42" s="42">
        <v>85</v>
      </c>
      <c r="AJ42" s="1">
        <v>90</v>
      </c>
      <c r="AK42" s="1">
        <v>95</v>
      </c>
      <c r="AL42" s="1">
        <v>88</v>
      </c>
      <c r="AM42" s="1">
        <v>95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71289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6">
        <v>2</v>
      </c>
      <c r="J43" s="28" t="str">
        <f t="shared" si="3"/>
        <v>Memiliki kemampuan menganalisis Sel Volta dan Kimia Unsur, namun perlu peningkatan pemahaman Elektrolisis.</v>
      </c>
      <c r="K43" s="28">
        <f t="shared" si="4"/>
        <v>87.5625</v>
      </c>
      <c r="L43" s="28" t="str">
        <f t="shared" si="5"/>
        <v>A</v>
      </c>
      <c r="M43" s="28">
        <f t="shared" si="6"/>
        <v>87.5625</v>
      </c>
      <c r="N43" s="28" t="str">
        <f t="shared" si="7"/>
        <v>A</v>
      </c>
      <c r="O43" s="36">
        <v>2</v>
      </c>
      <c r="P43" s="28" t="str">
        <f t="shared" si="8"/>
        <v>Sangat terampil merancang Sel Volta dengan menggunakan bahan di sekitar.</v>
      </c>
      <c r="Q43" s="39" t="s">
        <v>8</v>
      </c>
      <c r="R43" s="39" t="s">
        <v>8</v>
      </c>
      <c r="S43" s="18"/>
      <c r="T43" s="1">
        <v>90.5</v>
      </c>
      <c r="U43" s="1">
        <v>80</v>
      </c>
      <c r="V43" s="1">
        <v>82.5</v>
      </c>
      <c r="W43" s="43">
        <v>85.5</v>
      </c>
      <c r="X43" s="1">
        <v>95</v>
      </c>
      <c r="Y43" s="1">
        <v>100</v>
      </c>
      <c r="Z43" s="1">
        <v>78</v>
      </c>
      <c r="AA43" s="1">
        <v>93</v>
      </c>
      <c r="AB43" s="1"/>
      <c r="AC43" s="1"/>
      <c r="AD43" s="1"/>
      <c r="AE43" s="18"/>
      <c r="AF43" s="41">
        <v>85</v>
      </c>
      <c r="AG43" s="42">
        <v>95.5</v>
      </c>
      <c r="AH43" s="41">
        <v>90</v>
      </c>
      <c r="AI43" s="43">
        <v>83</v>
      </c>
      <c r="AJ43" s="1">
        <v>85</v>
      </c>
      <c r="AK43" s="1">
        <v>90</v>
      </c>
      <c r="AL43" s="1">
        <v>87</v>
      </c>
      <c r="AM43" s="1">
        <v>85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71304</v>
      </c>
      <c r="C44" s="19" t="s">
        <v>99</v>
      </c>
      <c r="D44" s="18"/>
      <c r="E44" s="28">
        <f t="shared" si="0"/>
        <v>92</v>
      </c>
      <c r="F44" s="28" t="str">
        <f t="shared" si="1"/>
        <v>A</v>
      </c>
      <c r="G44" s="28">
        <f>IF((COUNTA(T12:AC12)&gt;0),(ROUND((AVERAGE(T44:AD44)),0)),"")</f>
        <v>92</v>
      </c>
      <c r="H44" s="28" t="str">
        <f t="shared" si="2"/>
        <v>A</v>
      </c>
      <c r="I44" s="36">
        <v>1</v>
      </c>
      <c r="J44" s="28" t="str">
        <f t="shared" si="3"/>
        <v>Memiliki kemampuan menganalisis Sifat Koligatif Larutan, namun perlu peningkatan pemahaman Elektrolisis.</v>
      </c>
      <c r="K44" s="28">
        <f t="shared" si="4"/>
        <v>91.25</v>
      </c>
      <c r="L44" s="28" t="str">
        <f t="shared" si="5"/>
        <v>A</v>
      </c>
      <c r="M44" s="28">
        <f t="shared" si="6"/>
        <v>91.25</v>
      </c>
      <c r="N44" s="28" t="str">
        <f t="shared" si="7"/>
        <v>A</v>
      </c>
      <c r="O44" s="36">
        <v>1</v>
      </c>
      <c r="P44" s="28" t="str">
        <f t="shared" si="8"/>
        <v>Sangat terampil menyajikan rancangan prosedur penyepuhan benda dari logam dengan ketebalan lapisan dan luas tertentu.</v>
      </c>
      <c r="Q44" s="39" t="s">
        <v>8</v>
      </c>
      <c r="R44" s="39" t="s">
        <v>8</v>
      </c>
      <c r="S44" s="18"/>
      <c r="T44" s="1">
        <v>96.5</v>
      </c>
      <c r="U44" s="1">
        <v>97.5</v>
      </c>
      <c r="V44" s="1">
        <v>85</v>
      </c>
      <c r="W44" s="41">
        <v>85</v>
      </c>
      <c r="X44" s="1">
        <v>90</v>
      </c>
      <c r="Y44" s="1">
        <v>90</v>
      </c>
      <c r="Z44" s="1">
        <v>92</v>
      </c>
      <c r="AA44" s="1">
        <v>97</v>
      </c>
      <c r="AB44" s="1"/>
      <c r="AC44" s="1"/>
      <c r="AD44" s="1"/>
      <c r="AE44" s="18"/>
      <c r="AF44" s="41">
        <v>90</v>
      </c>
      <c r="AG44" s="42">
        <v>87.5</v>
      </c>
      <c r="AH44" s="41">
        <v>90</v>
      </c>
      <c r="AI44" s="41">
        <v>87.5</v>
      </c>
      <c r="AJ44" s="1">
        <v>85</v>
      </c>
      <c r="AK44" s="1">
        <v>100</v>
      </c>
      <c r="AL44" s="1">
        <v>100</v>
      </c>
      <c r="AM44" s="1">
        <v>90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71319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>IF((COUNTA(T12:AC12)&gt;0),(ROUND((AVERAGE(T45:AD45)),0)),"")</f>
        <v>83</v>
      </c>
      <c r="H45" s="28" t="str">
        <f t="shared" si="2"/>
        <v>B</v>
      </c>
      <c r="I45" s="36">
        <v>5</v>
      </c>
      <c r="J45" s="28" t="str">
        <f t="shared" si="3"/>
        <v>Memiliki kemampuan menganalisis Sifat Koligatif Larutan, namun perlu peningkatan pemahaman Sel Volta.</v>
      </c>
      <c r="K45" s="28">
        <f t="shared" si="4"/>
        <v>89.4375</v>
      </c>
      <c r="L45" s="28" t="str">
        <f t="shared" si="5"/>
        <v>A</v>
      </c>
      <c r="M45" s="28">
        <f t="shared" si="6"/>
        <v>89.4375</v>
      </c>
      <c r="N45" s="28" t="str">
        <f t="shared" si="7"/>
        <v>A</v>
      </c>
      <c r="O45" s="36">
        <v>2</v>
      </c>
      <c r="P45" s="28" t="str">
        <f t="shared" si="8"/>
        <v>Sangat terampil merancang Sel Volta dengan menggunakan bahan di sekitar.</v>
      </c>
      <c r="Q45" s="39" t="s">
        <v>8</v>
      </c>
      <c r="R45" s="39" t="s">
        <v>8</v>
      </c>
      <c r="S45" s="18"/>
      <c r="T45" s="1">
        <v>86</v>
      </c>
      <c r="U45" s="1">
        <v>80</v>
      </c>
      <c r="V45" s="1">
        <v>85</v>
      </c>
      <c r="W45" s="41">
        <v>80</v>
      </c>
      <c r="X45" s="1">
        <v>95</v>
      </c>
      <c r="Y45" s="1">
        <v>70</v>
      </c>
      <c r="Z45" s="1">
        <v>83</v>
      </c>
      <c r="AA45" s="1">
        <v>83</v>
      </c>
      <c r="AB45" s="1"/>
      <c r="AC45" s="1"/>
      <c r="AD45" s="1"/>
      <c r="AE45" s="18"/>
      <c r="AF45" s="41">
        <v>90</v>
      </c>
      <c r="AG45" s="42">
        <v>83.5</v>
      </c>
      <c r="AH45" s="41">
        <v>95</v>
      </c>
      <c r="AI45" s="41">
        <v>90</v>
      </c>
      <c r="AJ45" s="1">
        <v>90</v>
      </c>
      <c r="AK45" s="1">
        <v>90</v>
      </c>
      <c r="AL45" s="1">
        <v>92</v>
      </c>
      <c r="AM45" s="1">
        <v>85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71334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>IF((COUNTA(T12:AC12)&gt;0),(ROUND((AVERAGE(T46:AD46)),0)),"")</f>
        <v>84</v>
      </c>
      <c r="H46" s="28" t="str">
        <f t="shared" si="2"/>
        <v>B</v>
      </c>
      <c r="I46" s="36">
        <v>4</v>
      </c>
      <c r="J46" s="28" t="str">
        <f t="shared" si="3"/>
        <v>Memiliki kemampuan menganalisis Sel Volta, namun perlu peningkatan pemahaman Sifat Koligatif Larutan.</v>
      </c>
      <c r="K46" s="28">
        <f t="shared" si="4"/>
        <v>87.625</v>
      </c>
      <c r="L46" s="28" t="str">
        <f t="shared" si="5"/>
        <v>A</v>
      </c>
      <c r="M46" s="28">
        <f t="shared" si="6"/>
        <v>87.625</v>
      </c>
      <c r="N46" s="28" t="str">
        <f t="shared" si="7"/>
        <v>A</v>
      </c>
      <c r="O46" s="36">
        <v>3</v>
      </c>
      <c r="P46" s="28" t="str">
        <f t="shared" si="8"/>
        <v>Sangat terampil menyajikan data hasil penelusuran informasi sifat dan pembuatan unsur-unsur golongan utama.</v>
      </c>
      <c r="Q46" s="39" t="s">
        <v>8</v>
      </c>
      <c r="R46" s="39" t="s">
        <v>8</v>
      </c>
      <c r="S46" s="18"/>
      <c r="T46" s="1">
        <v>90.5</v>
      </c>
      <c r="U46" s="1">
        <v>87</v>
      </c>
      <c r="V46" s="1">
        <v>85</v>
      </c>
      <c r="W46" s="41">
        <v>80</v>
      </c>
      <c r="X46" s="1">
        <v>90</v>
      </c>
      <c r="Y46" s="1">
        <v>90</v>
      </c>
      <c r="Z46" s="1">
        <v>58</v>
      </c>
      <c r="AA46" s="1">
        <v>93</v>
      </c>
      <c r="AB46" s="1"/>
      <c r="AC46" s="1"/>
      <c r="AD46" s="1"/>
      <c r="AE46" s="18"/>
      <c r="AF46" s="41">
        <v>90</v>
      </c>
      <c r="AG46" s="43">
        <v>83.5</v>
      </c>
      <c r="AH46" s="41">
        <v>95</v>
      </c>
      <c r="AI46" s="41">
        <v>87.5</v>
      </c>
      <c r="AJ46" s="1">
        <v>90</v>
      </c>
      <c r="AK46" s="1">
        <v>90</v>
      </c>
      <c r="AL46" s="1">
        <v>70</v>
      </c>
      <c r="AM46" s="1">
        <v>95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71349</v>
      </c>
      <c r="C47" s="19" t="s">
        <v>102</v>
      </c>
      <c r="D47" s="18"/>
      <c r="E47" s="28">
        <f t="shared" si="0"/>
        <v>85</v>
      </c>
      <c r="F47" s="28" t="str">
        <f t="shared" si="1"/>
        <v>A</v>
      </c>
      <c r="G47" s="28">
        <f>IF((COUNTA(T12:AC12)&gt;0),(ROUND((AVERAGE(T47:AD47)),0)),"")</f>
        <v>85</v>
      </c>
      <c r="H47" s="28" t="str">
        <f t="shared" si="2"/>
        <v>A</v>
      </c>
      <c r="I47" s="36">
        <v>4</v>
      </c>
      <c r="J47" s="28" t="str">
        <f t="shared" si="3"/>
        <v>Memiliki kemampuan menganalisis Sel Volta, namun perlu peningkatan pemahaman Sifat Koligatif Larutan.</v>
      </c>
      <c r="K47" s="28">
        <f t="shared" si="4"/>
        <v>87.375</v>
      </c>
      <c r="L47" s="28" t="str">
        <f t="shared" si="5"/>
        <v>A</v>
      </c>
      <c r="M47" s="28">
        <f t="shared" si="6"/>
        <v>87.375</v>
      </c>
      <c r="N47" s="28" t="str">
        <f t="shared" si="7"/>
        <v>A</v>
      </c>
      <c r="O47" s="36">
        <v>3</v>
      </c>
      <c r="P47" s="28" t="str">
        <f t="shared" si="8"/>
        <v>Sangat terampil menyajikan data hasil penelusuran informasi sifat dan pembuatan unsur-unsur golongan utama.</v>
      </c>
      <c r="Q47" s="39" t="s">
        <v>8</v>
      </c>
      <c r="R47" s="39" t="s">
        <v>8</v>
      </c>
      <c r="S47" s="18"/>
      <c r="T47" s="1">
        <v>90.5</v>
      </c>
      <c r="U47" s="1">
        <v>89</v>
      </c>
      <c r="V47" s="1">
        <v>82.5</v>
      </c>
      <c r="W47" s="1">
        <v>82.5</v>
      </c>
      <c r="X47" s="1">
        <v>90</v>
      </c>
      <c r="Y47" s="1">
        <v>90</v>
      </c>
      <c r="Z47" s="1">
        <v>64</v>
      </c>
      <c r="AA47" s="1">
        <v>93</v>
      </c>
      <c r="AB47" s="1"/>
      <c r="AC47" s="1"/>
      <c r="AD47" s="1"/>
      <c r="AE47" s="18"/>
      <c r="AF47" s="1">
        <v>87.5</v>
      </c>
      <c r="AG47" s="1">
        <v>86.5</v>
      </c>
      <c r="AH47" s="1">
        <v>95</v>
      </c>
      <c r="AI47" s="1">
        <v>85</v>
      </c>
      <c r="AJ47" s="1">
        <v>85</v>
      </c>
      <c r="AK47" s="1">
        <v>95</v>
      </c>
      <c r="AL47" s="1">
        <v>70</v>
      </c>
      <c r="AM47" s="1">
        <v>95</v>
      </c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0" activePane="bottomRight" state="frozen"/>
      <selection pane="topRight"/>
      <selection pane="bottomLeft"/>
      <selection pane="bottomRight" activeCell="I20" sqref="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687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177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71364</v>
      </c>
      <c r="C11" s="19" t="s">
        <v>117</v>
      </c>
      <c r="D11" s="18"/>
      <c r="E11" s="28">
        <f t="shared" ref="E11:E47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87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6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Kimia Unsur, namun perlu peningkatan pemahaman Sel Volta.</v>
      </c>
      <c r="K11" s="28">
        <f t="shared" ref="K11:K50" si="4">IF((COUNTA(AF11:AO11)&gt;0),AVERAGE(AF11:AO11),"")</f>
        <v>86.673611111111114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86.673611111111114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data hasil penelusuran informasi sifat dan pembuatan unsur-unsur golongan utama.</v>
      </c>
      <c r="Q11" s="39" t="s">
        <v>8</v>
      </c>
      <c r="R11" s="39" t="s">
        <v>8</v>
      </c>
      <c r="S11" s="18"/>
      <c r="T11" s="1">
        <v>81</v>
      </c>
      <c r="U11" s="1">
        <v>90</v>
      </c>
      <c r="V11" s="1">
        <v>90</v>
      </c>
      <c r="W11" s="1">
        <v>87</v>
      </c>
      <c r="X11" s="1">
        <v>90</v>
      </c>
      <c r="Y11" s="1">
        <v>88</v>
      </c>
      <c r="Z11" s="1">
        <v>85</v>
      </c>
      <c r="AA11" s="1">
        <v>88</v>
      </c>
      <c r="AB11" s="1"/>
      <c r="AC11" s="1"/>
      <c r="AD11" s="1"/>
      <c r="AE11" s="18"/>
      <c r="AF11" s="1">
        <v>92</v>
      </c>
      <c r="AG11" s="1">
        <v>87</v>
      </c>
      <c r="AH11" s="1">
        <v>90</v>
      </c>
      <c r="AI11" s="1">
        <v>87</v>
      </c>
      <c r="AJ11" s="1">
        <v>80.388888888888886</v>
      </c>
      <c r="AK11" s="1">
        <v>88</v>
      </c>
      <c r="AL11" s="1">
        <v>84</v>
      </c>
      <c r="AM11" s="1">
        <v>85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71379</v>
      </c>
      <c r="C12" s="19" t="s">
        <v>118</v>
      </c>
      <c r="D12" s="18"/>
      <c r="E12" s="28">
        <f t="shared" si="0"/>
        <v>87</v>
      </c>
      <c r="F12" s="28" t="str">
        <f t="shared" si="1"/>
        <v>A</v>
      </c>
      <c r="G12" s="28">
        <f>IF((COUNTA(T12:AC12)&gt;0),(ROUND((AVERAGE(T12:AD12)),0)),"")</f>
        <v>87</v>
      </c>
      <c r="H12" s="28" t="str">
        <f t="shared" si="2"/>
        <v>A</v>
      </c>
      <c r="I12" s="36">
        <v>5</v>
      </c>
      <c r="J12" s="28" t="str">
        <f t="shared" si="3"/>
        <v>Memiliki kemampuan menganalisis Sifat Koligatif Larutan, namun perlu peningkatan pemahaman Sel Volta.</v>
      </c>
      <c r="K12" s="28">
        <f t="shared" si="4"/>
        <v>88.555555555555557</v>
      </c>
      <c r="L12" s="28" t="str">
        <f t="shared" si="5"/>
        <v>A</v>
      </c>
      <c r="M12" s="28">
        <f t="shared" si="6"/>
        <v>88.555555555555557</v>
      </c>
      <c r="N12" s="28" t="str">
        <f t="shared" si="7"/>
        <v>A</v>
      </c>
      <c r="O12" s="36">
        <v>2</v>
      </c>
      <c r="P12" s="28" t="str">
        <f t="shared" si="8"/>
        <v>Sangat terampil merancang Sel Volta dengan menggunakan bahan di sekitar.</v>
      </c>
      <c r="Q12" s="39" t="s">
        <v>8</v>
      </c>
      <c r="R12" s="39" t="s">
        <v>8</v>
      </c>
      <c r="S12" s="18"/>
      <c r="T12" s="1">
        <v>85.5</v>
      </c>
      <c r="U12" s="1">
        <v>91</v>
      </c>
      <c r="V12" s="1">
        <v>80</v>
      </c>
      <c r="W12" s="1">
        <v>86</v>
      </c>
      <c r="X12" s="1">
        <v>100</v>
      </c>
      <c r="Y12" s="1">
        <v>95</v>
      </c>
      <c r="Z12" s="1">
        <v>76</v>
      </c>
      <c r="AA12" s="1">
        <v>85</v>
      </c>
      <c r="AB12" s="1"/>
      <c r="AC12" s="1"/>
      <c r="AD12" s="1"/>
      <c r="AE12" s="18"/>
      <c r="AF12" s="1">
        <v>91</v>
      </c>
      <c r="AG12" s="1">
        <v>83</v>
      </c>
      <c r="AH12" s="1">
        <v>87</v>
      </c>
      <c r="AI12" s="1">
        <v>86</v>
      </c>
      <c r="AJ12" s="1">
        <v>91.444444444444443</v>
      </c>
      <c r="AK12" s="1">
        <v>99</v>
      </c>
      <c r="AL12" s="1">
        <v>86</v>
      </c>
      <c r="AM12" s="1">
        <v>85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71394</v>
      </c>
      <c r="C13" s="19" t="s">
        <v>119</v>
      </c>
      <c r="D13" s="18"/>
      <c r="E13" s="28">
        <f t="shared" si="0"/>
        <v>90</v>
      </c>
      <c r="F13" s="28" t="str">
        <f t="shared" si="1"/>
        <v>A</v>
      </c>
      <c r="G13" s="28">
        <f>IF((COUNTA(T12:AC12)&gt;0),(ROUND((AVERAGE(T13:AD13)),0)),"")</f>
        <v>90</v>
      </c>
      <c r="H13" s="28" t="str">
        <f t="shared" si="2"/>
        <v>A</v>
      </c>
      <c r="I13" s="36">
        <v>2</v>
      </c>
      <c r="J13" s="28" t="str">
        <f t="shared" si="3"/>
        <v>Memiliki kemampuan menganalisis Sel Volta dan Kimia Unsur, namun perlu peningkatan pemahaman Elektrolisis.</v>
      </c>
      <c r="K13" s="28">
        <f t="shared" si="4"/>
        <v>89.930555555555557</v>
      </c>
      <c r="L13" s="28" t="str">
        <f t="shared" si="5"/>
        <v>A</v>
      </c>
      <c r="M13" s="28">
        <f t="shared" si="6"/>
        <v>89.930555555555557</v>
      </c>
      <c r="N13" s="28" t="str">
        <f t="shared" si="7"/>
        <v>A</v>
      </c>
      <c r="O13" s="36">
        <v>1</v>
      </c>
      <c r="P13" s="28" t="str">
        <f t="shared" si="8"/>
        <v>Sangat terampil menyajikan rancangan prosedur penyepuhan benda dari logam dengan ketebalan lapisan dan luas tertentu.</v>
      </c>
      <c r="Q13" s="39" t="s">
        <v>8</v>
      </c>
      <c r="R13" s="39" t="s">
        <v>8</v>
      </c>
      <c r="S13" s="18"/>
      <c r="T13" s="1">
        <v>87.5</v>
      </c>
      <c r="U13" s="1">
        <v>87.5</v>
      </c>
      <c r="V13" s="1">
        <v>89</v>
      </c>
      <c r="W13" s="1">
        <v>90</v>
      </c>
      <c r="X13" s="1">
        <v>100</v>
      </c>
      <c r="Y13" s="1">
        <v>85</v>
      </c>
      <c r="Z13" s="1">
        <v>93</v>
      </c>
      <c r="AA13" s="1">
        <v>85</v>
      </c>
      <c r="AB13" s="1"/>
      <c r="AC13" s="1"/>
      <c r="AD13" s="1"/>
      <c r="AE13" s="18"/>
      <c r="AF13" s="1">
        <v>90</v>
      </c>
      <c r="AG13" s="1">
        <v>84</v>
      </c>
      <c r="AH13" s="1">
        <v>85</v>
      </c>
      <c r="AI13" s="1">
        <v>85</v>
      </c>
      <c r="AJ13" s="1">
        <v>91.444444444444443</v>
      </c>
      <c r="AK13" s="1">
        <v>99</v>
      </c>
      <c r="AL13" s="1">
        <v>100</v>
      </c>
      <c r="AM13" s="1">
        <v>85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231</v>
      </c>
      <c r="FI13" s="79" t="s">
        <v>241</v>
      </c>
      <c r="FJ13" s="80">
        <v>22841</v>
      </c>
      <c r="FK13" s="80">
        <v>22851</v>
      </c>
    </row>
    <row r="14" spans="1:167" x14ac:dyDescent="0.25">
      <c r="A14" s="19">
        <v>4</v>
      </c>
      <c r="B14" s="19">
        <v>71409</v>
      </c>
      <c r="C14" s="19" t="s">
        <v>120</v>
      </c>
      <c r="D14" s="18"/>
      <c r="E14" s="28">
        <f t="shared" si="0"/>
        <v>87</v>
      </c>
      <c r="F14" s="28" t="str">
        <f t="shared" si="1"/>
        <v>A</v>
      </c>
      <c r="G14" s="28">
        <f>IF((COUNTA(T12:AC12)&gt;0),(ROUND((AVERAGE(T14:AD14)),0)),"")</f>
        <v>87</v>
      </c>
      <c r="H14" s="28" t="str">
        <f t="shared" si="2"/>
        <v>A</v>
      </c>
      <c r="I14" s="36">
        <v>4</v>
      </c>
      <c r="J14" s="28" t="str">
        <f t="shared" si="3"/>
        <v>Memiliki kemampuan menganalisis Sel Volta, namun perlu peningkatan pemahaman Sifat Koligatif Larutan.</v>
      </c>
      <c r="K14" s="28">
        <f t="shared" si="4"/>
        <v>87.423611111111114</v>
      </c>
      <c r="L14" s="28" t="str">
        <f t="shared" si="5"/>
        <v>A</v>
      </c>
      <c r="M14" s="28">
        <f t="shared" si="6"/>
        <v>87.423611111111114</v>
      </c>
      <c r="N14" s="28" t="str">
        <f t="shared" si="7"/>
        <v>A</v>
      </c>
      <c r="O14" s="36">
        <v>2</v>
      </c>
      <c r="P14" s="28" t="str">
        <f t="shared" si="8"/>
        <v>Sangat terampil merancang Sel Volta dengan menggunakan bahan di sekitar.</v>
      </c>
      <c r="Q14" s="39" t="s">
        <v>8</v>
      </c>
      <c r="R14" s="39" t="s">
        <v>8</v>
      </c>
      <c r="S14" s="18"/>
      <c r="T14" s="1">
        <v>84</v>
      </c>
      <c r="U14" s="1">
        <v>88.5</v>
      </c>
      <c r="V14" s="1">
        <v>80</v>
      </c>
      <c r="W14" s="1">
        <v>88</v>
      </c>
      <c r="X14" s="1">
        <v>100</v>
      </c>
      <c r="Y14" s="1">
        <v>90</v>
      </c>
      <c r="Z14" s="1">
        <v>78</v>
      </c>
      <c r="AA14" s="1">
        <v>85</v>
      </c>
      <c r="AB14" s="1"/>
      <c r="AC14" s="1"/>
      <c r="AD14" s="1"/>
      <c r="AE14" s="18"/>
      <c r="AF14" s="1">
        <v>93</v>
      </c>
      <c r="AG14" s="1">
        <v>90</v>
      </c>
      <c r="AH14" s="1">
        <v>87</v>
      </c>
      <c r="AI14" s="1">
        <v>88</v>
      </c>
      <c r="AJ14" s="1">
        <v>80.388888888888886</v>
      </c>
      <c r="AK14" s="1">
        <v>88</v>
      </c>
      <c r="AL14" s="1">
        <v>88</v>
      </c>
      <c r="AM14" s="1">
        <v>85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71424</v>
      </c>
      <c r="C15" s="19" t="s">
        <v>121</v>
      </c>
      <c r="D15" s="18"/>
      <c r="E15" s="28">
        <f t="shared" si="0"/>
        <v>88</v>
      </c>
      <c r="F15" s="28" t="str">
        <f t="shared" si="1"/>
        <v>A</v>
      </c>
      <c r="G15" s="28">
        <f>IF((COUNTA(T12:AC12)&gt;0),(ROUND((AVERAGE(T15:AD15)),0)),"")</f>
        <v>88</v>
      </c>
      <c r="H15" s="28" t="str">
        <f t="shared" si="2"/>
        <v>A</v>
      </c>
      <c r="I15" s="36">
        <v>3</v>
      </c>
      <c r="J15" s="28" t="str">
        <f t="shared" si="3"/>
        <v>Memiliki kemampuan menganalisis Kimia Unsur, namun perlu peningkatan pemahaman Elektrolisis.</v>
      </c>
      <c r="K15" s="28">
        <f t="shared" si="4"/>
        <v>90.555555555555557</v>
      </c>
      <c r="L15" s="28" t="str">
        <f t="shared" si="5"/>
        <v>A</v>
      </c>
      <c r="M15" s="28">
        <f t="shared" si="6"/>
        <v>90.555555555555557</v>
      </c>
      <c r="N15" s="28" t="str">
        <f t="shared" si="7"/>
        <v>A</v>
      </c>
      <c r="O15" s="36">
        <v>1</v>
      </c>
      <c r="P15" s="28" t="str">
        <f t="shared" si="8"/>
        <v>Sangat terampil menyajikan rancangan prosedur penyepuhan benda dari logam dengan ketebalan lapisan dan luas tertentu.</v>
      </c>
      <c r="Q15" s="39" t="s">
        <v>8</v>
      </c>
      <c r="R15" s="39" t="s">
        <v>8</v>
      </c>
      <c r="S15" s="18"/>
      <c r="T15" s="1">
        <v>85</v>
      </c>
      <c r="U15" s="1">
        <v>89</v>
      </c>
      <c r="V15" s="1">
        <v>87</v>
      </c>
      <c r="W15" s="1">
        <v>90</v>
      </c>
      <c r="X15" s="1">
        <v>100</v>
      </c>
      <c r="Y15" s="1">
        <v>90</v>
      </c>
      <c r="Z15" s="1">
        <v>78</v>
      </c>
      <c r="AA15" s="1">
        <v>85</v>
      </c>
      <c r="AB15" s="1"/>
      <c r="AC15" s="1"/>
      <c r="AD15" s="1"/>
      <c r="AE15" s="18"/>
      <c r="AF15" s="1">
        <v>95</v>
      </c>
      <c r="AG15" s="1">
        <v>88</v>
      </c>
      <c r="AH15" s="1">
        <v>88</v>
      </c>
      <c r="AI15" s="1">
        <v>90</v>
      </c>
      <c r="AJ15" s="1">
        <v>91.444444444444443</v>
      </c>
      <c r="AK15" s="1">
        <v>99</v>
      </c>
      <c r="AL15" s="1">
        <v>88</v>
      </c>
      <c r="AM15" s="1">
        <v>85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233</v>
      </c>
      <c r="FI15" s="79" t="s">
        <v>228</v>
      </c>
      <c r="FJ15" s="80">
        <v>22842</v>
      </c>
      <c r="FK15" s="80">
        <v>22852</v>
      </c>
    </row>
    <row r="16" spans="1:167" x14ac:dyDescent="0.25">
      <c r="A16" s="19">
        <v>6</v>
      </c>
      <c r="B16" s="19">
        <v>71439</v>
      </c>
      <c r="C16" s="19" t="s">
        <v>122</v>
      </c>
      <c r="D16" s="18"/>
      <c r="E16" s="28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6">
        <v>5</v>
      </c>
      <c r="J16" s="28" t="str">
        <f t="shared" si="3"/>
        <v>Memiliki kemampuan menganalisis Sifat Koligatif Larutan, namun perlu peningkatan pemahaman Sel Volta.</v>
      </c>
      <c r="K16" s="28">
        <f t="shared" si="4"/>
        <v>87.861111111111114</v>
      </c>
      <c r="L16" s="28" t="str">
        <f t="shared" si="5"/>
        <v>A</v>
      </c>
      <c r="M16" s="28">
        <f t="shared" si="6"/>
        <v>87.861111111111114</v>
      </c>
      <c r="N16" s="28" t="str">
        <f t="shared" si="7"/>
        <v>A</v>
      </c>
      <c r="O16" s="36">
        <v>2</v>
      </c>
      <c r="P16" s="28" t="str">
        <f t="shared" si="8"/>
        <v>Sangat terampil merancang Sel Volta dengan menggunakan bahan di sekitar.</v>
      </c>
      <c r="Q16" s="39" t="s">
        <v>8</v>
      </c>
      <c r="R16" s="39" t="s">
        <v>8</v>
      </c>
      <c r="S16" s="18"/>
      <c r="T16" s="1">
        <v>79</v>
      </c>
      <c r="U16" s="1">
        <v>85</v>
      </c>
      <c r="V16" s="1">
        <v>80</v>
      </c>
      <c r="W16" s="1">
        <v>83</v>
      </c>
      <c r="X16" s="1">
        <v>100</v>
      </c>
      <c r="Y16" s="1">
        <v>85</v>
      </c>
      <c r="Z16" s="1">
        <v>80</v>
      </c>
      <c r="AA16" s="1">
        <v>95</v>
      </c>
      <c r="AB16" s="1"/>
      <c r="AC16" s="1"/>
      <c r="AD16" s="1"/>
      <c r="AE16" s="18"/>
      <c r="AF16" s="1">
        <v>88</v>
      </c>
      <c r="AG16" s="1">
        <v>92</v>
      </c>
      <c r="AH16" s="1">
        <v>85</v>
      </c>
      <c r="AI16" s="1">
        <v>83</v>
      </c>
      <c r="AJ16" s="1">
        <v>85.888888888888886</v>
      </c>
      <c r="AK16" s="1">
        <v>88</v>
      </c>
      <c r="AL16" s="1">
        <v>86</v>
      </c>
      <c r="AM16" s="1">
        <v>95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71454</v>
      </c>
      <c r="C17" s="19" t="s">
        <v>123</v>
      </c>
      <c r="D17" s="18"/>
      <c r="E17" s="28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6">
        <v>6</v>
      </c>
      <c r="J17" s="28" t="str">
        <f t="shared" si="3"/>
        <v>Memiliki kemampuan menganalisis Kimia Unsur, namun perlu peningkatan pemahaman Sel Volta.</v>
      </c>
      <c r="K17" s="28">
        <f t="shared" si="4"/>
        <v>85.173611111111114</v>
      </c>
      <c r="L17" s="28" t="str">
        <f t="shared" si="5"/>
        <v>A</v>
      </c>
      <c r="M17" s="28">
        <f t="shared" si="6"/>
        <v>85.173611111111114</v>
      </c>
      <c r="N17" s="28" t="str">
        <f t="shared" si="7"/>
        <v>A</v>
      </c>
      <c r="O17" s="36">
        <v>4</v>
      </c>
      <c r="P17" s="28" t="str">
        <f t="shared" si="8"/>
        <v>Sangat terampil mengajukan gagasan untuk mencegah dan mengatasi terjadinya korosi.</v>
      </c>
      <c r="Q17" s="39" t="s">
        <v>8</v>
      </c>
      <c r="R17" s="39" t="s">
        <v>8</v>
      </c>
      <c r="S17" s="18"/>
      <c r="T17" s="1">
        <v>77.5</v>
      </c>
      <c r="U17" s="1">
        <v>82.5</v>
      </c>
      <c r="V17" s="1">
        <v>80</v>
      </c>
      <c r="W17" s="1">
        <v>85</v>
      </c>
      <c r="X17" s="1">
        <v>100</v>
      </c>
      <c r="Y17" s="1">
        <v>80</v>
      </c>
      <c r="Z17" s="1">
        <v>74</v>
      </c>
      <c r="AA17" s="1">
        <v>85</v>
      </c>
      <c r="AB17" s="1"/>
      <c r="AC17" s="1"/>
      <c r="AD17" s="1"/>
      <c r="AE17" s="18"/>
      <c r="AF17" s="1">
        <v>90</v>
      </c>
      <c r="AG17" s="1">
        <v>84</v>
      </c>
      <c r="AH17" s="1">
        <v>85</v>
      </c>
      <c r="AI17" s="1">
        <v>85</v>
      </c>
      <c r="AJ17" s="1">
        <v>80.388888888888886</v>
      </c>
      <c r="AK17" s="1">
        <v>88</v>
      </c>
      <c r="AL17" s="1">
        <v>84</v>
      </c>
      <c r="AM17" s="1">
        <v>85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234</v>
      </c>
      <c r="FI17" s="79" t="s">
        <v>230</v>
      </c>
      <c r="FJ17" s="80">
        <v>22843</v>
      </c>
      <c r="FK17" s="80">
        <v>22853</v>
      </c>
    </row>
    <row r="18" spans="1:167" x14ac:dyDescent="0.25">
      <c r="A18" s="19">
        <v>8</v>
      </c>
      <c r="B18" s="19">
        <v>71469</v>
      </c>
      <c r="C18" s="19" t="s">
        <v>124</v>
      </c>
      <c r="D18" s="18"/>
      <c r="E18" s="28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6">
        <v>7</v>
      </c>
      <c r="J18" s="28" t="str">
        <f t="shared" si="3"/>
        <v>Memiliki kemampuan menganalisis Sifat Koligatif Larutan, namun perlu peningkatan pemahaman Kimia Unsur.</v>
      </c>
      <c r="K18" s="28">
        <f t="shared" si="4"/>
        <v>86.555555555555557</v>
      </c>
      <c r="L18" s="28" t="str">
        <f t="shared" si="5"/>
        <v>A</v>
      </c>
      <c r="M18" s="28">
        <f t="shared" si="6"/>
        <v>86.555555555555557</v>
      </c>
      <c r="N18" s="28" t="str">
        <f t="shared" si="7"/>
        <v>A</v>
      </c>
      <c r="O18" s="36">
        <v>3</v>
      </c>
      <c r="P18" s="28" t="str">
        <f t="shared" si="8"/>
        <v>Sangat terampil menyajikan data hasil penelusuran informasi sifat dan pembuatan unsur-unsur golongan utama.</v>
      </c>
      <c r="Q18" s="39" t="s">
        <v>8</v>
      </c>
      <c r="R18" s="39" t="s">
        <v>8</v>
      </c>
      <c r="S18" s="18"/>
      <c r="T18" s="1">
        <v>80</v>
      </c>
      <c r="U18" s="1">
        <v>87.5</v>
      </c>
      <c r="V18" s="1">
        <v>80</v>
      </c>
      <c r="W18" s="1">
        <v>85</v>
      </c>
      <c r="X18" s="1">
        <v>100</v>
      </c>
      <c r="Y18" s="1">
        <v>85</v>
      </c>
      <c r="Z18" s="1">
        <v>90</v>
      </c>
      <c r="AA18" s="1">
        <v>85</v>
      </c>
      <c r="AB18" s="1"/>
      <c r="AC18" s="1"/>
      <c r="AD18" s="1"/>
      <c r="AE18" s="18"/>
      <c r="AF18" s="1">
        <v>83</v>
      </c>
      <c r="AG18" s="1">
        <v>81</v>
      </c>
      <c r="AH18" s="1">
        <v>85</v>
      </c>
      <c r="AI18" s="1">
        <v>78</v>
      </c>
      <c r="AJ18" s="1">
        <v>91.444444444444443</v>
      </c>
      <c r="AK18" s="1">
        <v>99</v>
      </c>
      <c r="AL18" s="1">
        <v>90</v>
      </c>
      <c r="AM18" s="1">
        <v>85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71484</v>
      </c>
      <c r="C19" s="19" t="s">
        <v>125</v>
      </c>
      <c r="D19" s="18"/>
      <c r="E19" s="28">
        <f t="shared" si="0"/>
        <v>89</v>
      </c>
      <c r="F19" s="28" t="str">
        <f t="shared" si="1"/>
        <v>A</v>
      </c>
      <c r="G19" s="28">
        <f>IF((COUNTA(T12:AC12)&gt;0),(ROUND((AVERAGE(T19:AD19)),0)),"")</f>
        <v>89</v>
      </c>
      <c r="H19" s="28" t="str">
        <f t="shared" si="2"/>
        <v>A</v>
      </c>
      <c r="I19" s="36">
        <v>2</v>
      </c>
      <c r="J19" s="28" t="str">
        <f t="shared" si="3"/>
        <v>Memiliki kemampuan menganalisis Sel Volta dan Kimia Unsur, namun perlu peningkatan pemahaman Elektrolisis.</v>
      </c>
      <c r="K19" s="28">
        <f t="shared" si="4"/>
        <v>89.618055555555557</v>
      </c>
      <c r="L19" s="28" t="str">
        <f t="shared" si="5"/>
        <v>A</v>
      </c>
      <c r="M19" s="28">
        <f t="shared" si="6"/>
        <v>89.618055555555557</v>
      </c>
      <c r="N19" s="28" t="str">
        <f t="shared" si="7"/>
        <v>A</v>
      </c>
      <c r="O19" s="36">
        <v>1</v>
      </c>
      <c r="P19" s="28" t="str">
        <f t="shared" si="8"/>
        <v>Sangat terampil menyajikan rancangan prosedur penyepuhan benda dari logam dengan ketebalan lapisan dan luas tertentu.</v>
      </c>
      <c r="Q19" s="39" t="s">
        <v>8</v>
      </c>
      <c r="R19" s="39" t="s">
        <v>8</v>
      </c>
      <c r="S19" s="18"/>
      <c r="T19" s="1">
        <v>80.5</v>
      </c>
      <c r="U19" s="1">
        <v>86</v>
      </c>
      <c r="V19" s="1">
        <v>88</v>
      </c>
      <c r="W19" s="1">
        <v>86</v>
      </c>
      <c r="X19" s="1">
        <v>100</v>
      </c>
      <c r="Y19" s="1">
        <v>85</v>
      </c>
      <c r="Z19" s="1">
        <v>98</v>
      </c>
      <c r="AA19" s="1">
        <v>85</v>
      </c>
      <c r="AB19" s="1"/>
      <c r="AC19" s="1"/>
      <c r="AD19" s="1"/>
      <c r="AE19" s="18"/>
      <c r="AF19" s="1">
        <v>91</v>
      </c>
      <c r="AG19" s="1">
        <v>83</v>
      </c>
      <c r="AH19" s="1">
        <v>87</v>
      </c>
      <c r="AI19" s="1">
        <v>86</v>
      </c>
      <c r="AJ19" s="1">
        <v>85.944444444444443</v>
      </c>
      <c r="AK19" s="1">
        <v>99</v>
      </c>
      <c r="AL19" s="1">
        <v>100</v>
      </c>
      <c r="AM19" s="1">
        <v>85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235</v>
      </c>
      <c r="FI19" s="79" t="s">
        <v>238</v>
      </c>
      <c r="FJ19" s="80">
        <v>22844</v>
      </c>
      <c r="FK19" s="80">
        <v>22854</v>
      </c>
    </row>
    <row r="20" spans="1:167" x14ac:dyDescent="0.25">
      <c r="A20" s="19">
        <v>10</v>
      </c>
      <c r="B20" s="19">
        <v>71499</v>
      </c>
      <c r="C20" s="19" t="s">
        <v>126</v>
      </c>
      <c r="D20" s="18"/>
      <c r="E20" s="28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6">
        <v>6</v>
      </c>
      <c r="J20" s="28" t="str">
        <f t="shared" si="3"/>
        <v>Memiliki kemampuan menganalisis Kimia Unsur, namun perlu peningkatan pemahaman Sel Volta.</v>
      </c>
      <c r="K20" s="28">
        <f t="shared" si="4"/>
        <v>87.743055555555557</v>
      </c>
      <c r="L20" s="28" t="str">
        <f t="shared" si="5"/>
        <v>A</v>
      </c>
      <c r="M20" s="28">
        <f t="shared" si="6"/>
        <v>87.743055555555557</v>
      </c>
      <c r="N20" s="28" t="str">
        <f t="shared" si="7"/>
        <v>A</v>
      </c>
      <c r="O20" s="36">
        <v>2</v>
      </c>
      <c r="P20" s="28" t="str">
        <f t="shared" si="8"/>
        <v>Sangat terampil merancang Sel Volta dengan menggunakan bahan di sekitar.</v>
      </c>
      <c r="Q20" s="39" t="s">
        <v>8</v>
      </c>
      <c r="R20" s="39" t="s">
        <v>8</v>
      </c>
      <c r="S20" s="18"/>
      <c r="T20" s="1">
        <v>82.5</v>
      </c>
      <c r="U20" s="1">
        <v>91</v>
      </c>
      <c r="V20" s="1">
        <v>80</v>
      </c>
      <c r="W20" s="1">
        <v>80</v>
      </c>
      <c r="X20" s="1">
        <v>100</v>
      </c>
      <c r="Y20" s="1">
        <v>95</v>
      </c>
      <c r="Z20" s="1">
        <v>88</v>
      </c>
      <c r="AA20" s="1">
        <v>85</v>
      </c>
      <c r="AB20" s="1"/>
      <c r="AC20" s="1"/>
      <c r="AD20" s="1"/>
      <c r="AE20" s="18"/>
      <c r="AF20" s="1">
        <v>85</v>
      </c>
      <c r="AG20" s="1">
        <v>88</v>
      </c>
      <c r="AH20" s="1">
        <v>87</v>
      </c>
      <c r="AI20" s="1">
        <v>80</v>
      </c>
      <c r="AJ20" s="1">
        <v>85.944444444444443</v>
      </c>
      <c r="AK20" s="1">
        <v>99</v>
      </c>
      <c r="AL20" s="1">
        <v>92</v>
      </c>
      <c r="AM20" s="1">
        <v>85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71514</v>
      </c>
      <c r="C21" s="19" t="s">
        <v>127</v>
      </c>
      <c r="D21" s="18"/>
      <c r="E21" s="28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6">
        <v>7</v>
      </c>
      <c r="J21" s="28" t="str">
        <f t="shared" si="3"/>
        <v>Memiliki kemampuan menganalisis Sifat Koligatif Larutan, namun perlu peningkatan pemahaman Kimia Unsur.</v>
      </c>
      <c r="K21" s="28">
        <f t="shared" si="4"/>
        <v>88.805555555555557</v>
      </c>
      <c r="L21" s="28" t="str">
        <f t="shared" si="5"/>
        <v>A</v>
      </c>
      <c r="M21" s="28">
        <f t="shared" si="6"/>
        <v>88.805555555555557</v>
      </c>
      <c r="N21" s="28" t="str">
        <f t="shared" si="7"/>
        <v>A</v>
      </c>
      <c r="O21" s="36">
        <v>1</v>
      </c>
      <c r="P21" s="28" t="str">
        <f t="shared" si="8"/>
        <v>Sangat terampil menyajikan rancangan prosedur penyepuhan benda dari logam dengan ketebalan lapisan dan luas tertentu.</v>
      </c>
      <c r="Q21" s="39" t="s">
        <v>8</v>
      </c>
      <c r="R21" s="39" t="s">
        <v>8</v>
      </c>
      <c r="S21" s="18"/>
      <c r="T21" s="1">
        <v>76.5</v>
      </c>
      <c r="U21" s="1">
        <v>83.5</v>
      </c>
      <c r="V21" s="1">
        <v>89</v>
      </c>
      <c r="W21" s="1">
        <v>83</v>
      </c>
      <c r="X21" s="1">
        <v>100</v>
      </c>
      <c r="Y21" s="1">
        <v>80</v>
      </c>
      <c r="Z21" s="1">
        <v>78</v>
      </c>
      <c r="AA21" s="1">
        <v>85</v>
      </c>
      <c r="AB21" s="1"/>
      <c r="AC21" s="1"/>
      <c r="AD21" s="1"/>
      <c r="AE21" s="18"/>
      <c r="AF21" s="1">
        <v>88</v>
      </c>
      <c r="AG21" s="1">
        <v>89</v>
      </c>
      <c r="AH21" s="1">
        <v>87</v>
      </c>
      <c r="AI21" s="1">
        <v>83</v>
      </c>
      <c r="AJ21" s="1">
        <v>91.444444444444443</v>
      </c>
      <c r="AK21" s="1">
        <v>99</v>
      </c>
      <c r="AL21" s="1">
        <v>88</v>
      </c>
      <c r="AM21" s="1">
        <v>85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 t="s">
        <v>236</v>
      </c>
      <c r="FI21" s="79" t="s">
        <v>239</v>
      </c>
      <c r="FJ21" s="80">
        <v>22845</v>
      </c>
      <c r="FK21" s="80">
        <v>22855</v>
      </c>
    </row>
    <row r="22" spans="1:167" x14ac:dyDescent="0.25">
      <c r="A22" s="19">
        <v>12</v>
      </c>
      <c r="B22" s="19">
        <v>71529</v>
      </c>
      <c r="C22" s="19" t="s">
        <v>128</v>
      </c>
      <c r="D22" s="18"/>
      <c r="E22" s="28">
        <f t="shared" si="0"/>
        <v>85</v>
      </c>
      <c r="F22" s="28" t="str">
        <f t="shared" si="1"/>
        <v>A</v>
      </c>
      <c r="G22" s="28">
        <f>IF((COUNTA(T12:AC12)&gt;0),(ROUND((AVERAGE(T22:AD22)),0)),"")</f>
        <v>85</v>
      </c>
      <c r="H22" s="28" t="str">
        <f t="shared" si="2"/>
        <v>A</v>
      </c>
      <c r="I22" s="36">
        <v>6</v>
      </c>
      <c r="J22" s="28" t="str">
        <f t="shared" si="3"/>
        <v>Memiliki kemampuan menganalisis Kimia Unsur, namun perlu peningkatan pemahaman Sel Volta.</v>
      </c>
      <c r="K22" s="28">
        <f t="shared" si="4"/>
        <v>88.680555555555557</v>
      </c>
      <c r="L22" s="28" t="str">
        <f t="shared" si="5"/>
        <v>A</v>
      </c>
      <c r="M22" s="28">
        <f t="shared" si="6"/>
        <v>88.680555555555557</v>
      </c>
      <c r="N22" s="28" t="str">
        <f t="shared" si="7"/>
        <v>A</v>
      </c>
      <c r="O22" s="36">
        <v>1</v>
      </c>
      <c r="P22" s="28" t="str">
        <f t="shared" si="8"/>
        <v>Sangat terampil menyajikan rancangan prosedur penyepuhan benda dari logam dengan ketebalan lapisan dan luas tertentu.</v>
      </c>
      <c r="Q22" s="39" t="s">
        <v>8</v>
      </c>
      <c r="R22" s="39" t="s">
        <v>8</v>
      </c>
      <c r="S22" s="18"/>
      <c r="T22" s="1">
        <v>82.5</v>
      </c>
      <c r="U22" s="1">
        <v>89</v>
      </c>
      <c r="V22" s="1">
        <v>88</v>
      </c>
      <c r="W22" s="1">
        <v>85</v>
      </c>
      <c r="X22" s="1">
        <v>88</v>
      </c>
      <c r="Y22" s="1">
        <v>90</v>
      </c>
      <c r="Z22" s="1">
        <v>73</v>
      </c>
      <c r="AA22" s="1">
        <v>85</v>
      </c>
      <c r="AB22" s="1"/>
      <c r="AC22" s="1"/>
      <c r="AD22" s="1"/>
      <c r="AE22" s="18"/>
      <c r="AF22" s="1">
        <v>90</v>
      </c>
      <c r="AG22" s="1">
        <v>88</v>
      </c>
      <c r="AH22" s="1">
        <v>88</v>
      </c>
      <c r="AI22" s="1">
        <v>85</v>
      </c>
      <c r="AJ22" s="1">
        <v>91.444444444444443</v>
      </c>
      <c r="AK22" s="1">
        <v>99</v>
      </c>
      <c r="AL22" s="1">
        <v>83</v>
      </c>
      <c r="AM22" s="1">
        <v>85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71544</v>
      </c>
      <c r="C23" s="19" t="s">
        <v>129</v>
      </c>
      <c r="D23" s="18"/>
      <c r="E23" s="28">
        <f t="shared" si="0"/>
        <v>89</v>
      </c>
      <c r="F23" s="28" t="str">
        <f t="shared" si="1"/>
        <v>A</v>
      </c>
      <c r="G23" s="28">
        <f>IF((COUNTA(T12:AC12)&gt;0),(ROUND((AVERAGE(T23:AD23)),0)),"")</f>
        <v>89</v>
      </c>
      <c r="H23" s="28" t="str">
        <f t="shared" si="2"/>
        <v>A</v>
      </c>
      <c r="I23" s="36">
        <v>2</v>
      </c>
      <c r="J23" s="28" t="str">
        <f t="shared" si="3"/>
        <v>Memiliki kemampuan menganalisis Sel Volta dan Kimia Unsur, namun perlu peningkatan pemahaman Elektrolisis.</v>
      </c>
      <c r="K23" s="28">
        <f t="shared" si="4"/>
        <v>90.618055555555557</v>
      </c>
      <c r="L23" s="28" t="str">
        <f t="shared" si="5"/>
        <v>A</v>
      </c>
      <c r="M23" s="28">
        <f t="shared" si="6"/>
        <v>90.618055555555557</v>
      </c>
      <c r="N23" s="28" t="str">
        <f t="shared" si="7"/>
        <v>A</v>
      </c>
      <c r="O23" s="36">
        <v>1</v>
      </c>
      <c r="P23" s="28" t="str">
        <f t="shared" si="8"/>
        <v>Sangat terampil menyajikan rancangan prosedur penyepuhan benda dari logam dengan ketebalan lapisan dan luas tertentu.</v>
      </c>
      <c r="Q23" s="39" t="s">
        <v>8</v>
      </c>
      <c r="R23" s="39" t="s">
        <v>8</v>
      </c>
      <c r="S23" s="18"/>
      <c r="T23" s="1">
        <v>81.5</v>
      </c>
      <c r="U23" s="1">
        <v>86</v>
      </c>
      <c r="V23" s="1">
        <v>90</v>
      </c>
      <c r="W23" s="1">
        <v>88</v>
      </c>
      <c r="X23" s="1">
        <v>100</v>
      </c>
      <c r="Y23" s="1">
        <v>85</v>
      </c>
      <c r="Z23" s="1">
        <v>97</v>
      </c>
      <c r="AA23" s="1">
        <v>85</v>
      </c>
      <c r="AB23" s="1"/>
      <c r="AC23" s="1"/>
      <c r="AD23" s="1"/>
      <c r="AE23" s="18"/>
      <c r="AF23" s="1">
        <v>93</v>
      </c>
      <c r="AG23" s="1">
        <v>87</v>
      </c>
      <c r="AH23" s="1">
        <v>87</v>
      </c>
      <c r="AI23" s="1">
        <v>88</v>
      </c>
      <c r="AJ23" s="1">
        <v>85.944444444444443</v>
      </c>
      <c r="AK23" s="1">
        <v>99</v>
      </c>
      <c r="AL23" s="1">
        <v>100</v>
      </c>
      <c r="AM23" s="1">
        <v>85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 t="s">
        <v>232</v>
      </c>
      <c r="FI23" s="79" t="s">
        <v>240</v>
      </c>
      <c r="FJ23" s="80">
        <v>22846</v>
      </c>
      <c r="FK23" s="80">
        <v>22856</v>
      </c>
    </row>
    <row r="24" spans="1:167" x14ac:dyDescent="0.25">
      <c r="A24" s="19">
        <v>14</v>
      </c>
      <c r="B24" s="19">
        <v>71559</v>
      </c>
      <c r="C24" s="19" t="s">
        <v>130</v>
      </c>
      <c r="D24" s="18"/>
      <c r="E24" s="28">
        <f t="shared" si="0"/>
        <v>87</v>
      </c>
      <c r="F24" s="28" t="str">
        <f t="shared" si="1"/>
        <v>A</v>
      </c>
      <c r="G24" s="28">
        <f>IF((COUNTA(T12:AC12)&gt;0),(ROUND((AVERAGE(T24:AD24)),0)),"")</f>
        <v>87</v>
      </c>
      <c r="H24" s="28" t="str">
        <f t="shared" si="2"/>
        <v>A</v>
      </c>
      <c r="I24" s="36">
        <v>4</v>
      </c>
      <c r="J24" s="28" t="str">
        <f t="shared" si="3"/>
        <v>Memiliki kemampuan menganalisis Sel Volta, namun perlu peningkatan pemahaman Sifat Koligatif Larutan.</v>
      </c>
      <c r="K24" s="28">
        <f t="shared" si="4"/>
        <v>88.861111111111114</v>
      </c>
      <c r="L24" s="28" t="str">
        <f t="shared" si="5"/>
        <v>A</v>
      </c>
      <c r="M24" s="28">
        <f t="shared" si="6"/>
        <v>88.861111111111114</v>
      </c>
      <c r="N24" s="28" t="str">
        <f t="shared" si="7"/>
        <v>A</v>
      </c>
      <c r="O24" s="36">
        <v>2</v>
      </c>
      <c r="P24" s="28" t="str">
        <f t="shared" si="8"/>
        <v>Sangat terampil merancang Sel Volta dengan menggunakan bahan di sekitar.</v>
      </c>
      <c r="Q24" s="39" t="s">
        <v>8</v>
      </c>
      <c r="R24" s="39" t="s">
        <v>8</v>
      </c>
      <c r="S24" s="18"/>
      <c r="T24" s="1">
        <v>83.5</v>
      </c>
      <c r="U24" s="1">
        <v>87.5</v>
      </c>
      <c r="V24" s="1">
        <v>88</v>
      </c>
      <c r="W24" s="1">
        <v>87</v>
      </c>
      <c r="X24" s="1">
        <v>88</v>
      </c>
      <c r="Y24" s="1">
        <v>90</v>
      </c>
      <c r="Z24" s="1">
        <v>78</v>
      </c>
      <c r="AA24" s="1">
        <v>95</v>
      </c>
      <c r="AB24" s="1"/>
      <c r="AC24" s="1"/>
      <c r="AD24" s="1"/>
      <c r="AE24" s="18"/>
      <c r="AF24" s="1">
        <v>92</v>
      </c>
      <c r="AG24" s="1">
        <v>90</v>
      </c>
      <c r="AH24" s="1">
        <v>85</v>
      </c>
      <c r="AI24" s="1">
        <v>87</v>
      </c>
      <c r="AJ24" s="1">
        <v>85.888888888888886</v>
      </c>
      <c r="AK24" s="1">
        <v>88</v>
      </c>
      <c r="AL24" s="1">
        <v>88</v>
      </c>
      <c r="AM24" s="1">
        <v>95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71574</v>
      </c>
      <c r="C25" s="19" t="s">
        <v>131</v>
      </c>
      <c r="D25" s="18"/>
      <c r="E25" s="28">
        <f t="shared" si="0"/>
        <v>93</v>
      </c>
      <c r="F25" s="28" t="str">
        <f t="shared" si="1"/>
        <v>A</v>
      </c>
      <c r="G25" s="28">
        <f>IF((COUNTA(T12:AC12)&gt;0),(ROUND((AVERAGE(T25:AD25)),0)),"")</f>
        <v>93</v>
      </c>
      <c r="H25" s="28" t="str">
        <f t="shared" si="2"/>
        <v>A</v>
      </c>
      <c r="I25" s="36">
        <v>1</v>
      </c>
      <c r="J25" s="28" t="str">
        <f t="shared" si="3"/>
        <v>Memiliki kemampuan menganalisis Sifat Koligatif Larutan, namun perlu peningkatan pemahaman Elektrolisis.</v>
      </c>
      <c r="K25" s="28">
        <f t="shared" si="4"/>
        <v>90.986111111111114</v>
      </c>
      <c r="L25" s="28" t="str">
        <f t="shared" si="5"/>
        <v>A</v>
      </c>
      <c r="M25" s="28">
        <f t="shared" si="6"/>
        <v>90.986111111111114</v>
      </c>
      <c r="N25" s="28" t="str">
        <f t="shared" si="7"/>
        <v>A</v>
      </c>
      <c r="O25" s="36">
        <v>1</v>
      </c>
      <c r="P25" s="28" t="str">
        <f t="shared" si="8"/>
        <v>Sangat terampil menyajikan rancangan prosedur penyepuhan benda dari logam dengan ketebalan lapisan dan luas tertentu.</v>
      </c>
      <c r="Q25" s="39" t="s">
        <v>8</v>
      </c>
      <c r="R25" s="39" t="s">
        <v>8</v>
      </c>
      <c r="S25" s="18"/>
      <c r="T25" s="1">
        <v>84.5</v>
      </c>
      <c r="U25" s="1">
        <v>89.5</v>
      </c>
      <c r="V25" s="1">
        <v>98</v>
      </c>
      <c r="W25" s="1">
        <v>89</v>
      </c>
      <c r="X25" s="1">
        <v>100</v>
      </c>
      <c r="Y25" s="1">
        <v>90</v>
      </c>
      <c r="Z25" s="1">
        <v>100</v>
      </c>
      <c r="AA25" s="1">
        <v>95</v>
      </c>
      <c r="AB25" s="1"/>
      <c r="AC25" s="1"/>
      <c r="AD25" s="1"/>
      <c r="AE25" s="18"/>
      <c r="AF25" s="1">
        <v>94</v>
      </c>
      <c r="AG25" s="1">
        <v>87</v>
      </c>
      <c r="AH25" s="1">
        <v>89</v>
      </c>
      <c r="AI25" s="1">
        <v>89</v>
      </c>
      <c r="AJ25" s="1">
        <v>85.888888888888886</v>
      </c>
      <c r="AK25" s="1">
        <v>88</v>
      </c>
      <c r="AL25" s="1">
        <v>100</v>
      </c>
      <c r="AM25" s="1">
        <v>95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 t="s">
        <v>237</v>
      </c>
      <c r="FI25" s="79" t="s">
        <v>229</v>
      </c>
      <c r="FJ25" s="80">
        <v>22847</v>
      </c>
      <c r="FK25" s="80">
        <v>22857</v>
      </c>
    </row>
    <row r="26" spans="1:167" x14ac:dyDescent="0.25">
      <c r="A26" s="19">
        <v>16</v>
      </c>
      <c r="B26" s="19">
        <v>71589</v>
      </c>
      <c r="C26" s="19" t="s">
        <v>132</v>
      </c>
      <c r="D26" s="18"/>
      <c r="E26" s="28">
        <f t="shared" si="0"/>
        <v>87</v>
      </c>
      <c r="F26" s="28" t="str">
        <f t="shared" si="1"/>
        <v>A</v>
      </c>
      <c r="G26" s="28">
        <f>IF((COUNTA(T12:AC12)&gt;0),(ROUND((AVERAGE(T26:AD26)),0)),"")</f>
        <v>87</v>
      </c>
      <c r="H26" s="28" t="str">
        <f t="shared" si="2"/>
        <v>A</v>
      </c>
      <c r="I26" s="36">
        <v>5</v>
      </c>
      <c r="J26" s="28" t="str">
        <f t="shared" si="3"/>
        <v>Memiliki kemampuan menganalisis Sifat Koligatif Larutan, namun perlu peningkatan pemahaman Sel Volta.</v>
      </c>
      <c r="K26" s="28">
        <f t="shared" si="4"/>
        <v>86.986111111111114</v>
      </c>
      <c r="L26" s="28" t="str">
        <f t="shared" si="5"/>
        <v>A</v>
      </c>
      <c r="M26" s="28">
        <f t="shared" si="6"/>
        <v>86.986111111111114</v>
      </c>
      <c r="N26" s="28" t="str">
        <f t="shared" si="7"/>
        <v>A</v>
      </c>
      <c r="O26" s="36">
        <v>4</v>
      </c>
      <c r="P26" s="28" t="str">
        <f t="shared" si="8"/>
        <v>Sangat terampil mengajukan gagasan untuk mencegah dan mengatasi terjadinya korosi.</v>
      </c>
      <c r="Q26" s="39" t="s">
        <v>8</v>
      </c>
      <c r="R26" s="39" t="s">
        <v>8</v>
      </c>
      <c r="S26" s="18"/>
      <c r="T26" s="1">
        <v>84</v>
      </c>
      <c r="U26" s="1">
        <v>90</v>
      </c>
      <c r="V26" s="1">
        <v>80</v>
      </c>
      <c r="W26" s="1">
        <v>83</v>
      </c>
      <c r="X26" s="1">
        <v>100</v>
      </c>
      <c r="Y26" s="1">
        <v>95</v>
      </c>
      <c r="Z26" s="1">
        <v>72</v>
      </c>
      <c r="AA26" s="1">
        <v>95</v>
      </c>
      <c r="AB26" s="1"/>
      <c r="AC26" s="1"/>
      <c r="AD26" s="1"/>
      <c r="AE26" s="18"/>
      <c r="AF26" s="1">
        <v>88</v>
      </c>
      <c r="AG26" s="1">
        <v>89</v>
      </c>
      <c r="AH26" s="1">
        <v>85</v>
      </c>
      <c r="AI26" s="1">
        <v>83</v>
      </c>
      <c r="AJ26" s="1">
        <v>85.888888888888886</v>
      </c>
      <c r="AK26" s="1">
        <v>88</v>
      </c>
      <c r="AL26" s="1">
        <v>82</v>
      </c>
      <c r="AM26" s="1">
        <v>95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71604</v>
      </c>
      <c r="C27" s="19" t="s">
        <v>133</v>
      </c>
      <c r="D27" s="18"/>
      <c r="E27" s="28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6">
        <v>7</v>
      </c>
      <c r="J27" s="28" t="str">
        <f t="shared" si="3"/>
        <v>Memiliki kemampuan menganalisis Sifat Koligatif Larutan, namun perlu peningkatan pemahaman Kimia Unsur.</v>
      </c>
      <c r="K27" s="28">
        <f t="shared" si="4"/>
        <v>88.368055555555557</v>
      </c>
      <c r="L27" s="28" t="str">
        <f t="shared" si="5"/>
        <v>A</v>
      </c>
      <c r="M27" s="28">
        <f t="shared" si="6"/>
        <v>88.368055555555557</v>
      </c>
      <c r="N27" s="28" t="str">
        <f t="shared" si="7"/>
        <v>A</v>
      </c>
      <c r="O27" s="36">
        <v>2</v>
      </c>
      <c r="P27" s="28" t="str">
        <f t="shared" si="8"/>
        <v>Sangat terampil merancang Sel Volta dengan menggunakan bahan di sekitar.</v>
      </c>
      <c r="Q27" s="39" t="s">
        <v>8</v>
      </c>
      <c r="R27" s="39" t="s">
        <v>8</v>
      </c>
      <c r="S27" s="18"/>
      <c r="T27" s="1">
        <v>72.5</v>
      </c>
      <c r="U27" s="1">
        <v>78.5</v>
      </c>
      <c r="V27" s="1">
        <v>80</v>
      </c>
      <c r="W27" s="1">
        <v>85</v>
      </c>
      <c r="X27" s="1">
        <v>100</v>
      </c>
      <c r="Y27" s="1">
        <v>70</v>
      </c>
      <c r="Z27" s="1">
        <v>75</v>
      </c>
      <c r="AA27" s="1">
        <v>85</v>
      </c>
      <c r="AB27" s="1"/>
      <c r="AC27" s="1"/>
      <c r="AD27" s="1"/>
      <c r="AE27" s="18"/>
      <c r="AF27" s="1">
        <v>90</v>
      </c>
      <c r="AG27" s="1">
        <v>90</v>
      </c>
      <c r="AH27" s="1">
        <v>87</v>
      </c>
      <c r="AI27" s="1">
        <v>85</v>
      </c>
      <c r="AJ27" s="1">
        <v>85.944444444444443</v>
      </c>
      <c r="AK27" s="1">
        <v>99</v>
      </c>
      <c r="AL27" s="1">
        <v>85</v>
      </c>
      <c r="AM27" s="1">
        <v>85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22848</v>
      </c>
      <c r="FK27" s="80">
        <v>22858</v>
      </c>
    </row>
    <row r="28" spans="1:167" x14ac:dyDescent="0.25">
      <c r="A28" s="19">
        <v>18</v>
      </c>
      <c r="B28" s="19">
        <v>71619</v>
      </c>
      <c r="C28" s="19" t="s">
        <v>134</v>
      </c>
      <c r="D28" s="18"/>
      <c r="E28" s="28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6">
        <v>4</v>
      </c>
      <c r="J28" s="28" t="str">
        <f t="shared" si="3"/>
        <v>Memiliki kemampuan menganalisis Sel Volta, namun perlu peningkatan pemahaman Sifat Koligatif Larutan.</v>
      </c>
      <c r="K28" s="28">
        <f t="shared" si="4"/>
        <v>89.055555555555557</v>
      </c>
      <c r="L28" s="28" t="str">
        <f t="shared" si="5"/>
        <v>A</v>
      </c>
      <c r="M28" s="28">
        <f t="shared" si="6"/>
        <v>89.055555555555557</v>
      </c>
      <c r="N28" s="28" t="str">
        <f t="shared" si="7"/>
        <v>A</v>
      </c>
      <c r="O28" s="36">
        <v>1</v>
      </c>
      <c r="P28" s="28" t="str">
        <f t="shared" si="8"/>
        <v>Sangat terampil menyajikan rancangan prosedur penyepuhan benda dari logam dengan ketebalan lapisan dan luas tertentu.</v>
      </c>
      <c r="Q28" s="39" t="s">
        <v>8</v>
      </c>
      <c r="R28" s="39" t="s">
        <v>8</v>
      </c>
      <c r="S28" s="18"/>
      <c r="T28" s="1">
        <v>79.5</v>
      </c>
      <c r="U28" s="1">
        <v>85</v>
      </c>
      <c r="V28" s="1">
        <v>85</v>
      </c>
      <c r="W28" s="1">
        <v>84</v>
      </c>
      <c r="X28" s="1">
        <v>100</v>
      </c>
      <c r="Y28" s="1">
        <v>85</v>
      </c>
      <c r="Z28" s="1">
        <v>79</v>
      </c>
      <c r="AA28" s="1">
        <v>85</v>
      </c>
      <c r="AB28" s="1"/>
      <c r="AC28" s="1"/>
      <c r="AD28" s="1"/>
      <c r="AE28" s="18"/>
      <c r="AF28" s="1">
        <v>89</v>
      </c>
      <c r="AG28" s="1">
        <v>90</v>
      </c>
      <c r="AH28" s="1">
        <v>85</v>
      </c>
      <c r="AI28" s="1">
        <v>84</v>
      </c>
      <c r="AJ28" s="1">
        <v>91.444444444444443</v>
      </c>
      <c r="AK28" s="1">
        <v>99</v>
      </c>
      <c r="AL28" s="1">
        <v>89</v>
      </c>
      <c r="AM28" s="1">
        <v>85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71634</v>
      </c>
      <c r="C29" s="19" t="s">
        <v>135</v>
      </c>
      <c r="D29" s="18"/>
      <c r="E29" s="28">
        <f t="shared" si="0"/>
        <v>82</v>
      </c>
      <c r="F29" s="28" t="str">
        <f t="shared" si="1"/>
        <v>B</v>
      </c>
      <c r="G29" s="28">
        <f>IF((COUNTA(T12:AC12)&gt;0),(ROUND((AVERAGE(T29:AD29)),0)),"")</f>
        <v>82</v>
      </c>
      <c r="H29" s="28" t="str">
        <f t="shared" si="2"/>
        <v>B</v>
      </c>
      <c r="I29" s="36">
        <v>6</v>
      </c>
      <c r="J29" s="28" t="str">
        <f t="shared" si="3"/>
        <v>Memiliki kemampuan menganalisis Kimia Unsur, namun perlu peningkatan pemahaman Sel Volta.</v>
      </c>
      <c r="K29" s="28">
        <f t="shared" si="4"/>
        <v>88.430555555555557</v>
      </c>
      <c r="L29" s="28" t="str">
        <f t="shared" si="5"/>
        <v>A</v>
      </c>
      <c r="M29" s="28">
        <f t="shared" si="6"/>
        <v>88.430555555555557</v>
      </c>
      <c r="N29" s="28" t="str">
        <f t="shared" si="7"/>
        <v>A</v>
      </c>
      <c r="O29" s="36">
        <v>2</v>
      </c>
      <c r="P29" s="28" t="str">
        <f t="shared" si="8"/>
        <v>Sangat terampil merancang Sel Volta dengan menggunakan bahan di sekitar.</v>
      </c>
      <c r="Q29" s="39" t="s">
        <v>8</v>
      </c>
      <c r="R29" s="39" t="s">
        <v>8</v>
      </c>
      <c r="S29" s="18"/>
      <c r="T29" s="1">
        <v>70</v>
      </c>
      <c r="U29" s="1">
        <v>75</v>
      </c>
      <c r="V29" s="1">
        <v>88</v>
      </c>
      <c r="W29" s="1">
        <v>78</v>
      </c>
      <c r="X29" s="1">
        <v>100</v>
      </c>
      <c r="Y29" s="1">
        <v>70</v>
      </c>
      <c r="Z29" s="1">
        <v>87</v>
      </c>
      <c r="AA29" s="1">
        <v>85</v>
      </c>
      <c r="AB29" s="1"/>
      <c r="AC29" s="1"/>
      <c r="AD29" s="1"/>
      <c r="AE29" s="18"/>
      <c r="AF29" s="1">
        <v>83</v>
      </c>
      <c r="AG29" s="1">
        <v>89</v>
      </c>
      <c r="AH29" s="1">
        <v>85</v>
      </c>
      <c r="AI29" s="1">
        <v>78</v>
      </c>
      <c r="AJ29" s="1">
        <v>91.444444444444443</v>
      </c>
      <c r="AK29" s="1">
        <v>99</v>
      </c>
      <c r="AL29" s="1">
        <v>97</v>
      </c>
      <c r="AM29" s="1">
        <v>85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22849</v>
      </c>
      <c r="FK29" s="80">
        <v>22859</v>
      </c>
    </row>
    <row r="30" spans="1:167" x14ac:dyDescent="0.25">
      <c r="A30" s="19">
        <v>20</v>
      </c>
      <c r="B30" s="19">
        <v>71649</v>
      </c>
      <c r="C30" s="19" t="s">
        <v>136</v>
      </c>
      <c r="D30" s="18"/>
      <c r="E30" s="28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6">
        <v>6</v>
      </c>
      <c r="J30" s="28" t="str">
        <f t="shared" si="3"/>
        <v>Memiliki kemampuan menganalisis Kimia Unsur, namun perlu peningkatan pemahaman Sel Volta.</v>
      </c>
      <c r="K30" s="28">
        <f t="shared" si="4"/>
        <v>90.180555555555557</v>
      </c>
      <c r="L30" s="28" t="str">
        <f t="shared" si="5"/>
        <v>A</v>
      </c>
      <c r="M30" s="28">
        <f t="shared" si="6"/>
        <v>90.180555555555557</v>
      </c>
      <c r="N30" s="28" t="str">
        <f t="shared" si="7"/>
        <v>A</v>
      </c>
      <c r="O30" s="36">
        <v>1</v>
      </c>
      <c r="P30" s="28" t="str">
        <f t="shared" si="8"/>
        <v>Sangat terampil menyajikan rancangan prosedur penyepuhan benda dari logam dengan ketebalan lapisan dan luas tertentu.</v>
      </c>
      <c r="Q30" s="39" t="s">
        <v>8</v>
      </c>
      <c r="R30" s="39" t="s">
        <v>8</v>
      </c>
      <c r="S30" s="18"/>
      <c r="T30" s="1">
        <v>73.5</v>
      </c>
      <c r="U30" s="1">
        <v>79</v>
      </c>
      <c r="V30" s="1">
        <v>85</v>
      </c>
      <c r="W30" s="1">
        <v>87</v>
      </c>
      <c r="X30" s="1">
        <v>100</v>
      </c>
      <c r="Y30" s="1">
        <v>70</v>
      </c>
      <c r="Z30" s="1">
        <v>80</v>
      </c>
      <c r="AA30" s="1">
        <v>85</v>
      </c>
      <c r="AB30" s="1"/>
      <c r="AC30" s="1"/>
      <c r="AD30" s="1"/>
      <c r="AE30" s="18"/>
      <c r="AF30" s="1">
        <v>92</v>
      </c>
      <c r="AG30" s="1">
        <v>89</v>
      </c>
      <c r="AH30" s="1">
        <v>88</v>
      </c>
      <c r="AI30" s="1">
        <v>87</v>
      </c>
      <c r="AJ30" s="1">
        <v>91.444444444444443</v>
      </c>
      <c r="AK30" s="1">
        <v>99</v>
      </c>
      <c r="AL30" s="1">
        <v>90</v>
      </c>
      <c r="AM30" s="1">
        <v>85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71664</v>
      </c>
      <c r="C31" s="19" t="s">
        <v>137</v>
      </c>
      <c r="D31" s="18"/>
      <c r="E31" s="28">
        <f t="shared" si="0"/>
        <v>88</v>
      </c>
      <c r="F31" s="28" t="str">
        <f t="shared" si="1"/>
        <v>A</v>
      </c>
      <c r="G31" s="28">
        <f>IF((COUNTA(T12:AC12)&gt;0),(ROUND((AVERAGE(T31:AD31)),0)),"")</f>
        <v>88</v>
      </c>
      <c r="H31" s="28" t="str">
        <f t="shared" si="2"/>
        <v>A</v>
      </c>
      <c r="I31" s="36">
        <v>3</v>
      </c>
      <c r="J31" s="28" t="str">
        <f t="shared" si="3"/>
        <v>Memiliki kemampuan menganalisis Kimia Unsur, namun perlu peningkatan pemahaman Elektrolisis.</v>
      </c>
      <c r="K31" s="28">
        <f t="shared" si="4"/>
        <v>90.743055555555557</v>
      </c>
      <c r="L31" s="28" t="str">
        <f t="shared" si="5"/>
        <v>A</v>
      </c>
      <c r="M31" s="28">
        <f t="shared" si="6"/>
        <v>90.743055555555557</v>
      </c>
      <c r="N31" s="28" t="str">
        <f t="shared" si="7"/>
        <v>A</v>
      </c>
      <c r="O31" s="36">
        <v>1</v>
      </c>
      <c r="P31" s="28" t="str">
        <f t="shared" si="8"/>
        <v>Sangat terampil menyajikan rancangan prosedur penyepuhan benda dari logam dengan ketebalan lapisan dan luas tertentu.</v>
      </c>
      <c r="Q31" s="39" t="s">
        <v>8</v>
      </c>
      <c r="R31" s="39" t="s">
        <v>8</v>
      </c>
      <c r="S31" s="18"/>
      <c r="T31" s="1">
        <v>82.5</v>
      </c>
      <c r="U31" s="1">
        <v>88.5</v>
      </c>
      <c r="V31" s="1">
        <v>85</v>
      </c>
      <c r="W31" s="1">
        <v>85</v>
      </c>
      <c r="X31" s="1">
        <v>100</v>
      </c>
      <c r="Y31" s="1">
        <v>90</v>
      </c>
      <c r="Z31" s="1">
        <v>90</v>
      </c>
      <c r="AA31" s="1">
        <v>85</v>
      </c>
      <c r="AB31" s="1"/>
      <c r="AC31" s="1"/>
      <c r="AD31" s="1"/>
      <c r="AE31" s="18"/>
      <c r="AF31" s="1">
        <v>90</v>
      </c>
      <c r="AG31" s="1">
        <v>94</v>
      </c>
      <c r="AH31" s="1">
        <v>87</v>
      </c>
      <c r="AI31" s="1">
        <v>85</v>
      </c>
      <c r="AJ31" s="1">
        <v>85.944444444444443</v>
      </c>
      <c r="AK31" s="1">
        <v>99</v>
      </c>
      <c r="AL31" s="1">
        <v>100</v>
      </c>
      <c r="AM31" s="1">
        <v>85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22850</v>
      </c>
      <c r="FK31" s="80">
        <v>22860</v>
      </c>
    </row>
    <row r="32" spans="1:167" x14ac:dyDescent="0.25">
      <c r="A32" s="19">
        <v>22</v>
      </c>
      <c r="B32" s="19">
        <v>71679</v>
      </c>
      <c r="C32" s="19" t="s">
        <v>138</v>
      </c>
      <c r="D32" s="18"/>
      <c r="E32" s="28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6">
        <v>6</v>
      </c>
      <c r="J32" s="28" t="str">
        <f t="shared" si="3"/>
        <v>Memiliki kemampuan menganalisis Kimia Unsur, namun perlu peningkatan pemahaman Sel Volta.</v>
      </c>
      <c r="K32" s="28">
        <f t="shared" si="4"/>
        <v>89.486111111111114</v>
      </c>
      <c r="L32" s="28" t="str">
        <f t="shared" si="5"/>
        <v>A</v>
      </c>
      <c r="M32" s="28">
        <f t="shared" si="6"/>
        <v>89.486111111111114</v>
      </c>
      <c r="N32" s="28" t="str">
        <f t="shared" si="7"/>
        <v>A</v>
      </c>
      <c r="O32" s="36">
        <v>1</v>
      </c>
      <c r="P32" s="28" t="str">
        <f t="shared" si="8"/>
        <v>Sangat terampil menyajikan rancangan prosedur penyepuhan benda dari logam dengan ketebalan lapisan dan luas tertentu.</v>
      </c>
      <c r="Q32" s="39" t="s">
        <v>8</v>
      </c>
      <c r="R32" s="39" t="s">
        <v>8</v>
      </c>
      <c r="S32" s="18"/>
      <c r="T32" s="1">
        <v>70</v>
      </c>
      <c r="U32" s="1">
        <v>74</v>
      </c>
      <c r="V32" s="1">
        <v>80</v>
      </c>
      <c r="W32" s="1">
        <v>90</v>
      </c>
      <c r="X32" s="1">
        <v>100</v>
      </c>
      <c r="Y32" s="1">
        <v>70</v>
      </c>
      <c r="Z32" s="1">
        <v>70</v>
      </c>
      <c r="AA32" s="1">
        <v>95</v>
      </c>
      <c r="AB32" s="1"/>
      <c r="AC32" s="1"/>
      <c r="AD32" s="1"/>
      <c r="AE32" s="18"/>
      <c r="AF32" s="1">
        <v>95</v>
      </c>
      <c r="AG32" s="1">
        <v>94</v>
      </c>
      <c r="AH32" s="1">
        <v>88</v>
      </c>
      <c r="AI32" s="1">
        <v>90</v>
      </c>
      <c r="AJ32" s="1">
        <v>85.888888888888886</v>
      </c>
      <c r="AK32" s="1">
        <v>88</v>
      </c>
      <c r="AL32" s="1">
        <v>80</v>
      </c>
      <c r="AM32" s="1">
        <v>95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71694</v>
      </c>
      <c r="C33" s="19" t="s">
        <v>139</v>
      </c>
      <c r="D33" s="18"/>
      <c r="E33" s="28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6">
        <v>3</v>
      </c>
      <c r="J33" s="28" t="str">
        <f t="shared" si="3"/>
        <v>Memiliki kemampuan menganalisis Kimia Unsur, namun perlu peningkatan pemahaman Elektrolisis.</v>
      </c>
      <c r="K33" s="28">
        <f t="shared" si="4"/>
        <v>90.493055555555557</v>
      </c>
      <c r="L33" s="28" t="str">
        <f t="shared" si="5"/>
        <v>A</v>
      </c>
      <c r="M33" s="28">
        <f t="shared" si="6"/>
        <v>90.493055555555557</v>
      </c>
      <c r="N33" s="28" t="str">
        <f t="shared" si="7"/>
        <v>A</v>
      </c>
      <c r="O33" s="36">
        <v>1</v>
      </c>
      <c r="P33" s="28" t="str">
        <f t="shared" si="8"/>
        <v>Sangat terampil menyajikan rancangan prosedur penyepuhan benda dari logam dengan ketebalan lapisan dan luas tertentu.</v>
      </c>
      <c r="Q33" s="39" t="s">
        <v>8</v>
      </c>
      <c r="R33" s="39" t="s">
        <v>8</v>
      </c>
      <c r="S33" s="18"/>
      <c r="T33" s="1">
        <v>81</v>
      </c>
      <c r="U33" s="1">
        <v>85</v>
      </c>
      <c r="V33" s="1">
        <v>93</v>
      </c>
      <c r="W33" s="1">
        <v>87</v>
      </c>
      <c r="X33" s="1">
        <v>88</v>
      </c>
      <c r="Y33" s="1">
        <v>85</v>
      </c>
      <c r="Z33" s="1">
        <v>99</v>
      </c>
      <c r="AA33" s="1">
        <v>85</v>
      </c>
      <c r="AB33" s="1"/>
      <c r="AC33" s="1"/>
      <c r="AD33" s="1"/>
      <c r="AE33" s="18"/>
      <c r="AF33" s="1">
        <v>92</v>
      </c>
      <c r="AG33" s="1">
        <v>90</v>
      </c>
      <c r="AH33" s="1">
        <v>85</v>
      </c>
      <c r="AI33" s="1">
        <v>87</v>
      </c>
      <c r="AJ33" s="1">
        <v>85.944444444444443</v>
      </c>
      <c r="AK33" s="1">
        <v>99</v>
      </c>
      <c r="AL33" s="1">
        <v>100</v>
      </c>
      <c r="AM33" s="1">
        <v>85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71709</v>
      </c>
      <c r="C34" s="19" t="s">
        <v>140</v>
      </c>
      <c r="D34" s="18"/>
      <c r="E34" s="28">
        <f t="shared" si="0"/>
        <v>89</v>
      </c>
      <c r="F34" s="28" t="str">
        <f t="shared" si="1"/>
        <v>A</v>
      </c>
      <c r="G34" s="28">
        <f>IF((COUNTA(T12:AC12)&gt;0),(ROUND((AVERAGE(T34:AD34)),0)),"")</f>
        <v>89</v>
      </c>
      <c r="H34" s="28" t="str">
        <f t="shared" si="2"/>
        <v>A</v>
      </c>
      <c r="I34" s="36">
        <v>5</v>
      </c>
      <c r="J34" s="28" t="str">
        <f t="shared" si="3"/>
        <v>Memiliki kemampuan menganalisis Sifat Koligatif Larutan, namun perlu peningkatan pemahaman Sel Volta.</v>
      </c>
      <c r="K34" s="28">
        <f t="shared" si="4"/>
        <v>89.993055555555557</v>
      </c>
      <c r="L34" s="28" t="str">
        <f t="shared" si="5"/>
        <v>A</v>
      </c>
      <c r="M34" s="28">
        <f t="shared" si="6"/>
        <v>89.993055555555557</v>
      </c>
      <c r="N34" s="28" t="str">
        <f t="shared" si="7"/>
        <v>A</v>
      </c>
      <c r="O34" s="36">
        <v>2</v>
      </c>
      <c r="P34" s="28" t="str">
        <f t="shared" si="8"/>
        <v>Sangat terampil merancang Sel Volta dengan menggunakan bahan di sekitar.</v>
      </c>
      <c r="Q34" s="39" t="s">
        <v>8</v>
      </c>
      <c r="R34" s="39" t="s">
        <v>8</v>
      </c>
      <c r="S34" s="18"/>
      <c r="T34" s="1">
        <v>82.5</v>
      </c>
      <c r="U34" s="1">
        <v>92.5</v>
      </c>
      <c r="V34" s="1">
        <v>86</v>
      </c>
      <c r="W34" s="1">
        <v>88</v>
      </c>
      <c r="X34" s="1">
        <v>100</v>
      </c>
      <c r="Y34" s="1">
        <v>90</v>
      </c>
      <c r="Z34" s="1">
        <v>85</v>
      </c>
      <c r="AA34" s="1">
        <v>85</v>
      </c>
      <c r="AB34" s="1"/>
      <c r="AC34" s="1"/>
      <c r="AD34" s="1"/>
      <c r="AE34" s="18"/>
      <c r="AF34" s="1">
        <v>91</v>
      </c>
      <c r="AG34" s="1">
        <v>95</v>
      </c>
      <c r="AH34" s="1">
        <v>90</v>
      </c>
      <c r="AI34" s="1">
        <v>81</v>
      </c>
      <c r="AJ34" s="1">
        <v>85.944444444444443</v>
      </c>
      <c r="AK34" s="1">
        <v>99</v>
      </c>
      <c r="AL34" s="1">
        <v>93</v>
      </c>
      <c r="AM34" s="1">
        <v>85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71724</v>
      </c>
      <c r="C35" s="19" t="s">
        <v>141</v>
      </c>
      <c r="D35" s="18"/>
      <c r="E35" s="28">
        <f t="shared" si="0"/>
        <v>83</v>
      </c>
      <c r="F35" s="28" t="str">
        <f t="shared" si="1"/>
        <v>B</v>
      </c>
      <c r="G35" s="28">
        <f>IF((COUNTA(T12:AC12)&gt;0),(ROUND((AVERAGE(T35:AD35)),0)),"")</f>
        <v>83</v>
      </c>
      <c r="H35" s="28" t="str">
        <f t="shared" si="2"/>
        <v>B</v>
      </c>
      <c r="I35" s="36">
        <v>7</v>
      </c>
      <c r="J35" s="28" t="str">
        <f t="shared" si="3"/>
        <v>Memiliki kemampuan menganalisis Sifat Koligatif Larutan, namun perlu peningkatan pemahaman Kimia Unsur.</v>
      </c>
      <c r="K35" s="28">
        <f t="shared" si="4"/>
        <v>88.180555555555557</v>
      </c>
      <c r="L35" s="28" t="str">
        <f t="shared" si="5"/>
        <v>A</v>
      </c>
      <c r="M35" s="28">
        <f t="shared" si="6"/>
        <v>88.180555555555557</v>
      </c>
      <c r="N35" s="28" t="str">
        <f t="shared" si="7"/>
        <v>A</v>
      </c>
      <c r="O35" s="36">
        <v>3</v>
      </c>
      <c r="P35" s="28" t="str">
        <f t="shared" si="8"/>
        <v>Sangat terampil menyajikan data hasil penelusuran informasi sifat dan pembuatan unsur-unsur golongan utama.</v>
      </c>
      <c r="Q35" s="39" t="s">
        <v>8</v>
      </c>
      <c r="R35" s="39" t="s">
        <v>8</v>
      </c>
      <c r="S35" s="18"/>
      <c r="T35" s="1">
        <v>77.5</v>
      </c>
      <c r="U35" s="1">
        <v>82.5</v>
      </c>
      <c r="V35" s="1">
        <v>80</v>
      </c>
      <c r="W35" s="1">
        <v>85</v>
      </c>
      <c r="X35" s="1">
        <v>100</v>
      </c>
      <c r="Y35" s="1">
        <v>80</v>
      </c>
      <c r="Z35" s="1">
        <v>70</v>
      </c>
      <c r="AA35" s="1">
        <v>85</v>
      </c>
      <c r="AB35" s="1"/>
      <c r="AC35" s="1"/>
      <c r="AD35" s="1"/>
      <c r="AE35" s="18"/>
      <c r="AF35" s="1">
        <v>90</v>
      </c>
      <c r="AG35" s="1">
        <v>90</v>
      </c>
      <c r="AH35" s="1">
        <v>85</v>
      </c>
      <c r="AI35" s="1">
        <v>85</v>
      </c>
      <c r="AJ35" s="1">
        <v>91.444444444444443</v>
      </c>
      <c r="AK35" s="1">
        <v>99</v>
      </c>
      <c r="AL35" s="1">
        <v>80</v>
      </c>
      <c r="AM35" s="1">
        <v>85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71739</v>
      </c>
      <c r="C36" s="19" t="s">
        <v>142</v>
      </c>
      <c r="D36" s="18"/>
      <c r="E36" s="28">
        <f t="shared" si="0"/>
        <v>87</v>
      </c>
      <c r="F36" s="28" t="str">
        <f t="shared" si="1"/>
        <v>A</v>
      </c>
      <c r="G36" s="28">
        <f>IF((COUNTA(T12:AC12)&gt;0),(ROUND((AVERAGE(T36:AD36)),0)),"")</f>
        <v>87</v>
      </c>
      <c r="H36" s="28" t="str">
        <f t="shared" si="2"/>
        <v>A</v>
      </c>
      <c r="I36" s="36">
        <v>3</v>
      </c>
      <c r="J36" s="28" t="str">
        <f t="shared" si="3"/>
        <v>Memiliki kemampuan menganalisis Kimia Unsur, namun perlu peningkatan pemahaman Elektrolisis.</v>
      </c>
      <c r="K36" s="28">
        <f t="shared" si="4"/>
        <v>86.423611111111114</v>
      </c>
      <c r="L36" s="28" t="str">
        <f t="shared" si="5"/>
        <v>A</v>
      </c>
      <c r="M36" s="28">
        <f t="shared" si="6"/>
        <v>86.423611111111114</v>
      </c>
      <c r="N36" s="28" t="str">
        <f t="shared" si="7"/>
        <v>A</v>
      </c>
      <c r="O36" s="36">
        <v>4</v>
      </c>
      <c r="P36" s="28" t="str">
        <f t="shared" si="8"/>
        <v>Sangat terampil mengajukan gagasan untuk mencegah dan mengatasi terjadinya korosi.</v>
      </c>
      <c r="Q36" s="39" t="s">
        <v>8</v>
      </c>
      <c r="R36" s="39" t="s">
        <v>8</v>
      </c>
      <c r="S36" s="18"/>
      <c r="T36" s="1">
        <v>86</v>
      </c>
      <c r="U36" s="1">
        <v>90.5</v>
      </c>
      <c r="V36" s="1">
        <v>80</v>
      </c>
      <c r="W36" s="1">
        <v>87</v>
      </c>
      <c r="X36" s="1">
        <v>100</v>
      </c>
      <c r="Y36" s="1">
        <v>95</v>
      </c>
      <c r="Z36" s="1">
        <v>74</v>
      </c>
      <c r="AA36" s="1">
        <v>85</v>
      </c>
      <c r="AB36" s="1"/>
      <c r="AC36" s="1"/>
      <c r="AD36" s="1"/>
      <c r="AE36" s="18"/>
      <c r="AF36" s="1">
        <v>92</v>
      </c>
      <c r="AG36" s="1">
        <v>89</v>
      </c>
      <c r="AH36" s="1">
        <v>86</v>
      </c>
      <c r="AI36" s="1">
        <v>87</v>
      </c>
      <c r="AJ36" s="1">
        <v>80.388888888888886</v>
      </c>
      <c r="AK36" s="1">
        <v>88</v>
      </c>
      <c r="AL36" s="1">
        <v>84</v>
      </c>
      <c r="AM36" s="1">
        <v>85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71754</v>
      </c>
      <c r="C37" s="19" t="s">
        <v>143</v>
      </c>
      <c r="D37" s="18"/>
      <c r="E37" s="28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6">
        <v>4</v>
      </c>
      <c r="J37" s="28" t="str">
        <f t="shared" si="3"/>
        <v>Memiliki kemampuan menganalisis Sel Volta, namun perlu peningkatan pemahaman Sifat Koligatif Larutan.</v>
      </c>
      <c r="K37" s="28">
        <f t="shared" si="4"/>
        <v>86.805555555555557</v>
      </c>
      <c r="L37" s="28" t="str">
        <f t="shared" si="5"/>
        <v>A</v>
      </c>
      <c r="M37" s="28">
        <f t="shared" si="6"/>
        <v>86.805555555555557</v>
      </c>
      <c r="N37" s="28" t="str">
        <f t="shared" si="7"/>
        <v>A</v>
      </c>
      <c r="O37" s="36">
        <v>3</v>
      </c>
      <c r="P37" s="28" t="str">
        <f t="shared" si="8"/>
        <v>Sangat terampil menyajikan data hasil penelusuran informasi sifat dan pembuatan unsur-unsur golongan utama.</v>
      </c>
      <c r="Q37" s="39" t="s">
        <v>8</v>
      </c>
      <c r="R37" s="39" t="s">
        <v>8</v>
      </c>
      <c r="S37" s="18"/>
      <c r="T37" s="1">
        <v>85</v>
      </c>
      <c r="U37" s="1">
        <v>90.5</v>
      </c>
      <c r="V37" s="1">
        <v>80</v>
      </c>
      <c r="W37" s="1">
        <v>85</v>
      </c>
      <c r="X37" s="1">
        <v>100</v>
      </c>
      <c r="Y37" s="1">
        <v>95</v>
      </c>
      <c r="Z37" s="1">
        <v>70</v>
      </c>
      <c r="AA37" s="1">
        <v>85</v>
      </c>
      <c r="AB37" s="1"/>
      <c r="AC37" s="1"/>
      <c r="AD37" s="1"/>
      <c r="AE37" s="18"/>
      <c r="AF37" s="1">
        <v>90</v>
      </c>
      <c r="AG37" s="1">
        <v>89</v>
      </c>
      <c r="AH37" s="1">
        <v>86</v>
      </c>
      <c r="AI37" s="1">
        <v>85</v>
      </c>
      <c r="AJ37" s="1">
        <v>80.444444444444443</v>
      </c>
      <c r="AK37" s="1">
        <v>99</v>
      </c>
      <c r="AL37" s="1">
        <v>80</v>
      </c>
      <c r="AM37" s="1">
        <v>85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71769</v>
      </c>
      <c r="C38" s="19" t="s">
        <v>144</v>
      </c>
      <c r="D38" s="18"/>
      <c r="E38" s="28">
        <f t="shared" si="0"/>
        <v>89</v>
      </c>
      <c r="F38" s="28" t="str">
        <f t="shared" si="1"/>
        <v>A</v>
      </c>
      <c r="G38" s="28">
        <f>IF((COUNTA(T12:AC12)&gt;0),(ROUND((AVERAGE(T38:AD38)),0)),"")</f>
        <v>89</v>
      </c>
      <c r="H38" s="28" t="str">
        <f t="shared" si="2"/>
        <v>A</v>
      </c>
      <c r="I38" s="36">
        <v>2</v>
      </c>
      <c r="J38" s="28" t="str">
        <f t="shared" si="3"/>
        <v>Memiliki kemampuan menganalisis Sel Volta dan Kimia Unsur, namun perlu peningkatan pemahaman Elektrolisis.</v>
      </c>
      <c r="K38" s="28">
        <f t="shared" si="4"/>
        <v>89.243055555555557</v>
      </c>
      <c r="L38" s="28" t="str">
        <f t="shared" si="5"/>
        <v>A</v>
      </c>
      <c r="M38" s="28">
        <f t="shared" si="6"/>
        <v>89.243055555555557</v>
      </c>
      <c r="N38" s="28" t="str">
        <f t="shared" si="7"/>
        <v>A</v>
      </c>
      <c r="O38" s="36">
        <v>2</v>
      </c>
      <c r="P38" s="28" t="str">
        <f t="shared" si="8"/>
        <v>Sangat terampil merancang Sel Volta dengan menggunakan bahan di sekitar.</v>
      </c>
      <c r="Q38" s="39" t="s">
        <v>8</v>
      </c>
      <c r="R38" s="39" t="s">
        <v>8</v>
      </c>
      <c r="S38" s="18"/>
      <c r="T38" s="1">
        <v>89.5</v>
      </c>
      <c r="U38" s="1">
        <v>92.5</v>
      </c>
      <c r="V38" s="1">
        <v>80</v>
      </c>
      <c r="W38" s="1">
        <v>89</v>
      </c>
      <c r="X38" s="1">
        <v>100</v>
      </c>
      <c r="Y38" s="1">
        <v>100</v>
      </c>
      <c r="Z38" s="1">
        <v>78</v>
      </c>
      <c r="AA38" s="1">
        <v>85</v>
      </c>
      <c r="AB38" s="1"/>
      <c r="AC38" s="1"/>
      <c r="AD38" s="1"/>
      <c r="AE38" s="18"/>
      <c r="AF38" s="1">
        <v>94</v>
      </c>
      <c r="AG38" s="1">
        <v>88</v>
      </c>
      <c r="AH38" s="1">
        <v>85</v>
      </c>
      <c r="AI38" s="1">
        <v>89</v>
      </c>
      <c r="AJ38" s="1">
        <v>85.944444444444443</v>
      </c>
      <c r="AK38" s="1">
        <v>99</v>
      </c>
      <c r="AL38" s="1">
        <v>88</v>
      </c>
      <c r="AM38" s="1">
        <v>85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71784</v>
      </c>
      <c r="C39" s="19" t="s">
        <v>145</v>
      </c>
      <c r="D39" s="18"/>
      <c r="E39" s="28">
        <f t="shared" si="0"/>
        <v>91</v>
      </c>
      <c r="F39" s="28" t="str">
        <f t="shared" si="1"/>
        <v>A</v>
      </c>
      <c r="G39" s="28">
        <f>IF((COUNTA(T12:AC12)&gt;0),(ROUND((AVERAGE(T39:AD39)),0)),"")</f>
        <v>91</v>
      </c>
      <c r="H39" s="28" t="str">
        <f t="shared" si="2"/>
        <v>A</v>
      </c>
      <c r="I39" s="36">
        <v>1</v>
      </c>
      <c r="J39" s="28" t="str">
        <f t="shared" si="3"/>
        <v>Memiliki kemampuan menganalisis Sifat Koligatif Larutan, namun perlu peningkatan pemahaman Elektrolisis.</v>
      </c>
      <c r="K39" s="28">
        <f t="shared" si="4"/>
        <v>88.493055555555557</v>
      </c>
      <c r="L39" s="28" t="str">
        <f t="shared" si="5"/>
        <v>A</v>
      </c>
      <c r="M39" s="28">
        <f t="shared" si="6"/>
        <v>88.493055555555557</v>
      </c>
      <c r="N39" s="28" t="str">
        <f t="shared" si="7"/>
        <v>A</v>
      </c>
      <c r="O39" s="36">
        <v>3</v>
      </c>
      <c r="P39" s="28" t="str">
        <f t="shared" si="8"/>
        <v>Sangat terampil menyajikan data hasil penelusuran informasi sifat dan pembuatan unsur-unsur golongan utama.</v>
      </c>
      <c r="Q39" s="39" t="s">
        <v>8</v>
      </c>
      <c r="R39" s="39" t="s">
        <v>8</v>
      </c>
      <c r="S39" s="18"/>
      <c r="T39" s="1">
        <v>90</v>
      </c>
      <c r="U39" s="1">
        <v>95</v>
      </c>
      <c r="V39" s="1">
        <v>95</v>
      </c>
      <c r="W39" s="1">
        <v>85</v>
      </c>
      <c r="X39" s="1">
        <v>100</v>
      </c>
      <c r="Y39" s="1">
        <v>100</v>
      </c>
      <c r="Z39" s="1">
        <v>79</v>
      </c>
      <c r="AA39" s="1">
        <v>85</v>
      </c>
      <c r="AB39" s="1"/>
      <c r="AC39" s="1"/>
      <c r="AD39" s="1"/>
      <c r="AE39" s="18"/>
      <c r="AF39" s="1">
        <v>90</v>
      </c>
      <c r="AG39" s="1">
        <v>89</v>
      </c>
      <c r="AH39" s="1">
        <v>85</v>
      </c>
      <c r="AI39" s="1">
        <v>85</v>
      </c>
      <c r="AJ39" s="1">
        <v>85.944444444444443</v>
      </c>
      <c r="AK39" s="1">
        <v>99</v>
      </c>
      <c r="AL39" s="1">
        <v>89</v>
      </c>
      <c r="AM39" s="1">
        <v>85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71799</v>
      </c>
      <c r="C40" s="19" t="s">
        <v>146</v>
      </c>
      <c r="D40" s="18"/>
      <c r="E40" s="28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6">
        <v>7</v>
      </c>
      <c r="J40" s="28" t="str">
        <f t="shared" si="3"/>
        <v>Memiliki kemampuan menganalisis Sifat Koligatif Larutan, namun perlu peningkatan pemahaman Kimia Unsur.</v>
      </c>
      <c r="K40" s="28">
        <f t="shared" si="4"/>
        <v>89.743055555555557</v>
      </c>
      <c r="L40" s="28" t="str">
        <f t="shared" si="5"/>
        <v>A</v>
      </c>
      <c r="M40" s="28">
        <f t="shared" si="6"/>
        <v>89.743055555555557</v>
      </c>
      <c r="N40" s="28" t="str">
        <f t="shared" si="7"/>
        <v>A</v>
      </c>
      <c r="O40" s="36">
        <v>2</v>
      </c>
      <c r="P40" s="28" t="str">
        <f t="shared" si="8"/>
        <v>Sangat terampil merancang Sel Volta dengan menggunakan bahan di sekitar.</v>
      </c>
      <c r="Q40" s="39" t="s">
        <v>8</v>
      </c>
      <c r="R40" s="39" t="s">
        <v>8</v>
      </c>
      <c r="S40" s="18"/>
      <c r="T40" s="1">
        <v>69</v>
      </c>
      <c r="U40" s="1">
        <v>82.5</v>
      </c>
      <c r="V40" s="1">
        <v>89</v>
      </c>
      <c r="W40" s="1">
        <v>90</v>
      </c>
      <c r="X40" s="1">
        <v>100</v>
      </c>
      <c r="Y40" s="1">
        <v>80</v>
      </c>
      <c r="Z40" s="1">
        <v>85</v>
      </c>
      <c r="AA40" s="1">
        <v>85</v>
      </c>
      <c r="AB40" s="1"/>
      <c r="AC40" s="1"/>
      <c r="AD40" s="1"/>
      <c r="AE40" s="18"/>
      <c r="AF40" s="1">
        <v>95</v>
      </c>
      <c r="AG40" s="1">
        <v>88</v>
      </c>
      <c r="AH40" s="1">
        <v>90</v>
      </c>
      <c r="AI40" s="1">
        <v>90</v>
      </c>
      <c r="AJ40" s="1">
        <v>85.944444444444443</v>
      </c>
      <c r="AK40" s="1">
        <v>99</v>
      </c>
      <c r="AL40" s="1">
        <v>85</v>
      </c>
      <c r="AM40" s="1">
        <v>85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71814</v>
      </c>
      <c r="C41" s="19" t="s">
        <v>147</v>
      </c>
      <c r="D41" s="18"/>
      <c r="E41" s="28">
        <f t="shared" si="0"/>
        <v>86</v>
      </c>
      <c r="F41" s="28" t="str">
        <f t="shared" si="1"/>
        <v>A</v>
      </c>
      <c r="G41" s="28">
        <f>IF((COUNTA(T12:AC12)&gt;0),(ROUND((AVERAGE(T41:AD41)),0)),"")</f>
        <v>86</v>
      </c>
      <c r="H41" s="28" t="str">
        <f t="shared" si="2"/>
        <v>A</v>
      </c>
      <c r="I41" s="36">
        <v>4</v>
      </c>
      <c r="J41" s="28" t="str">
        <f t="shared" si="3"/>
        <v>Memiliki kemampuan menganalisis Sel Volta, namun perlu peningkatan pemahaman Sifat Koligatif Larutan.</v>
      </c>
      <c r="K41" s="28">
        <f t="shared" si="4"/>
        <v>88.930555555555557</v>
      </c>
      <c r="L41" s="28" t="str">
        <f t="shared" si="5"/>
        <v>A</v>
      </c>
      <c r="M41" s="28">
        <f t="shared" si="6"/>
        <v>88.930555555555557</v>
      </c>
      <c r="N41" s="28" t="str">
        <f t="shared" si="7"/>
        <v>A</v>
      </c>
      <c r="O41" s="36">
        <v>2</v>
      </c>
      <c r="P41" s="28" t="str">
        <f t="shared" si="8"/>
        <v>Sangat terampil merancang Sel Volta dengan menggunakan bahan di sekitar.</v>
      </c>
      <c r="Q41" s="39" t="s">
        <v>8</v>
      </c>
      <c r="R41" s="39" t="s">
        <v>8</v>
      </c>
      <c r="S41" s="18"/>
      <c r="T41" s="1">
        <v>85</v>
      </c>
      <c r="U41" s="1">
        <v>90.5</v>
      </c>
      <c r="V41" s="1">
        <v>85</v>
      </c>
      <c r="W41" s="1">
        <v>85</v>
      </c>
      <c r="X41" s="1">
        <v>88</v>
      </c>
      <c r="Y41" s="1">
        <v>95</v>
      </c>
      <c r="Z41" s="1">
        <v>78</v>
      </c>
      <c r="AA41" s="1">
        <v>85</v>
      </c>
      <c r="AB41" s="1"/>
      <c r="AC41" s="1"/>
      <c r="AD41" s="1"/>
      <c r="AE41" s="18"/>
      <c r="AF41" s="1">
        <v>90</v>
      </c>
      <c r="AG41" s="1">
        <v>87</v>
      </c>
      <c r="AH41" s="1">
        <v>86</v>
      </c>
      <c r="AI41" s="1">
        <v>85</v>
      </c>
      <c r="AJ41" s="1">
        <v>91.444444444444443</v>
      </c>
      <c r="AK41" s="1">
        <v>99</v>
      </c>
      <c r="AL41" s="1">
        <v>88</v>
      </c>
      <c r="AM41" s="1">
        <v>85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71829</v>
      </c>
      <c r="C42" s="19" t="s">
        <v>148</v>
      </c>
      <c r="D42" s="18"/>
      <c r="E42" s="28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6">
        <v>5</v>
      </c>
      <c r="J42" s="28" t="str">
        <f t="shared" si="3"/>
        <v>Memiliki kemampuan menganalisis Sifat Koligatif Larutan, namun perlu peningkatan pemahaman Sel Volta.</v>
      </c>
      <c r="K42" s="28">
        <f t="shared" si="4"/>
        <v>88.868055555555557</v>
      </c>
      <c r="L42" s="28" t="str">
        <f t="shared" si="5"/>
        <v>A</v>
      </c>
      <c r="M42" s="28">
        <f t="shared" si="6"/>
        <v>88.868055555555557</v>
      </c>
      <c r="N42" s="28" t="str">
        <f t="shared" si="7"/>
        <v>A</v>
      </c>
      <c r="O42" s="36">
        <v>2</v>
      </c>
      <c r="P42" s="28" t="str">
        <f t="shared" si="8"/>
        <v>Sangat terampil merancang Sel Volta dengan menggunakan bahan di sekitar.</v>
      </c>
      <c r="Q42" s="39" t="s">
        <v>8</v>
      </c>
      <c r="R42" s="39" t="s">
        <v>8</v>
      </c>
      <c r="S42" s="18"/>
      <c r="T42" s="1">
        <v>77</v>
      </c>
      <c r="U42" s="1">
        <v>82.5</v>
      </c>
      <c r="V42" s="1">
        <v>85</v>
      </c>
      <c r="W42" s="1">
        <v>84</v>
      </c>
      <c r="X42" s="1">
        <v>100</v>
      </c>
      <c r="Y42" s="1">
        <v>80</v>
      </c>
      <c r="Z42" s="1">
        <v>84</v>
      </c>
      <c r="AA42" s="1">
        <v>85</v>
      </c>
      <c r="AB42" s="1"/>
      <c r="AC42" s="1"/>
      <c r="AD42" s="1"/>
      <c r="AE42" s="18"/>
      <c r="AF42" s="1">
        <v>89</v>
      </c>
      <c r="AG42" s="1">
        <v>89</v>
      </c>
      <c r="AH42" s="1">
        <v>85</v>
      </c>
      <c r="AI42" s="1">
        <v>84</v>
      </c>
      <c r="AJ42" s="1">
        <v>85.944444444444443</v>
      </c>
      <c r="AK42" s="1">
        <v>99</v>
      </c>
      <c r="AL42" s="1">
        <v>94</v>
      </c>
      <c r="AM42" s="1">
        <v>85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71844</v>
      </c>
      <c r="C43" s="19" t="s">
        <v>149</v>
      </c>
      <c r="D43" s="18"/>
      <c r="E43" s="28">
        <f t="shared" si="0"/>
        <v>87</v>
      </c>
      <c r="F43" s="28" t="str">
        <f t="shared" si="1"/>
        <v>A</v>
      </c>
      <c r="G43" s="28">
        <f>IF((COUNTA(T12:AC12)&gt;0),(ROUND((AVERAGE(T43:AD43)),0)),"")</f>
        <v>87</v>
      </c>
      <c r="H43" s="28" t="str">
        <f t="shared" si="2"/>
        <v>A</v>
      </c>
      <c r="I43" s="36">
        <v>6</v>
      </c>
      <c r="J43" s="28" t="str">
        <f t="shared" si="3"/>
        <v>Memiliki kemampuan menganalisis Kimia Unsur, namun perlu peningkatan pemahaman Sel Volta.</v>
      </c>
      <c r="K43" s="28">
        <f t="shared" si="4"/>
        <v>85.229166666666657</v>
      </c>
      <c r="L43" s="28" t="str">
        <f t="shared" si="5"/>
        <v>A</v>
      </c>
      <c r="M43" s="28">
        <f t="shared" si="6"/>
        <v>85.229166666666657</v>
      </c>
      <c r="N43" s="28" t="str">
        <f t="shared" si="7"/>
        <v>A</v>
      </c>
      <c r="O43" s="36">
        <v>5</v>
      </c>
      <c r="P43" s="28" t="str">
        <f t="shared" si="8"/>
        <v>Sangat terampil menganalisis data percobaan untuk menentukan derajat pengionan.</v>
      </c>
      <c r="Q43" s="39" t="s">
        <v>8</v>
      </c>
      <c r="R43" s="39" t="s">
        <v>8</v>
      </c>
      <c r="S43" s="18"/>
      <c r="T43" s="1">
        <v>80.5</v>
      </c>
      <c r="U43" s="1">
        <v>85</v>
      </c>
      <c r="V43" s="1">
        <v>90</v>
      </c>
      <c r="W43" s="1">
        <v>86</v>
      </c>
      <c r="X43" s="1">
        <v>100</v>
      </c>
      <c r="Y43" s="1">
        <v>85</v>
      </c>
      <c r="Z43" s="1">
        <v>85</v>
      </c>
      <c r="AA43" s="1">
        <v>85</v>
      </c>
      <c r="AB43" s="1"/>
      <c r="AC43" s="1"/>
      <c r="AD43" s="1"/>
      <c r="AE43" s="18"/>
      <c r="AF43" s="1">
        <v>91</v>
      </c>
      <c r="AG43" s="1">
        <v>88</v>
      </c>
      <c r="AH43" s="1">
        <v>85</v>
      </c>
      <c r="AI43" s="1">
        <v>86</v>
      </c>
      <c r="AJ43" s="1">
        <v>74.833333333333329</v>
      </c>
      <c r="AK43" s="1">
        <v>77</v>
      </c>
      <c r="AL43" s="1">
        <v>95</v>
      </c>
      <c r="AM43" s="1">
        <v>85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71859</v>
      </c>
      <c r="C44" s="19" t="s">
        <v>150</v>
      </c>
      <c r="D44" s="18"/>
      <c r="E44" s="28">
        <f t="shared" si="0"/>
        <v>89</v>
      </c>
      <c r="F44" s="28" t="str">
        <f t="shared" si="1"/>
        <v>A</v>
      </c>
      <c r="G44" s="28">
        <f>IF((COUNTA(T12:AC12)&gt;0),(ROUND((AVERAGE(T44:AD44)),0)),"")</f>
        <v>89</v>
      </c>
      <c r="H44" s="28" t="str">
        <f t="shared" si="2"/>
        <v>A</v>
      </c>
      <c r="I44" s="36">
        <v>2</v>
      </c>
      <c r="J44" s="28" t="str">
        <f t="shared" si="3"/>
        <v>Memiliki kemampuan menganalisis Sel Volta dan Kimia Unsur, namun perlu peningkatan pemahaman Elektrolisis.</v>
      </c>
      <c r="K44" s="28">
        <f t="shared" si="4"/>
        <v>91.305555555555557</v>
      </c>
      <c r="L44" s="28" t="str">
        <f t="shared" si="5"/>
        <v>A</v>
      </c>
      <c r="M44" s="28">
        <f t="shared" si="6"/>
        <v>91.305555555555557</v>
      </c>
      <c r="N44" s="28" t="str">
        <f t="shared" si="7"/>
        <v>A</v>
      </c>
      <c r="O44" s="36">
        <v>1</v>
      </c>
      <c r="P44" s="28" t="str">
        <f t="shared" si="8"/>
        <v>Sangat terampil menyajikan rancangan prosedur penyepuhan benda dari logam dengan ketebalan lapisan dan luas tertentu.</v>
      </c>
      <c r="Q44" s="39" t="s">
        <v>8</v>
      </c>
      <c r="R44" s="39" t="s">
        <v>8</v>
      </c>
      <c r="S44" s="18"/>
      <c r="T44" s="1">
        <v>82.5</v>
      </c>
      <c r="U44" s="1">
        <v>87.5</v>
      </c>
      <c r="V44" s="1">
        <v>90</v>
      </c>
      <c r="W44" s="1">
        <v>85</v>
      </c>
      <c r="X44" s="1">
        <v>100</v>
      </c>
      <c r="Y44" s="1">
        <v>90</v>
      </c>
      <c r="Z44" s="1">
        <v>92</v>
      </c>
      <c r="AA44" s="1">
        <v>85</v>
      </c>
      <c r="AB44" s="1"/>
      <c r="AC44" s="1"/>
      <c r="AD44" s="1"/>
      <c r="AE44" s="18"/>
      <c r="AF44" s="1">
        <v>90</v>
      </c>
      <c r="AG44" s="1">
        <v>90</v>
      </c>
      <c r="AH44" s="1">
        <v>90</v>
      </c>
      <c r="AI44" s="1">
        <v>85</v>
      </c>
      <c r="AJ44" s="1">
        <v>91.444444444444443</v>
      </c>
      <c r="AK44" s="1">
        <v>99</v>
      </c>
      <c r="AL44" s="1">
        <v>100</v>
      </c>
      <c r="AM44" s="1">
        <v>85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71874</v>
      </c>
      <c r="C45" s="19" t="s">
        <v>151</v>
      </c>
      <c r="D45" s="18"/>
      <c r="E45" s="28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6">
        <v>5</v>
      </c>
      <c r="J45" s="28" t="str">
        <f t="shared" si="3"/>
        <v>Memiliki kemampuan menganalisis Sifat Koligatif Larutan, namun perlu peningkatan pemahaman Sel Volta.</v>
      </c>
      <c r="K45" s="28">
        <f t="shared" si="4"/>
        <v>87.361111111111114</v>
      </c>
      <c r="L45" s="28" t="str">
        <f t="shared" si="5"/>
        <v>A</v>
      </c>
      <c r="M45" s="28">
        <f t="shared" si="6"/>
        <v>87.361111111111114</v>
      </c>
      <c r="N45" s="28" t="str">
        <f t="shared" si="7"/>
        <v>A</v>
      </c>
      <c r="O45" s="36">
        <v>2</v>
      </c>
      <c r="P45" s="28" t="str">
        <f t="shared" si="8"/>
        <v>Sangat terampil merancang Sel Volta dengan menggunakan bahan di sekitar.</v>
      </c>
      <c r="Q45" s="39" t="s">
        <v>8</v>
      </c>
      <c r="R45" s="39" t="s">
        <v>8</v>
      </c>
      <c r="S45" s="18"/>
      <c r="T45" s="1">
        <v>83</v>
      </c>
      <c r="U45" s="1">
        <v>87.5</v>
      </c>
      <c r="V45" s="1">
        <v>80</v>
      </c>
      <c r="W45" s="1">
        <v>86</v>
      </c>
      <c r="X45" s="1">
        <v>88</v>
      </c>
      <c r="Y45" s="1">
        <v>90</v>
      </c>
      <c r="Z45" s="1">
        <v>70</v>
      </c>
      <c r="AA45" s="1">
        <v>95</v>
      </c>
      <c r="AB45" s="1"/>
      <c r="AC45" s="1"/>
      <c r="AD45" s="1"/>
      <c r="AE45" s="18"/>
      <c r="AF45" s="1">
        <v>91</v>
      </c>
      <c r="AG45" s="1">
        <v>88</v>
      </c>
      <c r="AH45" s="1">
        <v>85</v>
      </c>
      <c r="AI45" s="1">
        <v>86</v>
      </c>
      <c r="AJ45" s="1">
        <v>85.888888888888886</v>
      </c>
      <c r="AK45" s="1">
        <v>88</v>
      </c>
      <c r="AL45" s="1">
        <v>80</v>
      </c>
      <c r="AM45" s="1">
        <v>95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71889</v>
      </c>
      <c r="C46" s="19" t="s">
        <v>152</v>
      </c>
      <c r="D46" s="18"/>
      <c r="E46" s="28">
        <f t="shared" si="0"/>
        <v>86</v>
      </c>
      <c r="F46" s="28" t="str">
        <f t="shared" si="1"/>
        <v>A</v>
      </c>
      <c r="G46" s="28">
        <f>IF((COUNTA(T12:AC12)&gt;0),(ROUND((AVERAGE(T46:AD46)),0)),"")</f>
        <v>86</v>
      </c>
      <c r="H46" s="28" t="str">
        <f t="shared" si="2"/>
        <v>A</v>
      </c>
      <c r="I46" s="36">
        <v>3</v>
      </c>
      <c r="J46" s="28" t="str">
        <f t="shared" si="3"/>
        <v>Memiliki kemampuan menganalisis Kimia Unsur, namun perlu peningkatan pemahaman Elektrolisis.</v>
      </c>
      <c r="K46" s="28">
        <f t="shared" si="4"/>
        <v>87.923611111111114</v>
      </c>
      <c r="L46" s="28" t="str">
        <f t="shared" si="5"/>
        <v>A</v>
      </c>
      <c r="M46" s="28">
        <f t="shared" si="6"/>
        <v>87.923611111111114</v>
      </c>
      <c r="N46" s="28" t="str">
        <f t="shared" si="7"/>
        <v>A</v>
      </c>
      <c r="O46" s="36">
        <v>2</v>
      </c>
      <c r="P46" s="28" t="str">
        <f t="shared" si="8"/>
        <v>Sangat terampil merancang Sel Volta dengan menggunakan bahan di sekitar.</v>
      </c>
      <c r="Q46" s="39" t="s">
        <v>8</v>
      </c>
      <c r="R46" s="39" t="s">
        <v>8</v>
      </c>
      <c r="S46" s="18"/>
      <c r="T46" s="1">
        <v>82</v>
      </c>
      <c r="U46" s="1">
        <v>86.5</v>
      </c>
      <c r="V46" s="1">
        <v>80</v>
      </c>
      <c r="W46" s="1">
        <v>89</v>
      </c>
      <c r="X46" s="1">
        <v>100</v>
      </c>
      <c r="Y46" s="1">
        <v>85</v>
      </c>
      <c r="Z46" s="1">
        <v>70</v>
      </c>
      <c r="AA46" s="1">
        <v>95</v>
      </c>
      <c r="AB46" s="1"/>
      <c r="AC46" s="1"/>
      <c r="AD46" s="1"/>
      <c r="AE46" s="18"/>
      <c r="AF46" s="1">
        <v>94</v>
      </c>
      <c r="AG46" s="1">
        <v>89</v>
      </c>
      <c r="AH46" s="1">
        <v>88</v>
      </c>
      <c r="AI46" s="1">
        <v>89</v>
      </c>
      <c r="AJ46" s="1">
        <v>80.388888888888886</v>
      </c>
      <c r="AK46" s="1">
        <v>88</v>
      </c>
      <c r="AL46" s="1">
        <v>80</v>
      </c>
      <c r="AM46" s="1">
        <v>95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>IF((COUNTA(T48:AC48)&gt;0),(ROUND((AVERAGE(T48:AC48)),0)),"")</f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>IF((COUNTA(T49:AC49)&gt;0),(ROUND((AVERAGE(T49:AC49)),0)),"")</f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>IF((COUNTA(T50:AC50)&gt;0),(ROUND((AVERAGE(T50:AC50)),0)),"")</f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43" activePane="bottomRight" state="frozen"/>
      <selection pane="topRight"/>
      <selection pane="bottomLeft"/>
      <selection pane="bottomRight" activeCell="R50" sqref="R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687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173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71904</v>
      </c>
      <c r="C11" s="19" t="s">
        <v>154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91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Sifat Koligatif Larutan, namun perlu peningkatan pemahaman Elektrolisis.</v>
      </c>
      <c r="K11" s="28">
        <f t="shared" ref="K11:K50" si="4">IF((COUNTA(AF11:AO11)&gt;0),AVERAGE(AF11:AO11),"")</f>
        <v>89.75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89.75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rancangan prosedur penyepuhan benda dari logam dengan ketebalan lapisan dan luas tertentu.</v>
      </c>
      <c r="Q11" s="39" t="s">
        <v>8</v>
      </c>
      <c r="R11" s="39" t="s">
        <v>8</v>
      </c>
      <c r="S11" s="18"/>
      <c r="T11" s="1">
        <v>97</v>
      </c>
      <c r="U11" s="1">
        <v>92</v>
      </c>
      <c r="V11" s="1">
        <v>87</v>
      </c>
      <c r="W11" s="1">
        <v>100</v>
      </c>
      <c r="X11" s="1">
        <v>92</v>
      </c>
      <c r="Y11" s="1">
        <v>82</v>
      </c>
      <c r="Z11" s="1">
        <v>87</v>
      </c>
      <c r="AA11" s="1">
        <v>87</v>
      </c>
      <c r="AB11" s="1"/>
      <c r="AC11" s="1"/>
      <c r="AD11" s="1"/>
      <c r="AE11" s="18"/>
      <c r="AF11" s="1">
        <v>95</v>
      </c>
      <c r="AG11" s="1">
        <v>92</v>
      </c>
      <c r="AH11" s="1">
        <v>85</v>
      </c>
      <c r="AI11" s="1">
        <v>87</v>
      </c>
      <c r="AJ11" s="1">
        <v>87</v>
      </c>
      <c r="AK11" s="1">
        <v>90</v>
      </c>
      <c r="AL11" s="1">
        <v>87</v>
      </c>
      <c r="AM11" s="1">
        <v>95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71919</v>
      </c>
      <c r="C12" s="19" t="s">
        <v>155</v>
      </c>
      <c r="D12" s="18"/>
      <c r="E12" s="28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6">
        <v>3</v>
      </c>
      <c r="J12" s="28" t="str">
        <f t="shared" si="3"/>
        <v>Memiliki kemampuan menganalisis Kimia Unsur, namun perlu peningkatan pemahaman Elektrolisis.</v>
      </c>
      <c r="K12" s="28">
        <f t="shared" si="4"/>
        <v>87.5</v>
      </c>
      <c r="L12" s="28" t="str">
        <f t="shared" si="5"/>
        <v>A</v>
      </c>
      <c r="M12" s="28">
        <f t="shared" si="6"/>
        <v>87.5</v>
      </c>
      <c r="N12" s="28" t="str">
        <f t="shared" si="7"/>
        <v>A</v>
      </c>
      <c r="O12" s="36">
        <v>2</v>
      </c>
      <c r="P12" s="28" t="str">
        <f t="shared" si="8"/>
        <v>Sangat terampil merancang Sel Volta dengan menggunakan bahan di sekitar.</v>
      </c>
      <c r="Q12" s="39" t="s">
        <v>8</v>
      </c>
      <c r="R12" s="39" t="s">
        <v>8</v>
      </c>
      <c r="S12" s="18"/>
      <c r="T12" s="1">
        <v>95</v>
      </c>
      <c r="U12" s="1">
        <v>87</v>
      </c>
      <c r="V12" s="1">
        <v>82</v>
      </c>
      <c r="W12" s="1">
        <v>87</v>
      </c>
      <c r="X12" s="1">
        <v>91</v>
      </c>
      <c r="Y12" s="1">
        <v>81</v>
      </c>
      <c r="Z12" s="1">
        <v>71</v>
      </c>
      <c r="AA12" s="1">
        <v>90</v>
      </c>
      <c r="AB12" s="1"/>
      <c r="AC12" s="1"/>
      <c r="AD12" s="1"/>
      <c r="AE12" s="18"/>
      <c r="AF12" s="1">
        <v>90</v>
      </c>
      <c r="AG12" s="1">
        <v>91</v>
      </c>
      <c r="AH12" s="1">
        <v>82</v>
      </c>
      <c r="AI12" s="1">
        <v>86</v>
      </c>
      <c r="AJ12" s="1">
        <v>83</v>
      </c>
      <c r="AK12" s="1">
        <v>87</v>
      </c>
      <c r="AL12" s="1">
        <v>86</v>
      </c>
      <c r="AM12" s="1">
        <v>95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71934</v>
      </c>
      <c r="C13" s="19" t="s">
        <v>156</v>
      </c>
      <c r="D13" s="18"/>
      <c r="E13" s="28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6">
        <v>4</v>
      </c>
      <c r="J13" s="28" t="str">
        <f t="shared" si="3"/>
        <v>Memiliki kemampuan menganalisis Sel Volta, namun perlu peningkatan pemahaman Sifat Koligatif Larutan.</v>
      </c>
      <c r="K13" s="28">
        <f t="shared" si="4"/>
        <v>87.125</v>
      </c>
      <c r="L13" s="28" t="str">
        <f t="shared" si="5"/>
        <v>A</v>
      </c>
      <c r="M13" s="28">
        <f t="shared" si="6"/>
        <v>87.125</v>
      </c>
      <c r="N13" s="28" t="str">
        <f t="shared" si="7"/>
        <v>A</v>
      </c>
      <c r="O13" s="36">
        <v>2</v>
      </c>
      <c r="P13" s="28" t="str">
        <f t="shared" si="8"/>
        <v>Sangat terampil merancang Sel Volta dengan menggunakan bahan di sekitar.</v>
      </c>
      <c r="Q13" s="39" t="s">
        <v>8</v>
      </c>
      <c r="R13" s="39" t="s">
        <v>8</v>
      </c>
      <c r="S13" s="18"/>
      <c r="T13" s="1">
        <v>80</v>
      </c>
      <c r="U13" s="1">
        <v>85</v>
      </c>
      <c r="V13" s="1">
        <v>85</v>
      </c>
      <c r="W13" s="1">
        <v>90</v>
      </c>
      <c r="X13" s="1">
        <v>90</v>
      </c>
      <c r="Y13" s="1">
        <v>80</v>
      </c>
      <c r="Z13" s="1">
        <v>72</v>
      </c>
      <c r="AA13" s="1">
        <v>87</v>
      </c>
      <c r="AB13" s="1"/>
      <c r="AC13" s="1"/>
      <c r="AD13" s="1"/>
      <c r="AE13" s="18"/>
      <c r="AF13" s="1">
        <v>88</v>
      </c>
      <c r="AG13" s="1">
        <v>90</v>
      </c>
      <c r="AH13" s="1">
        <v>85</v>
      </c>
      <c r="AI13" s="1">
        <v>85</v>
      </c>
      <c r="AJ13" s="1">
        <v>84</v>
      </c>
      <c r="AK13" s="1">
        <v>85</v>
      </c>
      <c r="AL13" s="1">
        <v>85</v>
      </c>
      <c r="AM13" s="1">
        <v>95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231</v>
      </c>
      <c r="FI13" s="79" t="s">
        <v>241</v>
      </c>
      <c r="FJ13" s="80">
        <v>22861</v>
      </c>
      <c r="FK13" s="80">
        <v>22871</v>
      </c>
    </row>
    <row r="14" spans="1:167" x14ac:dyDescent="0.25">
      <c r="A14" s="19">
        <v>4</v>
      </c>
      <c r="B14" s="19">
        <v>71949</v>
      </c>
      <c r="C14" s="19" t="s">
        <v>157</v>
      </c>
      <c r="D14" s="18"/>
      <c r="E14" s="28">
        <f t="shared" si="0"/>
        <v>87</v>
      </c>
      <c r="F14" s="28" t="str">
        <f t="shared" si="1"/>
        <v>A</v>
      </c>
      <c r="G14" s="28">
        <f>IF((COUNTA(T12:AC12)&gt;0),(ROUND((AVERAGE(T14:AD14)),0)),"")</f>
        <v>87</v>
      </c>
      <c r="H14" s="28" t="str">
        <f t="shared" si="2"/>
        <v>A</v>
      </c>
      <c r="I14" s="36">
        <v>3</v>
      </c>
      <c r="J14" s="28" t="str">
        <f t="shared" si="3"/>
        <v>Memiliki kemampuan menganalisis Kimia Unsur, namun perlu peningkatan pemahaman Elektrolisis.</v>
      </c>
      <c r="K14" s="28">
        <f t="shared" si="4"/>
        <v>88.125</v>
      </c>
      <c r="L14" s="28" t="str">
        <f t="shared" si="5"/>
        <v>A</v>
      </c>
      <c r="M14" s="28">
        <f t="shared" si="6"/>
        <v>88.125</v>
      </c>
      <c r="N14" s="28" t="str">
        <f t="shared" si="7"/>
        <v>A</v>
      </c>
      <c r="O14" s="36">
        <v>1</v>
      </c>
      <c r="P14" s="28" t="str">
        <f t="shared" si="8"/>
        <v>Sangat terampil menyajikan rancangan prosedur penyepuhan benda dari logam dengan ketebalan lapisan dan luas tertentu.</v>
      </c>
      <c r="Q14" s="39" t="s">
        <v>8</v>
      </c>
      <c r="R14" s="39" t="s">
        <v>8</v>
      </c>
      <c r="S14" s="18"/>
      <c r="T14" s="1">
        <v>97</v>
      </c>
      <c r="U14" s="1">
        <v>90</v>
      </c>
      <c r="V14" s="1">
        <v>85</v>
      </c>
      <c r="W14" s="1">
        <v>87</v>
      </c>
      <c r="X14" s="1">
        <v>93</v>
      </c>
      <c r="Y14" s="1">
        <v>83</v>
      </c>
      <c r="Z14" s="1">
        <v>70</v>
      </c>
      <c r="AA14" s="1">
        <v>87</v>
      </c>
      <c r="AB14" s="1"/>
      <c r="AC14" s="1"/>
      <c r="AD14" s="1"/>
      <c r="AE14" s="18"/>
      <c r="AF14" s="1">
        <v>92</v>
      </c>
      <c r="AG14" s="1">
        <v>93</v>
      </c>
      <c r="AH14" s="1">
        <v>82</v>
      </c>
      <c r="AI14" s="1">
        <v>88</v>
      </c>
      <c r="AJ14" s="1">
        <v>90</v>
      </c>
      <c r="AK14" s="1">
        <v>87</v>
      </c>
      <c r="AL14" s="1">
        <v>88</v>
      </c>
      <c r="AM14" s="1">
        <v>85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71964</v>
      </c>
      <c r="C15" s="19" t="s">
        <v>158</v>
      </c>
      <c r="D15" s="18"/>
      <c r="E15" s="28">
        <f t="shared" si="0"/>
        <v>88</v>
      </c>
      <c r="F15" s="28" t="str">
        <f t="shared" si="1"/>
        <v>A</v>
      </c>
      <c r="G15" s="28">
        <f>IF((COUNTA(T12:AC12)&gt;0),(ROUND((AVERAGE(T15:AD15)),0)),"")</f>
        <v>88</v>
      </c>
      <c r="H15" s="28" t="str">
        <f t="shared" si="2"/>
        <v>A</v>
      </c>
      <c r="I15" s="36">
        <v>2</v>
      </c>
      <c r="J15" s="28" t="str">
        <f t="shared" si="3"/>
        <v>Memiliki kemampuan menganalisis Sel Volta dan Kimia Unsur, namun perlu peningkatan pemahaman Elektrolisis.</v>
      </c>
      <c r="K15" s="28">
        <f t="shared" si="4"/>
        <v>89.25</v>
      </c>
      <c r="L15" s="28" t="str">
        <f t="shared" si="5"/>
        <v>A</v>
      </c>
      <c r="M15" s="28">
        <f t="shared" si="6"/>
        <v>89.25</v>
      </c>
      <c r="N15" s="28" t="str">
        <f t="shared" si="7"/>
        <v>A</v>
      </c>
      <c r="O15" s="36">
        <v>1</v>
      </c>
      <c r="P15" s="28" t="str">
        <f t="shared" si="8"/>
        <v>Sangat terampil menyajikan rancangan prosedur penyepuhan benda dari logam dengan ketebalan lapisan dan luas tertentu.</v>
      </c>
      <c r="Q15" s="39" t="s">
        <v>8</v>
      </c>
      <c r="R15" s="39" t="s">
        <v>8</v>
      </c>
      <c r="S15" s="18"/>
      <c r="T15" s="1">
        <v>95</v>
      </c>
      <c r="U15" s="1">
        <v>90</v>
      </c>
      <c r="V15" s="1">
        <v>85</v>
      </c>
      <c r="W15" s="1">
        <v>92</v>
      </c>
      <c r="X15" s="1">
        <v>95</v>
      </c>
      <c r="Y15" s="1">
        <v>85</v>
      </c>
      <c r="Z15" s="1">
        <v>85</v>
      </c>
      <c r="AA15" s="1">
        <v>77</v>
      </c>
      <c r="AB15" s="1"/>
      <c r="AC15" s="1"/>
      <c r="AD15" s="1"/>
      <c r="AE15" s="18"/>
      <c r="AF15" s="1">
        <v>95</v>
      </c>
      <c r="AG15" s="1">
        <v>95</v>
      </c>
      <c r="AH15" s="1">
        <v>83</v>
      </c>
      <c r="AI15" s="1">
        <v>90</v>
      </c>
      <c r="AJ15" s="1">
        <v>88</v>
      </c>
      <c r="AK15" s="1">
        <v>88</v>
      </c>
      <c r="AL15" s="1">
        <v>90</v>
      </c>
      <c r="AM15" s="1">
        <v>85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233</v>
      </c>
      <c r="FI15" s="79" t="s">
        <v>228</v>
      </c>
      <c r="FJ15" s="80">
        <v>22862</v>
      </c>
      <c r="FK15" s="80">
        <v>22872</v>
      </c>
    </row>
    <row r="16" spans="1:167" x14ac:dyDescent="0.25">
      <c r="A16" s="19">
        <v>6</v>
      </c>
      <c r="B16" s="19">
        <v>72414</v>
      </c>
      <c r="C16" s="19" t="s">
        <v>159</v>
      </c>
      <c r="D16" s="18"/>
      <c r="E16" s="28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6">
        <v>3</v>
      </c>
      <c r="J16" s="28" t="str">
        <f t="shared" si="3"/>
        <v>Memiliki kemampuan menganalisis Kimia Unsur, namun perlu peningkatan pemahaman Elektrolisis.</v>
      </c>
      <c r="K16" s="28">
        <f t="shared" si="4"/>
        <v>85.75</v>
      </c>
      <c r="L16" s="28" t="str">
        <f t="shared" si="5"/>
        <v>A</v>
      </c>
      <c r="M16" s="28">
        <f t="shared" si="6"/>
        <v>85.75</v>
      </c>
      <c r="N16" s="28" t="str">
        <f t="shared" si="7"/>
        <v>A</v>
      </c>
      <c r="O16" s="36">
        <v>3</v>
      </c>
      <c r="P16" s="28" t="str">
        <f t="shared" si="8"/>
        <v>Sangat terampil menyajikan data hasil penelusuran informasi sifat dan pembuatan unsur-unsur golongan utama.</v>
      </c>
      <c r="Q16" s="39" t="s">
        <v>8</v>
      </c>
      <c r="R16" s="39" t="s">
        <v>8</v>
      </c>
      <c r="S16" s="18"/>
      <c r="T16" s="1">
        <v>97</v>
      </c>
      <c r="U16" s="1">
        <v>85</v>
      </c>
      <c r="V16" s="1">
        <v>80</v>
      </c>
      <c r="W16" s="1">
        <v>95</v>
      </c>
      <c r="X16" s="1">
        <v>88</v>
      </c>
      <c r="Y16" s="1">
        <v>78</v>
      </c>
      <c r="Z16" s="1">
        <v>79</v>
      </c>
      <c r="AA16" s="1">
        <v>83</v>
      </c>
      <c r="AB16" s="1"/>
      <c r="AC16" s="1"/>
      <c r="AD16" s="1"/>
      <c r="AE16" s="18"/>
      <c r="AF16" s="1">
        <v>90</v>
      </c>
      <c r="AG16" s="1">
        <v>88</v>
      </c>
      <c r="AH16" s="1">
        <v>80</v>
      </c>
      <c r="AI16" s="1">
        <v>83</v>
      </c>
      <c r="AJ16" s="1">
        <v>92</v>
      </c>
      <c r="AK16" s="1">
        <v>85</v>
      </c>
      <c r="AL16" s="1">
        <v>83</v>
      </c>
      <c r="AM16" s="1">
        <v>85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71979</v>
      </c>
      <c r="C17" s="19" t="s">
        <v>160</v>
      </c>
      <c r="D17" s="18"/>
      <c r="E17" s="28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6">
        <v>6</v>
      </c>
      <c r="J17" s="28" t="str">
        <f t="shared" si="3"/>
        <v>Memiliki kemampuan menganalisis Kimia Unsur, namun perlu peningkatan pemahaman Sel Volta.</v>
      </c>
      <c r="K17" s="28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6">
        <v>3</v>
      </c>
      <c r="P17" s="28" t="str">
        <f t="shared" si="8"/>
        <v>Sangat terampil menyajikan data hasil penelusuran informasi sifat dan pembuatan unsur-unsur golongan utama.</v>
      </c>
      <c r="Q17" s="39" t="s">
        <v>8</v>
      </c>
      <c r="R17" s="39" t="s">
        <v>8</v>
      </c>
      <c r="S17" s="18"/>
      <c r="T17" s="1">
        <v>78</v>
      </c>
      <c r="U17" s="1">
        <v>85</v>
      </c>
      <c r="V17" s="1">
        <v>85</v>
      </c>
      <c r="W17" s="1">
        <v>87</v>
      </c>
      <c r="X17" s="1">
        <v>90</v>
      </c>
      <c r="Y17" s="1">
        <v>80</v>
      </c>
      <c r="Z17" s="1">
        <v>72</v>
      </c>
      <c r="AA17" s="1">
        <v>90</v>
      </c>
      <c r="AB17" s="1"/>
      <c r="AC17" s="1"/>
      <c r="AD17" s="1"/>
      <c r="AE17" s="18"/>
      <c r="AF17" s="1">
        <v>86</v>
      </c>
      <c r="AG17" s="1">
        <v>90</v>
      </c>
      <c r="AH17" s="1">
        <v>80</v>
      </c>
      <c r="AI17" s="1">
        <v>85</v>
      </c>
      <c r="AJ17" s="1">
        <v>84</v>
      </c>
      <c r="AK17" s="1">
        <v>85</v>
      </c>
      <c r="AL17" s="1">
        <v>85</v>
      </c>
      <c r="AM17" s="1">
        <v>85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234</v>
      </c>
      <c r="FI17" s="79" t="s">
        <v>230</v>
      </c>
      <c r="FJ17" s="80">
        <v>22863</v>
      </c>
      <c r="FK17" s="80">
        <v>22873</v>
      </c>
    </row>
    <row r="18" spans="1:167" x14ac:dyDescent="0.25">
      <c r="A18" s="19">
        <v>8</v>
      </c>
      <c r="B18" s="19">
        <v>71994</v>
      </c>
      <c r="C18" s="19" t="s">
        <v>161</v>
      </c>
      <c r="D18" s="18"/>
      <c r="E18" s="28">
        <f t="shared" si="0"/>
        <v>74</v>
      </c>
      <c r="F18" s="28" t="str">
        <f t="shared" si="1"/>
        <v>C</v>
      </c>
      <c r="G18" s="28">
        <f>IF((COUNTA(T12:AC12)&gt;0),(ROUND((AVERAGE(T18:AD18)),0)),"")</f>
        <v>74</v>
      </c>
      <c r="H18" s="28" t="str">
        <f t="shared" si="2"/>
        <v>C</v>
      </c>
      <c r="I18" s="36">
        <v>7</v>
      </c>
      <c r="J18" s="28" t="str">
        <f t="shared" si="3"/>
        <v>Memiliki kemampuan menganalisis Sifat Koligatif Larutan, namun perlu peningkatan pemahaman Kimia Unsur.</v>
      </c>
      <c r="K18" s="28">
        <f t="shared" si="4"/>
        <v>78.375</v>
      </c>
      <c r="L18" s="28" t="str">
        <f t="shared" si="5"/>
        <v>B</v>
      </c>
      <c r="M18" s="28">
        <f t="shared" si="6"/>
        <v>78.375</v>
      </c>
      <c r="N18" s="28" t="str">
        <f t="shared" si="7"/>
        <v>B</v>
      </c>
      <c r="O18" s="36">
        <v>7</v>
      </c>
      <c r="P18" s="28" t="str">
        <f t="shared" si="8"/>
        <v>Sangat terampil menyajikan hasil penelusuran informasi kegunaan prinsip Sifat Koligatif Larutan dalam kehidupan sehari-hari.</v>
      </c>
      <c r="Q18" s="39" t="s">
        <v>9</v>
      </c>
      <c r="R18" s="39" t="s">
        <v>9</v>
      </c>
      <c r="S18" s="18"/>
      <c r="T18" s="1">
        <v>70</v>
      </c>
      <c r="U18" s="1">
        <v>85</v>
      </c>
      <c r="V18" s="1">
        <v>80</v>
      </c>
      <c r="W18" s="1">
        <v>77</v>
      </c>
      <c r="X18" s="1">
        <v>73</v>
      </c>
      <c r="Y18" s="1">
        <v>73</v>
      </c>
      <c r="Z18" s="1">
        <v>70</v>
      </c>
      <c r="AA18" s="1">
        <v>60</v>
      </c>
      <c r="AB18" s="1"/>
      <c r="AC18" s="1"/>
      <c r="AD18" s="1"/>
      <c r="AE18" s="18"/>
      <c r="AF18" s="1">
        <v>77</v>
      </c>
      <c r="AG18" s="1">
        <v>78</v>
      </c>
      <c r="AH18" s="1">
        <v>75</v>
      </c>
      <c r="AI18" s="1">
        <v>73</v>
      </c>
      <c r="AJ18" s="1">
        <v>76</v>
      </c>
      <c r="AK18" s="1">
        <v>85</v>
      </c>
      <c r="AL18" s="1">
        <v>78</v>
      </c>
      <c r="AM18" s="1">
        <v>85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72009</v>
      </c>
      <c r="C19" s="19" t="s">
        <v>162</v>
      </c>
      <c r="D19" s="18"/>
      <c r="E19" s="28">
        <f t="shared" si="0"/>
        <v>89</v>
      </c>
      <c r="F19" s="28" t="str">
        <f t="shared" si="1"/>
        <v>A</v>
      </c>
      <c r="G19" s="28">
        <f>IF((COUNTA(T12:AC12)&gt;0),(ROUND((AVERAGE(T19:AD19)),0)),"")</f>
        <v>89</v>
      </c>
      <c r="H19" s="28" t="str">
        <f t="shared" si="2"/>
        <v>A</v>
      </c>
      <c r="I19" s="36">
        <v>1</v>
      </c>
      <c r="J19" s="28" t="str">
        <f t="shared" si="3"/>
        <v>Memiliki kemampuan menganalisis Sifat Koligatif Larutan, namun perlu peningkatan pemahaman Elektrolisis.</v>
      </c>
      <c r="K19" s="28">
        <f t="shared" si="4"/>
        <v>86.625</v>
      </c>
      <c r="L19" s="28" t="str">
        <f t="shared" si="5"/>
        <v>A</v>
      </c>
      <c r="M19" s="28">
        <f t="shared" si="6"/>
        <v>86.625</v>
      </c>
      <c r="N19" s="28" t="str">
        <f t="shared" si="7"/>
        <v>A</v>
      </c>
      <c r="O19" s="36">
        <v>2</v>
      </c>
      <c r="P19" s="28" t="str">
        <f t="shared" si="8"/>
        <v>Sangat terampil merancang Sel Volta dengan menggunakan bahan di sekitar.</v>
      </c>
      <c r="Q19" s="39" t="s">
        <v>8</v>
      </c>
      <c r="R19" s="39" t="s">
        <v>8</v>
      </c>
      <c r="S19" s="18"/>
      <c r="T19" s="1">
        <v>97</v>
      </c>
      <c r="U19" s="1">
        <v>95</v>
      </c>
      <c r="V19" s="1">
        <v>90</v>
      </c>
      <c r="W19" s="1">
        <v>87</v>
      </c>
      <c r="X19" s="1">
        <v>91</v>
      </c>
      <c r="Y19" s="1">
        <v>81</v>
      </c>
      <c r="Z19" s="1">
        <v>80</v>
      </c>
      <c r="AA19" s="1">
        <v>90</v>
      </c>
      <c r="AB19" s="1"/>
      <c r="AC19" s="1"/>
      <c r="AD19" s="1"/>
      <c r="AE19" s="18"/>
      <c r="AF19" s="1">
        <v>90</v>
      </c>
      <c r="AG19" s="1">
        <v>91</v>
      </c>
      <c r="AH19" s="1">
        <v>85</v>
      </c>
      <c r="AI19" s="1">
        <v>86</v>
      </c>
      <c r="AJ19" s="1">
        <v>83</v>
      </c>
      <c r="AK19" s="1">
        <v>87</v>
      </c>
      <c r="AL19" s="1">
        <v>86</v>
      </c>
      <c r="AM19" s="1">
        <v>85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235</v>
      </c>
      <c r="FI19" s="79" t="s">
        <v>238</v>
      </c>
      <c r="FJ19" s="80">
        <v>22864</v>
      </c>
      <c r="FK19" s="80">
        <v>22874</v>
      </c>
    </row>
    <row r="20" spans="1:167" x14ac:dyDescent="0.25">
      <c r="A20" s="19">
        <v>10</v>
      </c>
      <c r="B20" s="19">
        <v>72024</v>
      </c>
      <c r="C20" s="19" t="s">
        <v>163</v>
      </c>
      <c r="D20" s="18"/>
      <c r="E20" s="28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6">
        <v>3</v>
      </c>
      <c r="J20" s="28" t="str">
        <f t="shared" si="3"/>
        <v>Memiliki kemampuan menganalisis Kimia Unsur, namun perlu peningkatan pemahaman Elektrolisis.</v>
      </c>
      <c r="K20" s="28">
        <f t="shared" si="4"/>
        <v>84.375</v>
      </c>
      <c r="L20" s="28" t="str">
        <f t="shared" si="5"/>
        <v>A</v>
      </c>
      <c r="M20" s="28">
        <f t="shared" si="6"/>
        <v>84.375</v>
      </c>
      <c r="N20" s="28" t="str">
        <f t="shared" si="7"/>
        <v>A</v>
      </c>
      <c r="O20" s="36">
        <v>4</v>
      </c>
      <c r="P20" s="28" t="str">
        <f t="shared" si="8"/>
        <v>Sangat terampil mengajukan gagasan untuk mencegah dan mengatasi terjadinya korosi.</v>
      </c>
      <c r="Q20" s="39" t="s">
        <v>8</v>
      </c>
      <c r="R20" s="39" t="s">
        <v>8</v>
      </c>
      <c r="S20" s="18"/>
      <c r="T20" s="1">
        <v>97</v>
      </c>
      <c r="U20" s="1">
        <v>85</v>
      </c>
      <c r="V20" s="1">
        <v>80</v>
      </c>
      <c r="W20" s="1">
        <v>87</v>
      </c>
      <c r="X20" s="1">
        <v>85</v>
      </c>
      <c r="Y20" s="1">
        <v>75</v>
      </c>
      <c r="Z20" s="1">
        <v>82</v>
      </c>
      <c r="AA20" s="1">
        <v>90</v>
      </c>
      <c r="AB20" s="1"/>
      <c r="AC20" s="1"/>
      <c r="AD20" s="1"/>
      <c r="AE20" s="18"/>
      <c r="AF20" s="1">
        <v>88</v>
      </c>
      <c r="AG20" s="1">
        <v>85</v>
      </c>
      <c r="AH20" s="1">
        <v>82</v>
      </c>
      <c r="AI20" s="1">
        <v>80</v>
      </c>
      <c r="AJ20" s="1">
        <v>88</v>
      </c>
      <c r="AK20" s="1">
        <v>87</v>
      </c>
      <c r="AL20" s="1">
        <v>80</v>
      </c>
      <c r="AM20" s="1">
        <v>85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72039</v>
      </c>
      <c r="C21" s="19" t="s">
        <v>164</v>
      </c>
      <c r="D21" s="18"/>
      <c r="E21" s="28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6">
        <v>3</v>
      </c>
      <c r="J21" s="28" t="str">
        <f t="shared" si="3"/>
        <v>Memiliki kemampuan menganalisis Kimia Unsur, namun perlu peningkatan pemahaman Elektrolisis.</v>
      </c>
      <c r="K21" s="28">
        <f t="shared" si="4"/>
        <v>87.125</v>
      </c>
      <c r="L21" s="28" t="str">
        <f t="shared" si="5"/>
        <v>A</v>
      </c>
      <c r="M21" s="28">
        <f t="shared" si="6"/>
        <v>87.125</v>
      </c>
      <c r="N21" s="28" t="str">
        <f t="shared" si="7"/>
        <v>A</v>
      </c>
      <c r="O21" s="36">
        <v>2</v>
      </c>
      <c r="P21" s="28" t="str">
        <f t="shared" si="8"/>
        <v>Sangat terampil merancang Sel Volta dengan menggunakan bahan di sekitar.</v>
      </c>
      <c r="Q21" s="39" t="s">
        <v>8</v>
      </c>
      <c r="R21" s="39" t="s">
        <v>8</v>
      </c>
      <c r="S21" s="18"/>
      <c r="T21" s="1">
        <v>95</v>
      </c>
      <c r="U21" s="1">
        <v>85</v>
      </c>
      <c r="V21" s="1">
        <v>80</v>
      </c>
      <c r="W21" s="1">
        <v>92</v>
      </c>
      <c r="X21" s="1">
        <v>88</v>
      </c>
      <c r="Y21" s="1">
        <v>78</v>
      </c>
      <c r="Z21" s="1">
        <v>72</v>
      </c>
      <c r="AA21" s="1">
        <v>93</v>
      </c>
      <c r="AB21" s="1"/>
      <c r="AC21" s="1"/>
      <c r="AD21" s="1"/>
      <c r="AE21" s="18"/>
      <c r="AF21" s="1">
        <v>90</v>
      </c>
      <c r="AG21" s="1">
        <v>88</v>
      </c>
      <c r="AH21" s="1">
        <v>82</v>
      </c>
      <c r="AI21" s="1">
        <v>83</v>
      </c>
      <c r="AJ21" s="1">
        <v>89</v>
      </c>
      <c r="AK21" s="1">
        <v>87</v>
      </c>
      <c r="AL21" s="1">
        <v>83</v>
      </c>
      <c r="AM21" s="1">
        <v>95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 t="s">
        <v>236</v>
      </c>
      <c r="FI21" s="79" t="s">
        <v>239</v>
      </c>
      <c r="FJ21" s="80">
        <v>22865</v>
      </c>
      <c r="FK21" s="80">
        <v>22875</v>
      </c>
    </row>
    <row r="22" spans="1:167" x14ac:dyDescent="0.25">
      <c r="A22" s="19">
        <v>12</v>
      </c>
      <c r="B22" s="19">
        <v>72054</v>
      </c>
      <c r="C22" s="19" t="s">
        <v>165</v>
      </c>
      <c r="D22" s="18"/>
      <c r="E22" s="28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6">
        <v>3</v>
      </c>
      <c r="J22" s="28" t="str">
        <f t="shared" si="3"/>
        <v>Memiliki kemampuan menganalisis Kimia Unsur, namun perlu peningkatan pemahaman Elektrolisis.</v>
      </c>
      <c r="K22" s="28">
        <f t="shared" si="4"/>
        <v>87.125</v>
      </c>
      <c r="L22" s="28" t="str">
        <f t="shared" si="5"/>
        <v>A</v>
      </c>
      <c r="M22" s="28">
        <f t="shared" si="6"/>
        <v>87.125</v>
      </c>
      <c r="N22" s="28" t="str">
        <f t="shared" si="7"/>
        <v>A</v>
      </c>
      <c r="O22" s="36">
        <v>2</v>
      </c>
      <c r="P22" s="28" t="str">
        <f t="shared" si="8"/>
        <v>Sangat terampil merancang Sel Volta dengan menggunakan bahan di sekitar.</v>
      </c>
      <c r="Q22" s="39" t="s">
        <v>8</v>
      </c>
      <c r="R22" s="39" t="s">
        <v>8</v>
      </c>
      <c r="S22" s="18"/>
      <c r="T22" s="1">
        <v>97</v>
      </c>
      <c r="U22" s="1">
        <v>88</v>
      </c>
      <c r="V22" s="1">
        <v>83</v>
      </c>
      <c r="W22" s="1">
        <v>92</v>
      </c>
      <c r="X22" s="1">
        <v>90</v>
      </c>
      <c r="Y22" s="1">
        <v>80</v>
      </c>
      <c r="Z22" s="1">
        <v>81</v>
      </c>
      <c r="AA22" s="1">
        <v>77</v>
      </c>
      <c r="AB22" s="1"/>
      <c r="AC22" s="1"/>
      <c r="AD22" s="1"/>
      <c r="AE22" s="18"/>
      <c r="AF22" s="1">
        <v>93</v>
      </c>
      <c r="AG22" s="1">
        <v>90</v>
      </c>
      <c r="AH22" s="1">
        <v>83</v>
      </c>
      <c r="AI22" s="1">
        <v>85</v>
      </c>
      <c r="AJ22" s="1">
        <v>88</v>
      </c>
      <c r="AK22" s="1">
        <v>88</v>
      </c>
      <c r="AL22" s="1">
        <v>85</v>
      </c>
      <c r="AM22" s="1">
        <v>85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72069</v>
      </c>
      <c r="C23" s="19" t="s">
        <v>166</v>
      </c>
      <c r="D23" s="18"/>
      <c r="E23" s="28">
        <f t="shared" si="0"/>
        <v>88</v>
      </c>
      <c r="F23" s="28" t="str">
        <f t="shared" si="1"/>
        <v>A</v>
      </c>
      <c r="G23" s="28">
        <f>IF((COUNTA(T12:AC12)&gt;0),(ROUND((AVERAGE(T23:AD23)),0)),"")</f>
        <v>88</v>
      </c>
      <c r="H23" s="28" t="str">
        <f t="shared" si="2"/>
        <v>A</v>
      </c>
      <c r="I23" s="36">
        <v>2</v>
      </c>
      <c r="J23" s="28" t="str">
        <f t="shared" si="3"/>
        <v>Memiliki kemampuan menganalisis Sel Volta dan Kimia Unsur, namun perlu peningkatan pemahaman Elektrolisis.</v>
      </c>
      <c r="K23" s="28">
        <f t="shared" si="4"/>
        <v>87.875</v>
      </c>
      <c r="L23" s="28" t="str">
        <f t="shared" si="5"/>
        <v>A</v>
      </c>
      <c r="M23" s="28">
        <f t="shared" si="6"/>
        <v>87.875</v>
      </c>
      <c r="N23" s="28" t="str">
        <f t="shared" si="7"/>
        <v>A</v>
      </c>
      <c r="O23" s="36">
        <v>1</v>
      </c>
      <c r="P23" s="28" t="str">
        <f t="shared" si="8"/>
        <v>Sangat terampil menyajikan rancangan prosedur penyepuhan benda dari logam dengan ketebalan lapisan dan luas tertentu.</v>
      </c>
      <c r="Q23" s="39" t="s">
        <v>8</v>
      </c>
      <c r="R23" s="39" t="s">
        <v>8</v>
      </c>
      <c r="S23" s="18"/>
      <c r="T23" s="1">
        <v>97</v>
      </c>
      <c r="U23" s="1">
        <v>95</v>
      </c>
      <c r="V23" s="1">
        <v>90</v>
      </c>
      <c r="W23" s="1">
        <v>87</v>
      </c>
      <c r="X23" s="1">
        <v>93</v>
      </c>
      <c r="Y23" s="1">
        <v>83</v>
      </c>
      <c r="Z23" s="1">
        <v>70</v>
      </c>
      <c r="AA23" s="1">
        <v>90</v>
      </c>
      <c r="AB23" s="1"/>
      <c r="AC23" s="1"/>
      <c r="AD23" s="1"/>
      <c r="AE23" s="18"/>
      <c r="AF23" s="1">
        <v>90</v>
      </c>
      <c r="AG23" s="1">
        <v>93</v>
      </c>
      <c r="AH23" s="1">
        <v>85</v>
      </c>
      <c r="AI23" s="1">
        <v>88</v>
      </c>
      <c r="AJ23" s="1">
        <v>87</v>
      </c>
      <c r="AK23" s="1">
        <v>87</v>
      </c>
      <c r="AL23" s="1">
        <v>88</v>
      </c>
      <c r="AM23" s="1">
        <v>85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 t="s">
        <v>232</v>
      </c>
      <c r="FI23" s="79" t="s">
        <v>240</v>
      </c>
      <c r="FJ23" s="80">
        <v>22866</v>
      </c>
      <c r="FK23" s="80">
        <v>22876</v>
      </c>
    </row>
    <row r="24" spans="1:167" x14ac:dyDescent="0.25">
      <c r="A24" s="19">
        <v>14</v>
      </c>
      <c r="B24" s="19">
        <v>72084</v>
      </c>
      <c r="C24" s="19" t="s">
        <v>167</v>
      </c>
      <c r="D24" s="18"/>
      <c r="E24" s="28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6">
        <v>6</v>
      </c>
      <c r="J24" s="28" t="str">
        <f t="shared" si="3"/>
        <v>Memiliki kemampuan menganalisis Kimia Unsur, namun perlu peningkatan pemahaman Sel Volta.</v>
      </c>
      <c r="K24" s="28">
        <f t="shared" si="4"/>
        <v>87</v>
      </c>
      <c r="L24" s="28" t="str">
        <f t="shared" si="5"/>
        <v>A</v>
      </c>
      <c r="M24" s="28">
        <f t="shared" si="6"/>
        <v>87</v>
      </c>
      <c r="N24" s="28" t="str">
        <f t="shared" si="7"/>
        <v>A</v>
      </c>
      <c r="O24" s="36">
        <v>2</v>
      </c>
      <c r="P24" s="28" t="str">
        <f t="shared" si="8"/>
        <v>Sangat terampil merancang Sel Volta dengan menggunakan bahan di sekitar.</v>
      </c>
      <c r="Q24" s="39" t="s">
        <v>8</v>
      </c>
      <c r="R24" s="39" t="s">
        <v>8</v>
      </c>
      <c r="S24" s="18"/>
      <c r="T24" s="1">
        <v>80</v>
      </c>
      <c r="U24" s="1">
        <v>85</v>
      </c>
      <c r="V24" s="1">
        <v>80</v>
      </c>
      <c r="W24" s="1">
        <v>87</v>
      </c>
      <c r="X24" s="1">
        <v>92</v>
      </c>
      <c r="Y24" s="1">
        <v>82</v>
      </c>
      <c r="Z24" s="1">
        <v>74</v>
      </c>
      <c r="AA24" s="1">
        <v>90</v>
      </c>
      <c r="AB24" s="1"/>
      <c r="AC24" s="1"/>
      <c r="AD24" s="1"/>
      <c r="AE24" s="18"/>
      <c r="AF24" s="1">
        <v>90</v>
      </c>
      <c r="AG24" s="1">
        <v>92</v>
      </c>
      <c r="AH24" s="1">
        <v>80</v>
      </c>
      <c r="AI24" s="1">
        <v>87</v>
      </c>
      <c r="AJ24" s="1">
        <v>90</v>
      </c>
      <c r="AK24" s="1">
        <v>85</v>
      </c>
      <c r="AL24" s="1">
        <v>87</v>
      </c>
      <c r="AM24" s="1">
        <v>85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72099</v>
      </c>
      <c r="C25" s="19" t="s">
        <v>168</v>
      </c>
      <c r="D25" s="18"/>
      <c r="E25" s="28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6">
        <v>6</v>
      </c>
      <c r="J25" s="28" t="str">
        <f t="shared" si="3"/>
        <v>Memiliki kemampuan menganalisis Kimia Unsur, namun perlu peningkatan pemahaman Sel Volta.</v>
      </c>
      <c r="K25" s="28">
        <f t="shared" si="4"/>
        <v>90</v>
      </c>
      <c r="L25" s="28" t="str">
        <f t="shared" si="5"/>
        <v>A</v>
      </c>
      <c r="M25" s="28">
        <f t="shared" si="6"/>
        <v>90</v>
      </c>
      <c r="N25" s="28" t="str">
        <f t="shared" si="7"/>
        <v>A</v>
      </c>
      <c r="O25" s="36">
        <v>1</v>
      </c>
      <c r="P25" s="28" t="str">
        <f t="shared" si="8"/>
        <v>Sangat terampil menyajikan rancangan prosedur penyepuhan benda dari logam dengan ketebalan lapisan dan luas tertentu.</v>
      </c>
      <c r="Q25" s="39" t="s">
        <v>8</v>
      </c>
      <c r="R25" s="39" t="s">
        <v>8</v>
      </c>
      <c r="S25" s="18"/>
      <c r="T25" s="1">
        <v>80</v>
      </c>
      <c r="U25" s="1">
        <v>85</v>
      </c>
      <c r="V25" s="1">
        <v>85</v>
      </c>
      <c r="W25" s="1">
        <v>90</v>
      </c>
      <c r="X25" s="1">
        <v>94</v>
      </c>
      <c r="Y25" s="1">
        <v>84</v>
      </c>
      <c r="Z25" s="1">
        <v>77</v>
      </c>
      <c r="AA25" s="1">
        <v>63</v>
      </c>
      <c r="AB25" s="1"/>
      <c r="AC25" s="1"/>
      <c r="AD25" s="1"/>
      <c r="AE25" s="18"/>
      <c r="AF25" s="1">
        <v>93</v>
      </c>
      <c r="AG25" s="1">
        <v>94</v>
      </c>
      <c r="AH25" s="1">
        <v>84</v>
      </c>
      <c r="AI25" s="1">
        <v>89</v>
      </c>
      <c r="AJ25" s="1">
        <v>87</v>
      </c>
      <c r="AK25" s="1">
        <v>89</v>
      </c>
      <c r="AL25" s="1">
        <v>89</v>
      </c>
      <c r="AM25" s="1">
        <v>95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 t="s">
        <v>237</v>
      </c>
      <c r="FI25" s="79" t="s">
        <v>229</v>
      </c>
      <c r="FJ25" s="80">
        <v>22867</v>
      </c>
      <c r="FK25" s="80">
        <v>22877</v>
      </c>
    </row>
    <row r="26" spans="1:167" x14ac:dyDescent="0.25">
      <c r="A26" s="19">
        <v>16</v>
      </c>
      <c r="B26" s="19">
        <v>72114</v>
      </c>
      <c r="C26" s="19" t="s">
        <v>169</v>
      </c>
      <c r="D26" s="18"/>
      <c r="E26" s="28">
        <f t="shared" si="0"/>
        <v>84</v>
      </c>
      <c r="F26" s="28" t="str">
        <f t="shared" si="1"/>
        <v>B</v>
      </c>
      <c r="G26" s="28">
        <f>IF((COUNTA(T12:AC12)&gt;0),(ROUND((AVERAGE(T26:AD26)),0)),"")</f>
        <v>84</v>
      </c>
      <c r="H26" s="28" t="str">
        <f t="shared" si="2"/>
        <v>B</v>
      </c>
      <c r="I26" s="36">
        <v>6</v>
      </c>
      <c r="J26" s="28" t="str">
        <f t="shared" si="3"/>
        <v>Memiliki kemampuan menganalisis Kimia Unsur, namun perlu peningkatan pemahaman Sel Volta.</v>
      </c>
      <c r="K26" s="28">
        <f t="shared" si="4"/>
        <v>85.375</v>
      </c>
      <c r="L26" s="28" t="str">
        <f t="shared" si="5"/>
        <v>A</v>
      </c>
      <c r="M26" s="28">
        <f t="shared" si="6"/>
        <v>85.375</v>
      </c>
      <c r="N26" s="28" t="str">
        <f t="shared" si="7"/>
        <v>A</v>
      </c>
      <c r="O26" s="36">
        <v>4</v>
      </c>
      <c r="P26" s="28" t="str">
        <f t="shared" si="8"/>
        <v>Sangat terampil mengajukan gagasan untuk mencegah dan mengatasi terjadinya korosi.</v>
      </c>
      <c r="Q26" s="39" t="s">
        <v>8</v>
      </c>
      <c r="R26" s="39" t="s">
        <v>8</v>
      </c>
      <c r="S26" s="18"/>
      <c r="T26" s="1">
        <v>95</v>
      </c>
      <c r="U26" s="1">
        <v>85</v>
      </c>
      <c r="V26" s="1">
        <v>80</v>
      </c>
      <c r="W26" s="1">
        <v>87</v>
      </c>
      <c r="X26" s="1">
        <v>88</v>
      </c>
      <c r="Y26" s="1">
        <v>78</v>
      </c>
      <c r="Z26" s="1">
        <v>70</v>
      </c>
      <c r="AA26" s="1">
        <v>90</v>
      </c>
      <c r="AB26" s="1"/>
      <c r="AC26" s="1"/>
      <c r="AD26" s="1"/>
      <c r="AE26" s="18"/>
      <c r="AF26" s="1">
        <v>90</v>
      </c>
      <c r="AG26" s="1">
        <v>88</v>
      </c>
      <c r="AH26" s="1">
        <v>80</v>
      </c>
      <c r="AI26" s="1">
        <v>83</v>
      </c>
      <c r="AJ26" s="1">
        <v>89</v>
      </c>
      <c r="AK26" s="1">
        <v>85</v>
      </c>
      <c r="AL26" s="1">
        <v>83</v>
      </c>
      <c r="AM26" s="1">
        <v>85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72129</v>
      </c>
      <c r="C27" s="19" t="s">
        <v>170</v>
      </c>
      <c r="D27" s="18"/>
      <c r="E27" s="28">
        <f t="shared" si="0"/>
        <v>90</v>
      </c>
      <c r="F27" s="28" t="str">
        <f t="shared" si="1"/>
        <v>A</v>
      </c>
      <c r="G27" s="28">
        <f>IF((COUNTA(T12:AC12)&gt;0),(ROUND((AVERAGE(T27:AD27)),0)),"")</f>
        <v>90</v>
      </c>
      <c r="H27" s="28" t="str">
        <f t="shared" si="2"/>
        <v>A</v>
      </c>
      <c r="I27" s="36">
        <v>1</v>
      </c>
      <c r="J27" s="28" t="str">
        <f t="shared" si="3"/>
        <v>Memiliki kemampuan menganalisis Sifat Koligatif Larutan, namun perlu peningkatan pemahaman Elektrolisis.</v>
      </c>
      <c r="K27" s="28">
        <f t="shared" si="4"/>
        <v>87.125</v>
      </c>
      <c r="L27" s="28" t="str">
        <f t="shared" si="5"/>
        <v>A</v>
      </c>
      <c r="M27" s="28">
        <f t="shared" si="6"/>
        <v>87.125</v>
      </c>
      <c r="N27" s="28" t="str">
        <f t="shared" si="7"/>
        <v>A</v>
      </c>
      <c r="O27" s="36">
        <v>3</v>
      </c>
      <c r="P27" s="28" t="str">
        <f t="shared" si="8"/>
        <v>Sangat terampil menyajikan data hasil penelusuran informasi sifat dan pembuatan unsur-unsur golongan utama.</v>
      </c>
      <c r="Q27" s="39" t="s">
        <v>8</v>
      </c>
      <c r="R27" s="39" t="s">
        <v>8</v>
      </c>
      <c r="S27" s="18"/>
      <c r="T27" s="1">
        <v>95</v>
      </c>
      <c r="U27" s="1">
        <v>93</v>
      </c>
      <c r="V27" s="1">
        <v>88</v>
      </c>
      <c r="W27" s="1">
        <v>87</v>
      </c>
      <c r="X27" s="1">
        <v>90</v>
      </c>
      <c r="Y27" s="1">
        <v>80</v>
      </c>
      <c r="Z27" s="1">
        <v>94</v>
      </c>
      <c r="AA27" s="1">
        <v>93</v>
      </c>
      <c r="AB27" s="1"/>
      <c r="AC27" s="1"/>
      <c r="AD27" s="1"/>
      <c r="AE27" s="18"/>
      <c r="AF27" s="1">
        <v>93</v>
      </c>
      <c r="AG27" s="1">
        <v>90</v>
      </c>
      <c r="AH27" s="1">
        <v>82</v>
      </c>
      <c r="AI27" s="1">
        <v>85</v>
      </c>
      <c r="AJ27" s="1">
        <v>90</v>
      </c>
      <c r="AK27" s="1">
        <v>87</v>
      </c>
      <c r="AL27" s="1">
        <v>85</v>
      </c>
      <c r="AM27" s="1">
        <v>85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22868</v>
      </c>
      <c r="FK27" s="80">
        <v>22878</v>
      </c>
    </row>
    <row r="28" spans="1:167" x14ac:dyDescent="0.25">
      <c r="A28" s="19">
        <v>18</v>
      </c>
      <c r="B28" s="19">
        <v>80034</v>
      </c>
      <c r="C28" s="19" t="s">
        <v>171</v>
      </c>
      <c r="D28" s="18"/>
      <c r="E28" s="28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6">
        <v>7</v>
      </c>
      <c r="J28" s="28" t="str">
        <f t="shared" si="3"/>
        <v>Memiliki kemampuan menganalisis Sifat Koligatif Larutan, namun perlu peningkatan pemahaman Kimia Unsur.</v>
      </c>
      <c r="K28" s="28">
        <f t="shared" si="4"/>
        <v>85.625</v>
      </c>
      <c r="L28" s="28" t="str">
        <f t="shared" si="5"/>
        <v>A</v>
      </c>
      <c r="M28" s="28">
        <f t="shared" si="6"/>
        <v>85.625</v>
      </c>
      <c r="N28" s="28" t="str">
        <f t="shared" si="7"/>
        <v>A</v>
      </c>
      <c r="O28" s="36">
        <v>4</v>
      </c>
      <c r="P28" s="28" t="str">
        <f t="shared" si="8"/>
        <v>Sangat terampil mengajukan gagasan untuk mencegah dan mengatasi terjadinya korosi.</v>
      </c>
      <c r="Q28" s="39" t="s">
        <v>8</v>
      </c>
      <c r="R28" s="39" t="s">
        <v>8</v>
      </c>
      <c r="S28" s="18"/>
      <c r="T28" s="1">
        <v>97</v>
      </c>
      <c r="U28" s="1">
        <v>85</v>
      </c>
      <c r="V28" s="1">
        <v>80</v>
      </c>
      <c r="W28" s="1">
        <v>87</v>
      </c>
      <c r="X28" s="1">
        <v>89</v>
      </c>
      <c r="Y28" s="1">
        <v>79</v>
      </c>
      <c r="Z28" s="1">
        <v>87</v>
      </c>
      <c r="AA28" s="1">
        <v>70</v>
      </c>
      <c r="AB28" s="1"/>
      <c r="AC28" s="1"/>
      <c r="AD28" s="1"/>
      <c r="AE28" s="18"/>
      <c r="AF28" s="1">
        <v>88</v>
      </c>
      <c r="AG28" s="1">
        <v>89</v>
      </c>
      <c r="AH28" s="1">
        <v>80</v>
      </c>
      <c r="AI28" s="1">
        <v>84</v>
      </c>
      <c r="AJ28" s="1">
        <v>90</v>
      </c>
      <c r="AK28" s="1">
        <v>85</v>
      </c>
      <c r="AL28" s="1">
        <v>84</v>
      </c>
      <c r="AM28" s="1">
        <v>85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72144</v>
      </c>
      <c r="C29" s="19" t="s">
        <v>172</v>
      </c>
      <c r="D29" s="18"/>
      <c r="E29" s="28">
        <f t="shared" si="0"/>
        <v>78</v>
      </c>
      <c r="F29" s="28" t="str">
        <f t="shared" si="1"/>
        <v>B</v>
      </c>
      <c r="G29" s="28">
        <f>IF((COUNTA(T12:AC12)&gt;0),(ROUND((AVERAGE(T29:AD29)),0)),"")</f>
        <v>78</v>
      </c>
      <c r="H29" s="28" t="str">
        <f t="shared" si="2"/>
        <v>B</v>
      </c>
      <c r="I29" s="36">
        <v>7</v>
      </c>
      <c r="J29" s="28" t="str">
        <f t="shared" si="3"/>
        <v>Memiliki kemampuan menganalisis Sifat Koligatif Larutan, namun perlu peningkatan pemahaman Kimia Unsur.</v>
      </c>
      <c r="K29" s="28">
        <f t="shared" si="4"/>
        <v>82.875</v>
      </c>
      <c r="L29" s="28" t="str">
        <f t="shared" si="5"/>
        <v>B</v>
      </c>
      <c r="M29" s="28">
        <f t="shared" si="6"/>
        <v>82.875</v>
      </c>
      <c r="N29" s="28" t="str">
        <f t="shared" si="7"/>
        <v>B</v>
      </c>
      <c r="O29" s="36">
        <v>6</v>
      </c>
      <c r="P29" s="28" t="str">
        <f t="shared" si="8"/>
        <v>Sangat terampil menyajikan data hasil penelusuran informasi sifat dan pembuatan unsur-unsur Periode 3 dan unsur golongan transisi (periode 4)</v>
      </c>
      <c r="Q29" s="39" t="s">
        <v>8</v>
      </c>
      <c r="R29" s="39" t="s">
        <v>8</v>
      </c>
      <c r="S29" s="18"/>
      <c r="T29" s="1">
        <v>70</v>
      </c>
      <c r="U29" s="1">
        <v>85</v>
      </c>
      <c r="V29" s="1">
        <v>80</v>
      </c>
      <c r="W29" s="1">
        <v>87</v>
      </c>
      <c r="X29" s="1">
        <v>83</v>
      </c>
      <c r="Y29" s="1">
        <v>73</v>
      </c>
      <c r="Z29" s="1">
        <v>70</v>
      </c>
      <c r="AA29" s="1"/>
      <c r="AB29" s="1"/>
      <c r="AC29" s="1"/>
      <c r="AD29" s="1"/>
      <c r="AE29" s="18"/>
      <c r="AF29" s="1">
        <v>85</v>
      </c>
      <c r="AG29" s="1">
        <v>83</v>
      </c>
      <c r="AH29" s="1">
        <v>80</v>
      </c>
      <c r="AI29" s="1">
        <v>78</v>
      </c>
      <c r="AJ29" s="1">
        <v>89</v>
      </c>
      <c r="AK29" s="1">
        <v>85</v>
      </c>
      <c r="AL29" s="1">
        <v>78</v>
      </c>
      <c r="AM29" s="1">
        <v>85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22869</v>
      </c>
      <c r="FK29" s="80">
        <v>22879</v>
      </c>
    </row>
    <row r="30" spans="1:167" x14ac:dyDescent="0.25">
      <c r="A30" s="19">
        <v>20</v>
      </c>
      <c r="B30" s="19">
        <v>72159</v>
      </c>
      <c r="C30" s="19" t="s">
        <v>173</v>
      </c>
      <c r="D30" s="18"/>
      <c r="E30" s="28">
        <f t="shared" si="0"/>
        <v>87</v>
      </c>
      <c r="F30" s="28" t="str">
        <f t="shared" si="1"/>
        <v>A</v>
      </c>
      <c r="G30" s="28">
        <f>IF((COUNTA(T12:AC12)&gt;0),(ROUND((AVERAGE(T30:AD30)),0)),"")</f>
        <v>87</v>
      </c>
      <c r="H30" s="28" t="str">
        <f t="shared" si="2"/>
        <v>A</v>
      </c>
      <c r="I30" s="36">
        <v>2</v>
      </c>
      <c r="J30" s="28" t="str">
        <f t="shared" si="3"/>
        <v>Memiliki kemampuan menganalisis Sel Volta dan Kimia Unsur, namun perlu peningkatan pemahaman Elektrolisis.</v>
      </c>
      <c r="K30" s="28">
        <f t="shared" si="4"/>
        <v>88.875</v>
      </c>
      <c r="L30" s="28" t="str">
        <f t="shared" si="5"/>
        <v>A</v>
      </c>
      <c r="M30" s="28">
        <f t="shared" si="6"/>
        <v>88.875</v>
      </c>
      <c r="N30" s="28" t="str">
        <f t="shared" si="7"/>
        <v>A</v>
      </c>
      <c r="O30" s="36">
        <v>1</v>
      </c>
      <c r="P30" s="28" t="str">
        <f t="shared" si="8"/>
        <v>Sangat terampil menyajikan rancangan prosedur penyepuhan benda dari logam dengan ketebalan lapisan dan luas tertentu.</v>
      </c>
      <c r="Q30" s="39" t="s">
        <v>8</v>
      </c>
      <c r="R30" s="39" t="s">
        <v>8</v>
      </c>
      <c r="S30" s="18"/>
      <c r="T30" s="1">
        <v>100</v>
      </c>
      <c r="U30" s="1">
        <v>85</v>
      </c>
      <c r="V30" s="1">
        <v>80</v>
      </c>
      <c r="W30" s="1">
        <v>87</v>
      </c>
      <c r="X30" s="1">
        <v>92</v>
      </c>
      <c r="Y30" s="1">
        <v>82</v>
      </c>
      <c r="Z30" s="1">
        <v>77</v>
      </c>
      <c r="AA30" s="1">
        <v>90</v>
      </c>
      <c r="AB30" s="1"/>
      <c r="AC30" s="1"/>
      <c r="AD30" s="1"/>
      <c r="AE30" s="18"/>
      <c r="AF30" s="1">
        <v>90</v>
      </c>
      <c r="AG30" s="1">
        <v>92</v>
      </c>
      <c r="AH30" s="1">
        <v>83</v>
      </c>
      <c r="AI30" s="1">
        <v>87</v>
      </c>
      <c r="AJ30" s="1">
        <v>89</v>
      </c>
      <c r="AK30" s="1">
        <v>88</v>
      </c>
      <c r="AL30" s="1">
        <v>87</v>
      </c>
      <c r="AM30" s="1">
        <v>95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72174</v>
      </c>
      <c r="C31" s="19" t="s">
        <v>174</v>
      </c>
      <c r="D31" s="18"/>
      <c r="E31" s="28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6">
        <v>6</v>
      </c>
      <c r="J31" s="28" t="str">
        <f t="shared" si="3"/>
        <v>Memiliki kemampuan menganalisis Kimia Unsur, namun perlu peningkatan pemahaman Sel Volta.</v>
      </c>
      <c r="K31" s="28">
        <f t="shared" si="4"/>
        <v>88.75</v>
      </c>
      <c r="L31" s="28" t="str">
        <f t="shared" si="5"/>
        <v>A</v>
      </c>
      <c r="M31" s="28">
        <f t="shared" si="6"/>
        <v>88.75</v>
      </c>
      <c r="N31" s="28" t="str">
        <f t="shared" si="7"/>
        <v>A</v>
      </c>
      <c r="O31" s="36">
        <v>1</v>
      </c>
      <c r="P31" s="28" t="str">
        <f t="shared" si="8"/>
        <v>Sangat terampil menyajikan rancangan prosedur penyepuhan benda dari logam dengan ketebalan lapisan dan luas tertentu.</v>
      </c>
      <c r="Q31" s="39" t="s">
        <v>8</v>
      </c>
      <c r="R31" s="39" t="s">
        <v>8</v>
      </c>
      <c r="S31" s="18"/>
      <c r="T31" s="1">
        <v>85</v>
      </c>
      <c r="U31" s="1">
        <v>85</v>
      </c>
      <c r="V31" s="1">
        <v>80</v>
      </c>
      <c r="W31" s="1">
        <v>89</v>
      </c>
      <c r="X31" s="1">
        <v>90</v>
      </c>
      <c r="Y31" s="1">
        <v>80</v>
      </c>
      <c r="Z31" s="1">
        <v>78</v>
      </c>
      <c r="AA31" s="1">
        <v>87</v>
      </c>
      <c r="AB31" s="1"/>
      <c r="AC31" s="1"/>
      <c r="AD31" s="1"/>
      <c r="AE31" s="18"/>
      <c r="AF31" s="1">
        <v>92</v>
      </c>
      <c r="AG31" s="1">
        <v>90</v>
      </c>
      <c r="AH31" s="1">
        <v>82</v>
      </c>
      <c r="AI31" s="1">
        <v>85</v>
      </c>
      <c r="AJ31" s="1">
        <v>94</v>
      </c>
      <c r="AK31" s="1">
        <v>87</v>
      </c>
      <c r="AL31" s="1">
        <v>85</v>
      </c>
      <c r="AM31" s="1">
        <v>95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22870</v>
      </c>
      <c r="FK31" s="80">
        <v>22880</v>
      </c>
    </row>
    <row r="32" spans="1:167" x14ac:dyDescent="0.25">
      <c r="A32" s="19">
        <v>22</v>
      </c>
      <c r="B32" s="19">
        <v>72189</v>
      </c>
      <c r="C32" s="19" t="s">
        <v>175</v>
      </c>
      <c r="D32" s="18"/>
      <c r="E32" s="28">
        <f t="shared" si="0"/>
        <v>86</v>
      </c>
      <c r="F32" s="28" t="str">
        <f t="shared" si="1"/>
        <v>A</v>
      </c>
      <c r="G32" s="28">
        <f>IF((COUNTA(T12:AC12)&gt;0),(ROUND((AVERAGE(T32:AD32)),0)),"")</f>
        <v>86</v>
      </c>
      <c r="H32" s="28" t="str">
        <f t="shared" si="2"/>
        <v>A</v>
      </c>
      <c r="I32" s="36">
        <v>4</v>
      </c>
      <c r="J32" s="28" t="str">
        <f t="shared" si="3"/>
        <v>Memiliki kemampuan menganalisis Sel Volta, namun perlu peningkatan pemahaman Sifat Koligatif Larutan.</v>
      </c>
      <c r="K32" s="28">
        <f t="shared" si="4"/>
        <v>91.25</v>
      </c>
      <c r="L32" s="28" t="str">
        <f t="shared" si="5"/>
        <v>A</v>
      </c>
      <c r="M32" s="28">
        <f t="shared" si="6"/>
        <v>91.25</v>
      </c>
      <c r="N32" s="28" t="str">
        <f t="shared" si="7"/>
        <v>A</v>
      </c>
      <c r="O32" s="36">
        <v>1</v>
      </c>
      <c r="P32" s="28" t="str">
        <f t="shared" si="8"/>
        <v>Sangat terampil menyajikan rancangan prosedur penyepuhan benda dari logam dengan ketebalan lapisan dan luas tertentu.</v>
      </c>
      <c r="Q32" s="39" t="s">
        <v>8</v>
      </c>
      <c r="R32" s="39" t="s">
        <v>8</v>
      </c>
      <c r="S32" s="18"/>
      <c r="T32" s="1">
        <v>95</v>
      </c>
      <c r="U32" s="1">
        <v>85</v>
      </c>
      <c r="V32" s="1">
        <v>80</v>
      </c>
      <c r="W32" s="1">
        <v>89</v>
      </c>
      <c r="X32" s="1">
        <v>95</v>
      </c>
      <c r="Y32" s="1">
        <v>85</v>
      </c>
      <c r="Z32" s="1">
        <v>85</v>
      </c>
      <c r="AA32" s="1">
        <v>70</v>
      </c>
      <c r="AB32" s="1"/>
      <c r="AC32" s="1"/>
      <c r="AD32" s="1"/>
      <c r="AE32" s="18"/>
      <c r="AF32" s="1">
        <v>94</v>
      </c>
      <c r="AG32" s="1">
        <v>95</v>
      </c>
      <c r="AH32" s="1">
        <v>83</v>
      </c>
      <c r="AI32" s="1">
        <v>90</v>
      </c>
      <c r="AJ32" s="1">
        <v>95</v>
      </c>
      <c r="AK32" s="1">
        <v>88</v>
      </c>
      <c r="AL32" s="1">
        <v>90</v>
      </c>
      <c r="AM32" s="1">
        <v>95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72204</v>
      </c>
      <c r="C33" s="19" t="s">
        <v>176</v>
      </c>
      <c r="D33" s="18"/>
      <c r="E33" s="28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6">
        <v>2</v>
      </c>
      <c r="J33" s="28" t="str">
        <f t="shared" si="3"/>
        <v>Memiliki kemampuan menganalisis Sel Volta dan Kimia Unsur, namun perlu peningkatan pemahaman Elektrolisis.</v>
      </c>
      <c r="K33" s="28">
        <f t="shared" si="4"/>
        <v>87</v>
      </c>
      <c r="L33" s="28" t="str">
        <f t="shared" si="5"/>
        <v>A</v>
      </c>
      <c r="M33" s="28">
        <f t="shared" si="6"/>
        <v>87</v>
      </c>
      <c r="N33" s="28" t="str">
        <f t="shared" si="7"/>
        <v>A</v>
      </c>
      <c r="O33" s="36">
        <v>2</v>
      </c>
      <c r="P33" s="28" t="str">
        <f t="shared" si="8"/>
        <v>Sangat terampil merancang Sel Volta dengan menggunakan bahan di sekitar.</v>
      </c>
      <c r="Q33" s="39" t="s">
        <v>8</v>
      </c>
      <c r="R33" s="39" t="s">
        <v>8</v>
      </c>
      <c r="S33" s="18"/>
      <c r="T33" s="1">
        <v>97</v>
      </c>
      <c r="U33" s="1">
        <v>93</v>
      </c>
      <c r="V33" s="1">
        <v>88</v>
      </c>
      <c r="W33" s="1">
        <v>87</v>
      </c>
      <c r="X33" s="1">
        <v>92</v>
      </c>
      <c r="Y33" s="1">
        <v>82</v>
      </c>
      <c r="Z33" s="1">
        <v>73</v>
      </c>
      <c r="AA33" s="1">
        <v>90</v>
      </c>
      <c r="AB33" s="1"/>
      <c r="AC33" s="1"/>
      <c r="AD33" s="1"/>
      <c r="AE33" s="18"/>
      <c r="AF33" s="1">
        <v>90</v>
      </c>
      <c r="AG33" s="1">
        <v>92</v>
      </c>
      <c r="AH33" s="1">
        <v>80</v>
      </c>
      <c r="AI33" s="1">
        <v>87</v>
      </c>
      <c r="AJ33" s="1">
        <v>90</v>
      </c>
      <c r="AK33" s="1">
        <v>85</v>
      </c>
      <c r="AL33" s="1">
        <v>87</v>
      </c>
      <c r="AM33" s="1">
        <v>85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72219</v>
      </c>
      <c r="C34" s="19" t="s">
        <v>177</v>
      </c>
      <c r="D34" s="18"/>
      <c r="E34" s="28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6">
        <v>6</v>
      </c>
      <c r="J34" s="28" t="str">
        <f t="shared" si="3"/>
        <v>Memiliki kemampuan menganalisis Kimia Unsur, namun perlu peningkatan pemahaman Sel Volta.</v>
      </c>
      <c r="K34" s="28">
        <f t="shared" si="4"/>
        <v>84.125</v>
      </c>
      <c r="L34" s="28" t="str">
        <f t="shared" si="5"/>
        <v>A</v>
      </c>
      <c r="M34" s="28">
        <f t="shared" si="6"/>
        <v>84.125</v>
      </c>
      <c r="N34" s="28" t="str">
        <f t="shared" si="7"/>
        <v>A</v>
      </c>
      <c r="O34" s="36">
        <v>3</v>
      </c>
      <c r="P34" s="28" t="str">
        <f t="shared" si="8"/>
        <v>Sangat terampil menyajikan data hasil penelusuran informasi sifat dan pembuatan unsur-unsur golongan utama.</v>
      </c>
      <c r="Q34" s="39" t="s">
        <v>9</v>
      </c>
      <c r="R34" s="39" t="s">
        <v>9</v>
      </c>
      <c r="S34" s="18"/>
      <c r="T34" s="1">
        <v>80</v>
      </c>
      <c r="U34" s="1">
        <v>90</v>
      </c>
      <c r="V34" s="1">
        <v>85</v>
      </c>
      <c r="W34" s="1">
        <v>87</v>
      </c>
      <c r="X34" s="1">
        <v>86</v>
      </c>
      <c r="Y34" s="1">
        <v>76</v>
      </c>
      <c r="Z34" s="1">
        <v>70</v>
      </c>
      <c r="AA34" s="1">
        <v>90</v>
      </c>
      <c r="AB34" s="1"/>
      <c r="AC34" s="1"/>
      <c r="AD34" s="1"/>
      <c r="AE34" s="18"/>
      <c r="AF34" s="1">
        <v>85</v>
      </c>
      <c r="AG34" s="1">
        <v>86</v>
      </c>
      <c r="AH34" s="1">
        <v>80</v>
      </c>
      <c r="AI34" s="1">
        <v>81</v>
      </c>
      <c r="AJ34" s="1">
        <v>90</v>
      </c>
      <c r="AK34" s="1">
        <v>85</v>
      </c>
      <c r="AL34" s="1">
        <v>81</v>
      </c>
      <c r="AM34" s="1">
        <v>85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72234</v>
      </c>
      <c r="C35" s="19" t="s">
        <v>178</v>
      </c>
      <c r="D35" s="18"/>
      <c r="E35" s="28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6">
        <v>6</v>
      </c>
      <c r="J35" s="28" t="str">
        <f t="shared" si="3"/>
        <v>Memiliki kemampuan menganalisis Kimia Unsur, namun perlu peningkatan pemahaman Sel Volta.</v>
      </c>
      <c r="K35" s="28">
        <f t="shared" si="4"/>
        <v>87.25</v>
      </c>
      <c r="L35" s="28" t="str">
        <f t="shared" si="5"/>
        <v>A</v>
      </c>
      <c r="M35" s="28">
        <f t="shared" si="6"/>
        <v>87.25</v>
      </c>
      <c r="N35" s="28" t="str">
        <f t="shared" si="7"/>
        <v>A</v>
      </c>
      <c r="O35" s="36">
        <v>2</v>
      </c>
      <c r="P35" s="28" t="str">
        <f t="shared" si="8"/>
        <v>Sangat terampil merancang Sel Volta dengan menggunakan bahan di sekitar.</v>
      </c>
      <c r="Q35" s="39" t="s">
        <v>8</v>
      </c>
      <c r="R35" s="39" t="s">
        <v>8</v>
      </c>
      <c r="S35" s="18"/>
      <c r="T35" s="1">
        <v>97</v>
      </c>
      <c r="U35" s="1">
        <v>85</v>
      </c>
      <c r="V35" s="1">
        <v>80</v>
      </c>
      <c r="W35" s="1">
        <v>87</v>
      </c>
      <c r="X35" s="1">
        <v>90</v>
      </c>
      <c r="Y35" s="1">
        <v>80</v>
      </c>
      <c r="Z35" s="1">
        <v>70</v>
      </c>
      <c r="AA35" s="1">
        <v>70</v>
      </c>
      <c r="AB35" s="1"/>
      <c r="AC35" s="1"/>
      <c r="AD35" s="1"/>
      <c r="AE35" s="18"/>
      <c r="AF35" s="1">
        <v>90</v>
      </c>
      <c r="AG35" s="1">
        <v>90</v>
      </c>
      <c r="AH35" s="1">
        <v>80</v>
      </c>
      <c r="AI35" s="1">
        <v>85</v>
      </c>
      <c r="AJ35" s="1">
        <v>90</v>
      </c>
      <c r="AK35" s="1">
        <v>85</v>
      </c>
      <c r="AL35" s="1">
        <v>85</v>
      </c>
      <c r="AM35" s="1">
        <v>93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72249</v>
      </c>
      <c r="C36" s="19" t="s">
        <v>179</v>
      </c>
      <c r="D36" s="18"/>
      <c r="E36" s="28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6">
        <v>5</v>
      </c>
      <c r="J36" s="28" t="str">
        <f t="shared" si="3"/>
        <v>Memiliki kemampuan menganalisis Sifat Koligatif Larutan, namun perlu peningkatan pemahaman Sel Volta.</v>
      </c>
      <c r="K36" s="28">
        <f t="shared" si="4"/>
        <v>87.125</v>
      </c>
      <c r="L36" s="28" t="str">
        <f t="shared" si="5"/>
        <v>A</v>
      </c>
      <c r="M36" s="28">
        <f t="shared" si="6"/>
        <v>87.125</v>
      </c>
      <c r="N36" s="28" t="str">
        <f t="shared" si="7"/>
        <v>A</v>
      </c>
      <c r="O36" s="36">
        <v>2</v>
      </c>
      <c r="P36" s="28" t="str">
        <f t="shared" si="8"/>
        <v>Sangat terampil merancang Sel Volta dengan menggunakan bahan di sekitar.</v>
      </c>
      <c r="Q36" s="39" t="s">
        <v>8</v>
      </c>
      <c r="R36" s="39" t="s">
        <v>8</v>
      </c>
      <c r="S36" s="18"/>
      <c r="T36" s="1">
        <v>85</v>
      </c>
      <c r="U36" s="1">
        <v>93</v>
      </c>
      <c r="V36" s="1">
        <v>88</v>
      </c>
      <c r="W36" s="1">
        <v>87</v>
      </c>
      <c r="X36" s="1">
        <v>92</v>
      </c>
      <c r="Y36" s="1">
        <v>82</v>
      </c>
      <c r="Z36" s="1">
        <v>81</v>
      </c>
      <c r="AA36" s="1">
        <v>83</v>
      </c>
      <c r="AB36" s="1"/>
      <c r="AC36" s="1"/>
      <c r="AD36" s="1"/>
      <c r="AE36" s="18"/>
      <c r="AF36" s="1">
        <v>90</v>
      </c>
      <c r="AG36" s="1">
        <v>92</v>
      </c>
      <c r="AH36" s="1">
        <v>81</v>
      </c>
      <c r="AI36" s="1">
        <v>87</v>
      </c>
      <c r="AJ36" s="1">
        <v>89</v>
      </c>
      <c r="AK36" s="1">
        <v>86</v>
      </c>
      <c r="AL36" s="1">
        <v>87</v>
      </c>
      <c r="AM36" s="1">
        <v>85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72264</v>
      </c>
      <c r="C37" s="19" t="s">
        <v>180</v>
      </c>
      <c r="D37" s="18"/>
      <c r="E37" s="28">
        <f t="shared" si="0"/>
        <v>83</v>
      </c>
      <c r="F37" s="28" t="str">
        <f t="shared" si="1"/>
        <v>B</v>
      </c>
      <c r="G37" s="28">
        <f>IF((COUNTA(T12:AC12)&gt;0),(ROUND((AVERAGE(T37:AD37)),0)),"")</f>
        <v>83</v>
      </c>
      <c r="H37" s="28" t="str">
        <f t="shared" si="2"/>
        <v>B</v>
      </c>
      <c r="I37" s="36">
        <v>6</v>
      </c>
      <c r="J37" s="28" t="str">
        <f t="shared" si="3"/>
        <v>Memiliki kemampuan menganalisis Kimia Unsur, namun perlu peningkatan pemahaman Sel Volta.</v>
      </c>
      <c r="K37" s="28">
        <f t="shared" si="4"/>
        <v>86.375</v>
      </c>
      <c r="L37" s="28" t="str">
        <f t="shared" si="5"/>
        <v>A</v>
      </c>
      <c r="M37" s="28">
        <f t="shared" si="6"/>
        <v>86.375</v>
      </c>
      <c r="N37" s="28" t="str">
        <f t="shared" si="7"/>
        <v>A</v>
      </c>
      <c r="O37" s="36">
        <v>2</v>
      </c>
      <c r="P37" s="28" t="str">
        <f t="shared" si="8"/>
        <v>Sangat terampil merancang Sel Volta dengan menggunakan bahan di sekitar.</v>
      </c>
      <c r="Q37" s="39" t="s">
        <v>8</v>
      </c>
      <c r="R37" s="39" t="s">
        <v>8</v>
      </c>
      <c r="S37" s="18"/>
      <c r="T37" s="1">
        <v>80</v>
      </c>
      <c r="U37" s="1">
        <v>85</v>
      </c>
      <c r="V37" s="1">
        <v>82</v>
      </c>
      <c r="W37" s="1">
        <v>90</v>
      </c>
      <c r="X37" s="1">
        <v>90</v>
      </c>
      <c r="Y37" s="1">
        <v>80</v>
      </c>
      <c r="Z37" s="1">
        <v>70</v>
      </c>
      <c r="AA37" s="1">
        <v>90</v>
      </c>
      <c r="AB37" s="1"/>
      <c r="AC37" s="1"/>
      <c r="AD37" s="1"/>
      <c r="AE37" s="18"/>
      <c r="AF37" s="1">
        <v>90</v>
      </c>
      <c r="AG37" s="1">
        <v>90</v>
      </c>
      <c r="AH37" s="1">
        <v>81</v>
      </c>
      <c r="AI37" s="1">
        <v>85</v>
      </c>
      <c r="AJ37" s="1">
        <v>89</v>
      </c>
      <c r="AK37" s="1">
        <v>86</v>
      </c>
      <c r="AL37" s="1">
        <v>85</v>
      </c>
      <c r="AM37" s="1">
        <v>85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72279</v>
      </c>
      <c r="C38" s="19" t="s">
        <v>181</v>
      </c>
      <c r="D38" s="18"/>
      <c r="E38" s="28">
        <f t="shared" si="0"/>
        <v>89</v>
      </c>
      <c r="F38" s="28" t="str">
        <f t="shared" si="1"/>
        <v>A</v>
      </c>
      <c r="G38" s="28">
        <f>IF((COUNTA(T12:AC12)&gt;0),(ROUND((AVERAGE(T38:AD38)),0)),"")</f>
        <v>89</v>
      </c>
      <c r="H38" s="28" t="str">
        <f t="shared" si="2"/>
        <v>A</v>
      </c>
      <c r="I38" s="36">
        <v>1</v>
      </c>
      <c r="J38" s="28" t="str">
        <f t="shared" si="3"/>
        <v>Memiliki kemampuan menganalisis Sifat Koligatif Larutan, namun perlu peningkatan pemahaman Elektrolisis.</v>
      </c>
      <c r="K38" s="28">
        <f t="shared" si="4"/>
        <v>88</v>
      </c>
      <c r="L38" s="28" t="str">
        <f t="shared" si="5"/>
        <v>A</v>
      </c>
      <c r="M38" s="28">
        <f t="shared" si="6"/>
        <v>88</v>
      </c>
      <c r="N38" s="28" t="str">
        <f t="shared" si="7"/>
        <v>A</v>
      </c>
      <c r="O38" s="36">
        <v>1</v>
      </c>
      <c r="P38" s="28" t="str">
        <f t="shared" si="8"/>
        <v>Sangat terampil menyajikan rancangan prosedur penyepuhan benda dari logam dengan ketebalan lapisan dan luas tertentu.</v>
      </c>
      <c r="Q38" s="39" t="s">
        <v>8</v>
      </c>
      <c r="R38" s="39" t="s">
        <v>8</v>
      </c>
      <c r="S38" s="18"/>
      <c r="T38" s="1">
        <v>97</v>
      </c>
      <c r="U38" s="1">
        <v>94</v>
      </c>
      <c r="V38" s="1">
        <v>89</v>
      </c>
      <c r="W38" s="1">
        <v>87</v>
      </c>
      <c r="X38" s="1">
        <v>94</v>
      </c>
      <c r="Y38" s="1">
        <v>84</v>
      </c>
      <c r="Z38" s="1">
        <v>84</v>
      </c>
      <c r="AA38" s="1">
        <v>80</v>
      </c>
      <c r="AB38" s="1"/>
      <c r="AC38" s="1"/>
      <c r="AD38" s="1"/>
      <c r="AE38" s="18"/>
      <c r="AF38" s="1">
        <v>94</v>
      </c>
      <c r="AG38" s="1">
        <v>94</v>
      </c>
      <c r="AH38" s="1">
        <v>80</v>
      </c>
      <c r="AI38" s="1">
        <v>89</v>
      </c>
      <c r="AJ38" s="1">
        <v>88</v>
      </c>
      <c r="AK38" s="1">
        <v>85</v>
      </c>
      <c r="AL38" s="1">
        <v>89</v>
      </c>
      <c r="AM38" s="1">
        <v>85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72429</v>
      </c>
      <c r="C39" s="19" t="s">
        <v>182</v>
      </c>
      <c r="D39" s="18"/>
      <c r="E39" s="28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6">
        <v>2</v>
      </c>
      <c r="J39" s="28" t="str">
        <f t="shared" si="3"/>
        <v>Memiliki kemampuan menganalisis Sel Volta dan Kimia Unsur, namun perlu peningkatan pemahaman Elektrolisis.</v>
      </c>
      <c r="K39" s="28">
        <f t="shared" si="4"/>
        <v>87.125</v>
      </c>
      <c r="L39" s="28" t="str">
        <f t="shared" si="5"/>
        <v>A</v>
      </c>
      <c r="M39" s="28">
        <f t="shared" si="6"/>
        <v>87.125</v>
      </c>
      <c r="N39" s="28" t="str">
        <f t="shared" si="7"/>
        <v>A</v>
      </c>
      <c r="O39" s="36">
        <v>2</v>
      </c>
      <c r="P39" s="28" t="str">
        <f t="shared" si="8"/>
        <v>Sangat terampil merancang Sel Volta dengan menggunakan bahan di sekitar.</v>
      </c>
      <c r="Q39" s="39" t="s">
        <v>8</v>
      </c>
      <c r="R39" s="39" t="s">
        <v>8</v>
      </c>
      <c r="S39" s="18"/>
      <c r="T39" s="1">
        <v>97</v>
      </c>
      <c r="U39" s="1">
        <v>94</v>
      </c>
      <c r="V39" s="1">
        <v>89</v>
      </c>
      <c r="W39" s="1">
        <v>90</v>
      </c>
      <c r="X39" s="1">
        <v>90</v>
      </c>
      <c r="Y39" s="1">
        <v>80</v>
      </c>
      <c r="Z39" s="1">
        <v>70</v>
      </c>
      <c r="AA39" s="1">
        <v>83</v>
      </c>
      <c r="AB39" s="1"/>
      <c r="AC39" s="1"/>
      <c r="AD39" s="1"/>
      <c r="AE39" s="18"/>
      <c r="AF39" s="1">
        <v>93</v>
      </c>
      <c r="AG39" s="1">
        <v>90</v>
      </c>
      <c r="AH39" s="1">
        <v>85</v>
      </c>
      <c r="AI39" s="1">
        <v>85</v>
      </c>
      <c r="AJ39" s="1">
        <v>89</v>
      </c>
      <c r="AK39" s="1">
        <v>85</v>
      </c>
      <c r="AL39" s="1">
        <v>85</v>
      </c>
      <c r="AM39" s="1">
        <v>85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72294</v>
      </c>
      <c r="C40" s="19" t="s">
        <v>183</v>
      </c>
      <c r="D40" s="18"/>
      <c r="E40" s="28">
        <f t="shared" si="0"/>
        <v>91</v>
      </c>
      <c r="F40" s="28" t="str">
        <f t="shared" si="1"/>
        <v>A</v>
      </c>
      <c r="G40" s="28">
        <f>IF((COUNTA(T12:AC12)&gt;0),(ROUND((AVERAGE(T40:AD40)),0)),"")</f>
        <v>91</v>
      </c>
      <c r="H40" s="28" t="str">
        <f t="shared" si="2"/>
        <v>A</v>
      </c>
      <c r="I40" s="36">
        <v>1</v>
      </c>
      <c r="J40" s="28" t="str">
        <f t="shared" si="3"/>
        <v>Memiliki kemampuan menganalisis Sifat Koligatif Larutan, namun perlu peningkatan pemahaman Elektrolisis.</v>
      </c>
      <c r="K40" s="28">
        <f t="shared" si="4"/>
        <v>89.625</v>
      </c>
      <c r="L40" s="28" t="str">
        <f t="shared" si="5"/>
        <v>A</v>
      </c>
      <c r="M40" s="28">
        <f t="shared" si="6"/>
        <v>89.625</v>
      </c>
      <c r="N40" s="28" t="str">
        <f t="shared" si="7"/>
        <v>A</v>
      </c>
      <c r="O40" s="36">
        <v>1</v>
      </c>
      <c r="P40" s="28" t="str">
        <f t="shared" si="8"/>
        <v>Sangat terampil menyajikan rancangan prosedur penyepuhan benda dari logam dengan ketebalan lapisan dan luas tertentu.</v>
      </c>
      <c r="Q40" s="39" t="s">
        <v>8</v>
      </c>
      <c r="R40" s="39" t="s">
        <v>8</v>
      </c>
      <c r="S40" s="18"/>
      <c r="T40" s="1">
        <v>97</v>
      </c>
      <c r="U40" s="1">
        <v>93</v>
      </c>
      <c r="V40" s="1">
        <v>88</v>
      </c>
      <c r="W40" s="1">
        <v>87</v>
      </c>
      <c r="X40" s="1">
        <v>95</v>
      </c>
      <c r="Y40" s="1">
        <v>85</v>
      </c>
      <c r="Z40" s="1">
        <v>92</v>
      </c>
      <c r="AA40" s="1">
        <v>90</v>
      </c>
      <c r="AB40" s="1"/>
      <c r="AC40" s="1"/>
      <c r="AD40" s="1"/>
      <c r="AE40" s="18"/>
      <c r="AF40" s="1">
        <v>94</v>
      </c>
      <c r="AG40" s="1">
        <v>95</v>
      </c>
      <c r="AH40" s="1">
        <v>85</v>
      </c>
      <c r="AI40" s="1">
        <v>90</v>
      </c>
      <c r="AJ40" s="1">
        <v>88</v>
      </c>
      <c r="AK40" s="1">
        <v>90</v>
      </c>
      <c r="AL40" s="1">
        <v>90</v>
      </c>
      <c r="AM40" s="1">
        <v>85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72309</v>
      </c>
      <c r="C41" s="19" t="s">
        <v>184</v>
      </c>
      <c r="D41" s="18"/>
      <c r="E41" s="28">
        <f t="shared" si="0"/>
        <v>87</v>
      </c>
      <c r="F41" s="28" t="str">
        <f t="shared" si="1"/>
        <v>A</v>
      </c>
      <c r="G41" s="28">
        <f>IF((COUNTA(T12:AC12)&gt;0),(ROUND((AVERAGE(T41:AD41)),0)),"")</f>
        <v>87</v>
      </c>
      <c r="H41" s="28" t="str">
        <f t="shared" si="2"/>
        <v>A</v>
      </c>
      <c r="I41" s="36">
        <v>2</v>
      </c>
      <c r="J41" s="28" t="str">
        <f t="shared" si="3"/>
        <v>Memiliki kemampuan menganalisis Sel Volta dan Kimia Unsur, namun perlu peningkatan pemahaman Elektrolisis.</v>
      </c>
      <c r="K41" s="28">
        <f t="shared" si="4"/>
        <v>86</v>
      </c>
      <c r="L41" s="28" t="str">
        <f t="shared" si="5"/>
        <v>A</v>
      </c>
      <c r="M41" s="28">
        <f t="shared" si="6"/>
        <v>86</v>
      </c>
      <c r="N41" s="28" t="str">
        <f t="shared" si="7"/>
        <v>A</v>
      </c>
      <c r="O41" s="36">
        <v>3</v>
      </c>
      <c r="P41" s="28" t="str">
        <f t="shared" si="8"/>
        <v>Sangat terampil menyajikan data hasil penelusuran informasi sifat dan pembuatan unsur-unsur golongan utama.</v>
      </c>
      <c r="Q41" s="39" t="s">
        <v>8</v>
      </c>
      <c r="R41" s="39" t="s">
        <v>8</v>
      </c>
      <c r="S41" s="18"/>
      <c r="T41" s="1">
        <v>77</v>
      </c>
      <c r="U41" s="1">
        <v>92</v>
      </c>
      <c r="V41" s="1">
        <v>87</v>
      </c>
      <c r="W41" s="1">
        <v>90</v>
      </c>
      <c r="X41" s="1">
        <v>90</v>
      </c>
      <c r="Y41" s="1">
        <v>80</v>
      </c>
      <c r="Z41" s="1">
        <v>84</v>
      </c>
      <c r="AA41" s="1">
        <v>93</v>
      </c>
      <c r="AB41" s="1"/>
      <c r="AC41" s="1"/>
      <c r="AD41" s="1"/>
      <c r="AE41" s="18"/>
      <c r="AF41" s="1">
        <v>89</v>
      </c>
      <c r="AG41" s="1">
        <v>90</v>
      </c>
      <c r="AH41" s="1">
        <v>81</v>
      </c>
      <c r="AI41" s="1">
        <v>85</v>
      </c>
      <c r="AJ41" s="1">
        <v>87</v>
      </c>
      <c r="AK41" s="1">
        <v>86</v>
      </c>
      <c r="AL41" s="1">
        <v>85</v>
      </c>
      <c r="AM41" s="1">
        <v>85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72324</v>
      </c>
      <c r="C42" s="19" t="s">
        <v>185</v>
      </c>
      <c r="D42" s="18"/>
      <c r="E42" s="28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6">
        <v>5</v>
      </c>
      <c r="J42" s="28" t="str">
        <f t="shared" si="3"/>
        <v>Memiliki kemampuan menganalisis Sifat Koligatif Larutan, namun perlu peningkatan pemahaman Sel Volta.</v>
      </c>
      <c r="K42" s="28">
        <f t="shared" si="4"/>
        <v>85.75</v>
      </c>
      <c r="L42" s="28" t="str">
        <f t="shared" si="5"/>
        <v>A</v>
      </c>
      <c r="M42" s="28">
        <f t="shared" si="6"/>
        <v>85.75</v>
      </c>
      <c r="N42" s="28" t="str">
        <f t="shared" si="7"/>
        <v>A</v>
      </c>
      <c r="O42" s="36">
        <v>3</v>
      </c>
      <c r="P42" s="28" t="str">
        <f t="shared" si="8"/>
        <v>Sangat terampil menyajikan data hasil penelusuran informasi sifat dan pembuatan unsur-unsur golongan utama.</v>
      </c>
      <c r="Q42" s="39" t="s">
        <v>8</v>
      </c>
      <c r="R42" s="39" t="s">
        <v>8</v>
      </c>
      <c r="S42" s="18"/>
      <c r="T42" s="1">
        <v>90</v>
      </c>
      <c r="U42" s="1">
        <v>85</v>
      </c>
      <c r="V42" s="1">
        <v>80</v>
      </c>
      <c r="W42" s="1">
        <v>87</v>
      </c>
      <c r="X42" s="1">
        <v>89</v>
      </c>
      <c r="Y42" s="1">
        <v>79</v>
      </c>
      <c r="Z42" s="1">
        <v>81</v>
      </c>
      <c r="AA42" s="1"/>
      <c r="AB42" s="1"/>
      <c r="AC42" s="1"/>
      <c r="AD42" s="1"/>
      <c r="AE42" s="18"/>
      <c r="AF42" s="1">
        <v>90</v>
      </c>
      <c r="AG42" s="1">
        <v>89</v>
      </c>
      <c r="AH42" s="1">
        <v>80</v>
      </c>
      <c r="AI42" s="1">
        <v>84</v>
      </c>
      <c r="AJ42" s="1">
        <v>89</v>
      </c>
      <c r="AK42" s="1">
        <v>85</v>
      </c>
      <c r="AL42" s="1">
        <v>84</v>
      </c>
      <c r="AM42" s="1">
        <v>85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72339</v>
      </c>
      <c r="C43" s="19" t="s">
        <v>186</v>
      </c>
      <c r="D43" s="18"/>
      <c r="E43" s="28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6">
        <v>6</v>
      </c>
      <c r="J43" s="28" t="str">
        <f t="shared" si="3"/>
        <v>Memiliki kemampuan menganalisis Kimia Unsur, namun perlu peningkatan pemahaman Sel Volta.</v>
      </c>
      <c r="K43" s="28">
        <f t="shared" si="4"/>
        <v>86.375</v>
      </c>
      <c r="L43" s="28" t="str">
        <f t="shared" si="5"/>
        <v>A</v>
      </c>
      <c r="M43" s="28">
        <f t="shared" si="6"/>
        <v>86.375</v>
      </c>
      <c r="N43" s="28" t="str">
        <f t="shared" si="7"/>
        <v>A</v>
      </c>
      <c r="O43" s="36">
        <v>3</v>
      </c>
      <c r="P43" s="28" t="str">
        <f t="shared" si="8"/>
        <v>Sangat terampil menyajikan data hasil penelusuran informasi sifat dan pembuatan unsur-unsur golongan utama.</v>
      </c>
      <c r="Q43" s="39" t="s">
        <v>8</v>
      </c>
      <c r="R43" s="39" t="s">
        <v>8</v>
      </c>
      <c r="S43" s="18"/>
      <c r="T43" s="1">
        <v>70</v>
      </c>
      <c r="U43" s="1">
        <v>95</v>
      </c>
      <c r="V43" s="1">
        <v>90</v>
      </c>
      <c r="W43" s="1">
        <v>87</v>
      </c>
      <c r="X43" s="1">
        <v>91</v>
      </c>
      <c r="Y43" s="1">
        <v>81</v>
      </c>
      <c r="Z43" s="1">
        <v>76</v>
      </c>
      <c r="AA43" s="1">
        <v>63</v>
      </c>
      <c r="AB43" s="1"/>
      <c r="AC43" s="1"/>
      <c r="AD43" s="1"/>
      <c r="AE43" s="18"/>
      <c r="AF43" s="1">
        <v>90</v>
      </c>
      <c r="AG43" s="1">
        <v>91</v>
      </c>
      <c r="AH43" s="1">
        <v>80</v>
      </c>
      <c r="AI43" s="1">
        <v>86</v>
      </c>
      <c r="AJ43" s="1">
        <v>88</v>
      </c>
      <c r="AK43" s="1">
        <v>85</v>
      </c>
      <c r="AL43" s="1">
        <v>86</v>
      </c>
      <c r="AM43" s="1">
        <v>85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72354</v>
      </c>
      <c r="C44" s="19" t="s">
        <v>187</v>
      </c>
      <c r="D44" s="18"/>
      <c r="E44" s="28">
        <f t="shared" si="0"/>
        <v>84</v>
      </c>
      <c r="F44" s="28" t="str">
        <f t="shared" si="1"/>
        <v>B</v>
      </c>
      <c r="G44" s="28">
        <f>IF((COUNTA(T12:AC12)&gt;0),(ROUND((AVERAGE(T44:AD44)),0)),"")</f>
        <v>84</v>
      </c>
      <c r="H44" s="28" t="str">
        <f t="shared" si="2"/>
        <v>B</v>
      </c>
      <c r="I44" s="36">
        <v>5</v>
      </c>
      <c r="J44" s="28" t="str">
        <f t="shared" si="3"/>
        <v>Memiliki kemampuan menganalisis Sifat Koligatif Larutan, namun perlu peningkatan pemahaman Sel Volta.</v>
      </c>
      <c r="K44" s="28">
        <f t="shared" si="4"/>
        <v>87.75</v>
      </c>
      <c r="L44" s="28" t="str">
        <f t="shared" si="5"/>
        <v>A</v>
      </c>
      <c r="M44" s="28">
        <f t="shared" si="6"/>
        <v>87.75</v>
      </c>
      <c r="N44" s="28" t="str">
        <f t="shared" si="7"/>
        <v>A</v>
      </c>
      <c r="O44" s="36">
        <v>2</v>
      </c>
      <c r="P44" s="28" t="str">
        <f t="shared" si="8"/>
        <v>Sangat terampil merancang Sel Volta dengan menggunakan bahan di sekitar.</v>
      </c>
      <c r="Q44" s="39" t="s">
        <v>8</v>
      </c>
      <c r="R44" s="39" t="s">
        <v>8</v>
      </c>
      <c r="S44" s="18"/>
      <c r="T44" s="1">
        <v>80</v>
      </c>
      <c r="U44" s="1">
        <v>85</v>
      </c>
      <c r="V44" s="1">
        <v>80</v>
      </c>
      <c r="W44" s="1">
        <v>90</v>
      </c>
      <c r="X44" s="1">
        <v>90</v>
      </c>
      <c r="Y44" s="1">
        <v>80</v>
      </c>
      <c r="Z44" s="1">
        <v>77</v>
      </c>
      <c r="AA44" s="1">
        <v>90</v>
      </c>
      <c r="AB44" s="1"/>
      <c r="AC44" s="1"/>
      <c r="AD44" s="1"/>
      <c r="AE44" s="18"/>
      <c r="AF44" s="1">
        <v>92</v>
      </c>
      <c r="AG44" s="1">
        <v>90</v>
      </c>
      <c r="AH44" s="1">
        <v>80</v>
      </c>
      <c r="AI44" s="1">
        <v>85</v>
      </c>
      <c r="AJ44" s="1">
        <v>90</v>
      </c>
      <c r="AK44" s="1">
        <v>85</v>
      </c>
      <c r="AL44" s="1">
        <v>85</v>
      </c>
      <c r="AM44" s="1">
        <v>95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72369</v>
      </c>
      <c r="C45" s="19" t="s">
        <v>188</v>
      </c>
      <c r="D45" s="18"/>
      <c r="E45" s="28">
        <f t="shared" si="0"/>
        <v>88</v>
      </c>
      <c r="F45" s="28" t="str">
        <f t="shared" si="1"/>
        <v>A</v>
      </c>
      <c r="G45" s="28">
        <f>IF((COUNTA(T12:AC12)&gt;0),(ROUND((AVERAGE(T45:AD45)),0)),"")</f>
        <v>88</v>
      </c>
      <c r="H45" s="28" t="str">
        <f t="shared" si="2"/>
        <v>A</v>
      </c>
      <c r="I45" s="36">
        <v>2</v>
      </c>
      <c r="J45" s="28" t="str">
        <f t="shared" si="3"/>
        <v>Memiliki kemampuan menganalisis Sel Volta dan Kimia Unsur, namun perlu peningkatan pemahaman Elektrolisis.</v>
      </c>
      <c r="K45" s="28">
        <f t="shared" si="4"/>
        <v>87.875</v>
      </c>
      <c r="L45" s="28" t="str">
        <f t="shared" si="5"/>
        <v>A</v>
      </c>
      <c r="M45" s="28">
        <f t="shared" si="6"/>
        <v>87.875</v>
      </c>
      <c r="N45" s="28" t="str">
        <f t="shared" si="7"/>
        <v>A</v>
      </c>
      <c r="O45" s="36">
        <v>2</v>
      </c>
      <c r="P45" s="28" t="str">
        <f t="shared" si="8"/>
        <v>Sangat terampil merancang Sel Volta dengan menggunakan bahan di sekitar.</v>
      </c>
      <c r="Q45" s="39" t="s">
        <v>8</v>
      </c>
      <c r="R45" s="39" t="s">
        <v>8</v>
      </c>
      <c r="S45" s="18"/>
      <c r="T45" s="1">
        <v>90</v>
      </c>
      <c r="U45" s="1">
        <v>94</v>
      </c>
      <c r="V45" s="1">
        <v>89</v>
      </c>
      <c r="W45" s="1">
        <v>88</v>
      </c>
      <c r="X45" s="1">
        <v>91</v>
      </c>
      <c r="Y45" s="1">
        <v>81</v>
      </c>
      <c r="Z45" s="1">
        <v>82</v>
      </c>
      <c r="AA45" s="1">
        <v>90</v>
      </c>
      <c r="AB45" s="1"/>
      <c r="AC45" s="1"/>
      <c r="AD45" s="1"/>
      <c r="AE45" s="18"/>
      <c r="AF45" s="1">
        <v>92</v>
      </c>
      <c r="AG45" s="1">
        <v>91</v>
      </c>
      <c r="AH45" s="1">
        <v>80</v>
      </c>
      <c r="AI45" s="1">
        <v>86</v>
      </c>
      <c r="AJ45" s="1">
        <v>88</v>
      </c>
      <c r="AK45" s="1">
        <v>85</v>
      </c>
      <c r="AL45" s="1">
        <v>86</v>
      </c>
      <c r="AM45" s="1">
        <v>95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72384</v>
      </c>
      <c r="C46" s="19" t="s">
        <v>189</v>
      </c>
      <c r="D46" s="18"/>
      <c r="E46" s="28">
        <f t="shared" si="0"/>
        <v>85</v>
      </c>
      <c r="F46" s="28" t="str">
        <f t="shared" si="1"/>
        <v>A</v>
      </c>
      <c r="G46" s="28">
        <f>IF((COUNTA(T12:AC12)&gt;0),(ROUND((AVERAGE(T46:AD46)),0)),"")</f>
        <v>85</v>
      </c>
      <c r="H46" s="28" t="str">
        <f t="shared" si="2"/>
        <v>A</v>
      </c>
      <c r="I46" s="36">
        <v>4</v>
      </c>
      <c r="J46" s="28" t="str">
        <f t="shared" si="3"/>
        <v>Memiliki kemampuan menganalisis Sel Volta, namun perlu peningkatan pemahaman Sifat Koligatif Larutan.</v>
      </c>
      <c r="K46" s="28">
        <f t="shared" si="4"/>
        <v>90</v>
      </c>
      <c r="L46" s="28" t="str">
        <f t="shared" si="5"/>
        <v>A</v>
      </c>
      <c r="M46" s="28">
        <f t="shared" si="6"/>
        <v>90</v>
      </c>
      <c r="N46" s="28" t="str">
        <f t="shared" si="7"/>
        <v>A</v>
      </c>
      <c r="O46" s="36">
        <v>1</v>
      </c>
      <c r="P46" s="28" t="str">
        <f t="shared" si="8"/>
        <v>Sangat terampil menyajikan rancangan prosedur penyepuhan benda dari logam dengan ketebalan lapisan dan luas tertentu.</v>
      </c>
      <c r="Q46" s="39" t="s">
        <v>8</v>
      </c>
      <c r="R46" s="39" t="s">
        <v>8</v>
      </c>
      <c r="S46" s="18"/>
      <c r="T46" s="1">
        <v>70</v>
      </c>
      <c r="U46" s="1">
        <v>95</v>
      </c>
      <c r="V46" s="1">
        <v>90</v>
      </c>
      <c r="W46" s="1">
        <v>90</v>
      </c>
      <c r="X46" s="1">
        <v>94</v>
      </c>
      <c r="Y46" s="1">
        <v>84</v>
      </c>
      <c r="Z46" s="1">
        <v>96</v>
      </c>
      <c r="AA46" s="1">
        <v>60</v>
      </c>
      <c r="AB46" s="1"/>
      <c r="AC46" s="1"/>
      <c r="AD46" s="1"/>
      <c r="AE46" s="18"/>
      <c r="AF46" s="1">
        <v>93</v>
      </c>
      <c r="AG46" s="1">
        <v>94</v>
      </c>
      <c r="AH46" s="1">
        <v>83</v>
      </c>
      <c r="AI46" s="1">
        <v>89</v>
      </c>
      <c r="AJ46" s="1">
        <v>89</v>
      </c>
      <c r="AK46" s="1">
        <v>88</v>
      </c>
      <c r="AL46" s="1">
        <v>89</v>
      </c>
      <c r="AM46" s="1">
        <v>95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72399</v>
      </c>
      <c r="C47" s="19" t="s">
        <v>190</v>
      </c>
      <c r="D47" s="18"/>
      <c r="E47" s="28">
        <f t="shared" si="0"/>
        <v>85</v>
      </c>
      <c r="F47" s="28" t="str">
        <f t="shared" si="1"/>
        <v>A</v>
      </c>
      <c r="G47" s="28">
        <f>IF((COUNTA(T12:AC12)&gt;0),(ROUND((AVERAGE(T47:AD47)),0)),"")</f>
        <v>85</v>
      </c>
      <c r="H47" s="28" t="str">
        <f t="shared" si="2"/>
        <v>A</v>
      </c>
      <c r="I47" s="36">
        <v>4</v>
      </c>
      <c r="J47" s="28" t="str">
        <f t="shared" si="3"/>
        <v>Memiliki kemampuan menganalisis Sel Volta, namun perlu peningkatan pemahaman Sifat Koligatif Larutan.</v>
      </c>
      <c r="K47" s="28">
        <f t="shared" si="4"/>
        <v>89.75</v>
      </c>
      <c r="L47" s="28" t="str">
        <f t="shared" si="5"/>
        <v>A</v>
      </c>
      <c r="M47" s="28">
        <f t="shared" si="6"/>
        <v>89.75</v>
      </c>
      <c r="N47" s="28" t="str">
        <f t="shared" si="7"/>
        <v>A</v>
      </c>
      <c r="O47" s="36">
        <v>1</v>
      </c>
      <c r="P47" s="28" t="str">
        <f t="shared" si="8"/>
        <v>Sangat terampil menyajikan rancangan prosedur penyepuhan benda dari logam dengan ketebalan lapisan dan luas tertentu.</v>
      </c>
      <c r="Q47" s="39" t="s">
        <v>8</v>
      </c>
      <c r="R47" s="39" t="s">
        <v>8</v>
      </c>
      <c r="S47" s="18"/>
      <c r="T47" s="1">
        <v>97</v>
      </c>
      <c r="U47" s="1">
        <v>95</v>
      </c>
      <c r="V47" s="1">
        <v>88</v>
      </c>
      <c r="W47" s="1">
        <v>88</v>
      </c>
      <c r="X47" s="1">
        <v>95</v>
      </c>
      <c r="Y47" s="1">
        <v>85</v>
      </c>
      <c r="Z47" s="1">
        <v>72</v>
      </c>
      <c r="AA47" s="1">
        <v>60</v>
      </c>
      <c r="AB47" s="1"/>
      <c r="AC47" s="1"/>
      <c r="AD47" s="1"/>
      <c r="AE47" s="18"/>
      <c r="AF47" s="1">
        <v>93</v>
      </c>
      <c r="AG47" s="1">
        <v>94</v>
      </c>
      <c r="AH47" s="1">
        <v>82</v>
      </c>
      <c r="AI47" s="1">
        <v>88</v>
      </c>
      <c r="AJ47" s="1">
        <v>94</v>
      </c>
      <c r="AK47" s="1">
        <v>95</v>
      </c>
      <c r="AL47" s="1">
        <v>87</v>
      </c>
      <c r="AM47" s="1">
        <v>85</v>
      </c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P11" activePane="bottomRight" state="frozen"/>
      <selection pane="topRight"/>
      <selection pane="bottomLeft"/>
      <selection pane="bottomRight" activeCell="Q11" sqref="Q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687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174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72444</v>
      </c>
      <c r="C11" s="19" t="s">
        <v>192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91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Sifat Koligatif Larutan, namun perlu peningkatan pemahaman Elektrolisis.</v>
      </c>
      <c r="K11" s="28">
        <f t="shared" ref="K11:K50" si="4">IF((COUNTA(AF11:AO11)&gt;0),AVERAGE(AF11:AO11),"")</f>
        <v>84.5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data hasil penelusuran informasi sifat dan pembuatan unsur-unsur golongan utama.</v>
      </c>
      <c r="Q11" s="39" t="s">
        <v>8</v>
      </c>
      <c r="R11" s="39" t="s">
        <v>8</v>
      </c>
      <c r="S11" s="18"/>
      <c r="T11" s="1">
        <v>86</v>
      </c>
      <c r="U11" s="1">
        <v>100</v>
      </c>
      <c r="V11" s="1">
        <v>98</v>
      </c>
      <c r="W11" s="1">
        <v>96</v>
      </c>
      <c r="X11" s="1">
        <v>85</v>
      </c>
      <c r="Y11" s="1">
        <v>80</v>
      </c>
      <c r="Z11" s="1">
        <v>90</v>
      </c>
      <c r="AA11" s="1">
        <v>90</v>
      </c>
      <c r="AB11" s="1"/>
      <c r="AC11" s="1"/>
      <c r="AD11" s="1"/>
      <c r="AE11" s="18"/>
      <c r="AF11" s="1">
        <v>86</v>
      </c>
      <c r="AG11" s="1">
        <v>85</v>
      </c>
      <c r="AH11" s="1">
        <v>92</v>
      </c>
      <c r="AI11" s="1">
        <v>86</v>
      </c>
      <c r="AJ11" s="1">
        <v>82</v>
      </c>
      <c r="AK11" s="1">
        <v>85</v>
      </c>
      <c r="AL11" s="1">
        <v>75</v>
      </c>
      <c r="AM11" s="1">
        <v>85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72459</v>
      </c>
      <c r="C12" s="19" t="s">
        <v>193</v>
      </c>
      <c r="D12" s="18"/>
      <c r="E12" s="28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6">
        <v>7</v>
      </c>
      <c r="J12" s="28" t="str">
        <f t="shared" si="3"/>
        <v>Memiliki kemampuan menganalisis Sifat Koligatif Larutan, namun perlu peningkatan pemahaman Kimia Unsur.</v>
      </c>
      <c r="K12" s="28">
        <f t="shared" si="4"/>
        <v>83.625</v>
      </c>
      <c r="L12" s="28" t="str">
        <f t="shared" si="5"/>
        <v>B</v>
      </c>
      <c r="M12" s="28">
        <f t="shared" si="6"/>
        <v>83.625</v>
      </c>
      <c r="N12" s="28" t="str">
        <f t="shared" si="7"/>
        <v>B</v>
      </c>
      <c r="O12" s="36">
        <v>4</v>
      </c>
      <c r="P12" s="28" t="str">
        <f t="shared" si="8"/>
        <v>Sangat terampil mengajukan gagasan untuk mencegah dan mengatasi terjadinya korosi.</v>
      </c>
      <c r="Q12" s="39" t="s">
        <v>8</v>
      </c>
      <c r="R12" s="39" t="s">
        <v>8</v>
      </c>
      <c r="S12" s="18"/>
      <c r="T12" s="1">
        <v>85</v>
      </c>
      <c r="U12" s="1">
        <v>70</v>
      </c>
      <c r="V12" s="1">
        <v>85</v>
      </c>
      <c r="W12" s="1">
        <v>80</v>
      </c>
      <c r="X12" s="1">
        <v>75</v>
      </c>
      <c r="Y12" s="1">
        <v>80</v>
      </c>
      <c r="Z12" s="1">
        <v>73</v>
      </c>
      <c r="AA12" s="1">
        <v>73</v>
      </c>
      <c r="AB12" s="1"/>
      <c r="AC12" s="1"/>
      <c r="AD12" s="1"/>
      <c r="AE12" s="18"/>
      <c r="AF12" s="1">
        <v>85</v>
      </c>
      <c r="AG12" s="1">
        <v>80</v>
      </c>
      <c r="AH12" s="1">
        <v>88</v>
      </c>
      <c r="AI12" s="1">
        <v>82</v>
      </c>
      <c r="AJ12" s="1">
        <v>84</v>
      </c>
      <c r="AK12" s="1">
        <v>80</v>
      </c>
      <c r="AL12" s="1">
        <v>85</v>
      </c>
      <c r="AM12" s="1">
        <v>85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72474</v>
      </c>
      <c r="C13" s="19" t="s">
        <v>194</v>
      </c>
      <c r="D13" s="18"/>
      <c r="E13" s="28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6">
        <v>7</v>
      </c>
      <c r="J13" s="28" t="str">
        <f t="shared" si="3"/>
        <v>Memiliki kemampuan menganalisis Sifat Koligatif Larutan, namun perlu peningkatan pemahaman Kimia Unsur.</v>
      </c>
      <c r="K13" s="28">
        <f t="shared" si="4"/>
        <v>82.875</v>
      </c>
      <c r="L13" s="28" t="str">
        <f t="shared" si="5"/>
        <v>B</v>
      </c>
      <c r="M13" s="28">
        <f t="shared" si="6"/>
        <v>82.875</v>
      </c>
      <c r="N13" s="28" t="str">
        <f t="shared" si="7"/>
        <v>B</v>
      </c>
      <c r="O13" s="36">
        <v>5</v>
      </c>
      <c r="P13" s="28" t="str">
        <f t="shared" si="8"/>
        <v>Sangat terampil menganalisis data percobaan untuk menentukan derajat pengionan.</v>
      </c>
      <c r="Q13" s="39" t="s">
        <v>8</v>
      </c>
      <c r="R13" s="39" t="s">
        <v>8</v>
      </c>
      <c r="S13" s="18"/>
      <c r="T13" s="1">
        <v>85</v>
      </c>
      <c r="U13" s="1">
        <v>100</v>
      </c>
      <c r="V13" s="1">
        <v>85</v>
      </c>
      <c r="W13" s="1">
        <v>80</v>
      </c>
      <c r="X13" s="1">
        <v>85</v>
      </c>
      <c r="Y13" s="1">
        <v>80</v>
      </c>
      <c r="Z13" s="1">
        <v>70</v>
      </c>
      <c r="AA13" s="1">
        <v>67</v>
      </c>
      <c r="AB13" s="1"/>
      <c r="AC13" s="1"/>
      <c r="AD13" s="1"/>
      <c r="AE13" s="18"/>
      <c r="AF13" s="1">
        <v>85</v>
      </c>
      <c r="AG13" s="1">
        <v>81</v>
      </c>
      <c r="AH13" s="1">
        <v>89</v>
      </c>
      <c r="AI13" s="1">
        <v>80</v>
      </c>
      <c r="AJ13" s="1">
        <v>84</v>
      </c>
      <c r="AK13" s="1">
        <v>81</v>
      </c>
      <c r="AL13" s="1">
        <v>78</v>
      </c>
      <c r="AM13" s="1">
        <v>85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231</v>
      </c>
      <c r="FI13" s="79" t="s">
        <v>241</v>
      </c>
      <c r="FJ13" s="80">
        <v>22881</v>
      </c>
      <c r="FK13" s="80">
        <v>22891</v>
      </c>
    </row>
    <row r="14" spans="1:167" x14ac:dyDescent="0.25">
      <c r="A14" s="19">
        <v>4</v>
      </c>
      <c r="B14" s="19">
        <v>72489</v>
      </c>
      <c r="C14" s="19" t="s">
        <v>195</v>
      </c>
      <c r="D14" s="18"/>
      <c r="E14" s="28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6">
        <v>6</v>
      </c>
      <c r="J14" s="28" t="str">
        <f t="shared" si="3"/>
        <v>Memiliki kemampuan menganalisis Kimia Unsur, namun perlu peningkatan pemahaman Sel Volta.</v>
      </c>
      <c r="K14" s="28">
        <f t="shared" si="4"/>
        <v>87.6875</v>
      </c>
      <c r="L14" s="28" t="str">
        <f t="shared" si="5"/>
        <v>A</v>
      </c>
      <c r="M14" s="28">
        <f t="shared" si="6"/>
        <v>87.6875</v>
      </c>
      <c r="N14" s="28" t="str">
        <f t="shared" si="7"/>
        <v>A</v>
      </c>
      <c r="O14" s="36">
        <v>2</v>
      </c>
      <c r="P14" s="28" t="str">
        <f t="shared" si="8"/>
        <v>Sangat terampil merancang Sel Volta dengan menggunakan bahan di sekitar.</v>
      </c>
      <c r="Q14" s="39" t="s">
        <v>8</v>
      </c>
      <c r="R14" s="39" t="s">
        <v>8</v>
      </c>
      <c r="S14" s="18"/>
      <c r="T14" s="1">
        <v>86</v>
      </c>
      <c r="U14" s="1">
        <v>100</v>
      </c>
      <c r="V14" s="1">
        <v>85</v>
      </c>
      <c r="W14" s="1">
        <v>80</v>
      </c>
      <c r="X14" s="1">
        <v>75</v>
      </c>
      <c r="Y14" s="1">
        <v>80</v>
      </c>
      <c r="Z14" s="1">
        <v>77</v>
      </c>
      <c r="AA14" s="1">
        <v>77</v>
      </c>
      <c r="AB14" s="1"/>
      <c r="AC14" s="1"/>
      <c r="AD14" s="1"/>
      <c r="AE14" s="18"/>
      <c r="AF14" s="1">
        <v>86</v>
      </c>
      <c r="AG14" s="1">
        <v>88</v>
      </c>
      <c r="AH14" s="1">
        <v>95</v>
      </c>
      <c r="AI14" s="1">
        <v>90.5</v>
      </c>
      <c r="AJ14" s="1">
        <v>85</v>
      </c>
      <c r="AK14" s="1">
        <v>88</v>
      </c>
      <c r="AL14" s="1">
        <v>84</v>
      </c>
      <c r="AM14" s="1">
        <v>85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72504</v>
      </c>
      <c r="C15" s="19" t="s">
        <v>196</v>
      </c>
      <c r="D15" s="18"/>
      <c r="E15" s="28">
        <f t="shared" si="0"/>
        <v>89</v>
      </c>
      <c r="F15" s="28" t="str">
        <f t="shared" si="1"/>
        <v>A</v>
      </c>
      <c r="G15" s="28">
        <f>IF((COUNTA(T12:AC12)&gt;0),(ROUND((AVERAGE(T15:AD15)),0)),"")</f>
        <v>89</v>
      </c>
      <c r="H15" s="28" t="str">
        <f t="shared" si="2"/>
        <v>A</v>
      </c>
      <c r="I15" s="36">
        <v>2</v>
      </c>
      <c r="J15" s="28" t="str">
        <f t="shared" si="3"/>
        <v>Memiliki kemampuan menganalisis Sel Volta dan Kimia Unsur, namun perlu peningkatan pemahaman Elektrolisis.</v>
      </c>
      <c r="K15" s="28">
        <f t="shared" si="4"/>
        <v>84.5</v>
      </c>
      <c r="L15" s="28" t="str">
        <f t="shared" si="5"/>
        <v>A</v>
      </c>
      <c r="M15" s="28">
        <f t="shared" si="6"/>
        <v>84.5</v>
      </c>
      <c r="N15" s="28" t="str">
        <f t="shared" si="7"/>
        <v>A</v>
      </c>
      <c r="O15" s="36">
        <v>3</v>
      </c>
      <c r="P15" s="28" t="str">
        <f t="shared" si="8"/>
        <v>Sangat terampil menyajikan data hasil penelusuran informasi sifat dan pembuatan unsur-unsur golongan utama.</v>
      </c>
      <c r="Q15" s="39" t="s">
        <v>8</v>
      </c>
      <c r="R15" s="39" t="s">
        <v>8</v>
      </c>
      <c r="S15" s="18"/>
      <c r="T15" s="1">
        <v>85</v>
      </c>
      <c r="U15" s="1">
        <v>100</v>
      </c>
      <c r="V15" s="1">
        <v>90</v>
      </c>
      <c r="W15" s="1">
        <v>90</v>
      </c>
      <c r="X15" s="1">
        <v>90</v>
      </c>
      <c r="Y15" s="1">
        <v>80</v>
      </c>
      <c r="Z15" s="1">
        <v>87</v>
      </c>
      <c r="AA15" s="1">
        <v>87</v>
      </c>
      <c r="AB15" s="1"/>
      <c r="AC15" s="1"/>
      <c r="AD15" s="1"/>
      <c r="AE15" s="18"/>
      <c r="AF15" s="1">
        <v>85</v>
      </c>
      <c r="AG15" s="1">
        <v>84</v>
      </c>
      <c r="AH15" s="1">
        <v>93</v>
      </c>
      <c r="AI15" s="1">
        <v>85</v>
      </c>
      <c r="AJ15" s="1">
        <v>90</v>
      </c>
      <c r="AK15" s="1">
        <v>84</v>
      </c>
      <c r="AL15" s="1">
        <v>70</v>
      </c>
      <c r="AM15" s="1">
        <v>85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233</v>
      </c>
      <c r="FI15" s="79" t="s">
        <v>228</v>
      </c>
      <c r="FJ15" s="80">
        <v>22882</v>
      </c>
      <c r="FK15" s="80">
        <v>22892</v>
      </c>
    </row>
    <row r="16" spans="1:167" x14ac:dyDescent="0.25">
      <c r="A16" s="19">
        <v>6</v>
      </c>
      <c r="B16" s="19">
        <v>72519</v>
      </c>
      <c r="C16" s="19" t="s">
        <v>197</v>
      </c>
      <c r="D16" s="18"/>
      <c r="E16" s="28">
        <f t="shared" si="0"/>
        <v>88</v>
      </c>
      <c r="F16" s="28" t="str">
        <f t="shared" si="1"/>
        <v>A</v>
      </c>
      <c r="G16" s="28">
        <f>IF((COUNTA(T12:AC12)&gt;0),(ROUND((AVERAGE(T16:AD16)),0)),"")</f>
        <v>88</v>
      </c>
      <c r="H16" s="28" t="str">
        <f t="shared" si="2"/>
        <v>A</v>
      </c>
      <c r="I16" s="36">
        <v>3</v>
      </c>
      <c r="J16" s="28" t="str">
        <f t="shared" si="3"/>
        <v>Memiliki kemampuan menganalisis Kimia Unsur, namun perlu peningkatan pemahaman Elektrolisis.</v>
      </c>
      <c r="K16" s="28">
        <f t="shared" si="4"/>
        <v>86.6875</v>
      </c>
      <c r="L16" s="28" t="str">
        <f t="shared" si="5"/>
        <v>A</v>
      </c>
      <c r="M16" s="28">
        <f t="shared" si="6"/>
        <v>86.6875</v>
      </c>
      <c r="N16" s="28" t="str">
        <f t="shared" si="7"/>
        <v>A</v>
      </c>
      <c r="O16" s="36">
        <v>2</v>
      </c>
      <c r="P16" s="28" t="str">
        <f t="shared" si="8"/>
        <v>Sangat terampil merancang Sel Volta dengan menggunakan bahan di sekitar.</v>
      </c>
      <c r="Q16" s="39" t="s">
        <v>8</v>
      </c>
      <c r="R16" s="39" t="s">
        <v>8</v>
      </c>
      <c r="S16" s="18"/>
      <c r="T16" s="1">
        <v>87</v>
      </c>
      <c r="U16" s="1">
        <v>100</v>
      </c>
      <c r="V16" s="1">
        <v>93</v>
      </c>
      <c r="W16" s="1">
        <v>90</v>
      </c>
      <c r="X16" s="1">
        <v>90</v>
      </c>
      <c r="Y16" s="1">
        <v>80</v>
      </c>
      <c r="Z16" s="1">
        <v>83</v>
      </c>
      <c r="AA16" s="1">
        <v>83</v>
      </c>
      <c r="AB16" s="1"/>
      <c r="AC16" s="1"/>
      <c r="AD16" s="1"/>
      <c r="AE16" s="18"/>
      <c r="AF16" s="1">
        <v>87</v>
      </c>
      <c r="AG16" s="1">
        <v>87</v>
      </c>
      <c r="AH16" s="1">
        <v>97</v>
      </c>
      <c r="AI16" s="1">
        <v>93.5</v>
      </c>
      <c r="AJ16" s="1">
        <v>87</v>
      </c>
      <c r="AK16" s="1">
        <v>87</v>
      </c>
      <c r="AL16" s="1">
        <v>70</v>
      </c>
      <c r="AM16" s="1">
        <v>85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72534</v>
      </c>
      <c r="C17" s="19" t="s">
        <v>198</v>
      </c>
      <c r="D17" s="18"/>
      <c r="E17" s="28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6">
        <v>7</v>
      </c>
      <c r="J17" s="28" t="str">
        <f t="shared" si="3"/>
        <v>Memiliki kemampuan menganalisis Sifat Koligatif Larutan, namun perlu peningkatan pemahaman Kimia Unsur.</v>
      </c>
      <c r="K17" s="28">
        <f t="shared" si="4"/>
        <v>84.875</v>
      </c>
      <c r="L17" s="28" t="str">
        <f t="shared" si="5"/>
        <v>A</v>
      </c>
      <c r="M17" s="28">
        <f t="shared" si="6"/>
        <v>84.875</v>
      </c>
      <c r="N17" s="28" t="str">
        <f t="shared" si="7"/>
        <v>A</v>
      </c>
      <c r="O17" s="36">
        <v>3</v>
      </c>
      <c r="P17" s="28" t="str">
        <f t="shared" si="8"/>
        <v>Sangat terampil menyajikan data hasil penelusuran informasi sifat dan pembuatan unsur-unsur golongan utama.</v>
      </c>
      <c r="Q17" s="39" t="s">
        <v>8</v>
      </c>
      <c r="R17" s="39" t="s">
        <v>8</v>
      </c>
      <c r="S17" s="18"/>
      <c r="T17" s="1">
        <v>85</v>
      </c>
      <c r="U17" s="1">
        <v>100</v>
      </c>
      <c r="V17" s="1">
        <v>85</v>
      </c>
      <c r="W17" s="1">
        <v>83</v>
      </c>
      <c r="X17" s="1">
        <v>75</v>
      </c>
      <c r="Y17" s="1">
        <v>80</v>
      </c>
      <c r="Z17" s="1">
        <v>73</v>
      </c>
      <c r="AA17" s="1">
        <v>73</v>
      </c>
      <c r="AB17" s="1"/>
      <c r="AC17" s="1"/>
      <c r="AD17" s="1"/>
      <c r="AE17" s="18"/>
      <c r="AF17" s="1">
        <v>85</v>
      </c>
      <c r="AG17" s="1">
        <v>84</v>
      </c>
      <c r="AH17" s="1">
        <v>89</v>
      </c>
      <c r="AI17" s="1">
        <v>84</v>
      </c>
      <c r="AJ17" s="1">
        <v>82</v>
      </c>
      <c r="AK17" s="1">
        <v>84</v>
      </c>
      <c r="AL17" s="1">
        <v>86</v>
      </c>
      <c r="AM17" s="1">
        <v>85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234</v>
      </c>
      <c r="FI17" s="79" t="s">
        <v>230</v>
      </c>
      <c r="FJ17" s="80">
        <v>22883</v>
      </c>
      <c r="FK17" s="80">
        <v>22893</v>
      </c>
    </row>
    <row r="18" spans="1:167" x14ac:dyDescent="0.25">
      <c r="A18" s="19">
        <v>8</v>
      </c>
      <c r="B18" s="19">
        <v>72549</v>
      </c>
      <c r="C18" s="19" t="s">
        <v>199</v>
      </c>
      <c r="D18" s="18"/>
      <c r="E18" s="28">
        <f t="shared" si="0"/>
        <v>86</v>
      </c>
      <c r="F18" s="28" t="str">
        <f t="shared" si="1"/>
        <v>A</v>
      </c>
      <c r="G18" s="28">
        <f>IF((COUNTA(T12:AC12)&gt;0),(ROUND((AVERAGE(T18:AD18)),0)),"")</f>
        <v>86</v>
      </c>
      <c r="H18" s="28" t="str">
        <f t="shared" si="2"/>
        <v>A</v>
      </c>
      <c r="I18" s="36">
        <v>5</v>
      </c>
      <c r="J18" s="28" t="str">
        <f t="shared" si="3"/>
        <v>Memiliki kemampuan menganalisis Sifat Koligatif Larutan, namun perlu peningkatan pemahaman Sel Volta.</v>
      </c>
      <c r="K18" s="28">
        <f t="shared" si="4"/>
        <v>83.8125</v>
      </c>
      <c r="L18" s="28" t="str">
        <f t="shared" si="5"/>
        <v>B</v>
      </c>
      <c r="M18" s="28">
        <f t="shared" si="6"/>
        <v>83.8125</v>
      </c>
      <c r="N18" s="28" t="str">
        <f t="shared" si="7"/>
        <v>B</v>
      </c>
      <c r="O18" s="36">
        <v>3</v>
      </c>
      <c r="P18" s="28" t="str">
        <f t="shared" si="8"/>
        <v>Sangat terampil menyajikan data hasil penelusuran informasi sifat dan pembuatan unsur-unsur golongan utama.</v>
      </c>
      <c r="Q18" s="39" t="s">
        <v>8</v>
      </c>
      <c r="R18" s="39" t="s">
        <v>8</v>
      </c>
      <c r="S18" s="18"/>
      <c r="T18" s="1">
        <v>85</v>
      </c>
      <c r="U18" s="1">
        <v>100</v>
      </c>
      <c r="V18" s="1">
        <v>85</v>
      </c>
      <c r="W18" s="1">
        <v>80</v>
      </c>
      <c r="X18" s="1">
        <v>85</v>
      </c>
      <c r="Y18" s="1">
        <v>80</v>
      </c>
      <c r="Z18" s="1">
        <v>87</v>
      </c>
      <c r="AA18" s="1">
        <v>87</v>
      </c>
      <c r="AB18" s="1"/>
      <c r="AC18" s="1"/>
      <c r="AD18" s="1"/>
      <c r="AE18" s="18"/>
      <c r="AF18" s="1">
        <v>85</v>
      </c>
      <c r="AG18" s="1">
        <v>77</v>
      </c>
      <c r="AH18" s="1">
        <v>86</v>
      </c>
      <c r="AI18" s="1">
        <v>90.5</v>
      </c>
      <c r="AJ18" s="1">
        <v>88</v>
      </c>
      <c r="AK18" s="1">
        <v>77</v>
      </c>
      <c r="AL18" s="1">
        <v>82</v>
      </c>
      <c r="AM18" s="1">
        <v>85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72564</v>
      </c>
      <c r="C19" s="19" t="s">
        <v>200</v>
      </c>
      <c r="D19" s="18"/>
      <c r="E19" s="28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6">
        <v>6</v>
      </c>
      <c r="J19" s="28" t="str">
        <f t="shared" si="3"/>
        <v>Memiliki kemampuan menganalisis Kimia Unsur, namun perlu peningkatan pemahaman Sel Volta.</v>
      </c>
      <c r="K19" s="28">
        <f t="shared" si="4"/>
        <v>83.8125</v>
      </c>
      <c r="L19" s="28" t="str">
        <f t="shared" si="5"/>
        <v>B</v>
      </c>
      <c r="M19" s="28">
        <f t="shared" si="6"/>
        <v>83.8125</v>
      </c>
      <c r="N19" s="28" t="str">
        <f t="shared" si="7"/>
        <v>B</v>
      </c>
      <c r="O19" s="36">
        <v>4</v>
      </c>
      <c r="P19" s="28" t="str">
        <f t="shared" si="8"/>
        <v>Sangat terampil mengajukan gagasan untuk mencegah dan mengatasi terjadinya korosi.</v>
      </c>
      <c r="Q19" s="39" t="s">
        <v>8</v>
      </c>
      <c r="R19" s="39" t="s">
        <v>8</v>
      </c>
      <c r="S19" s="18"/>
      <c r="T19" s="1">
        <v>85</v>
      </c>
      <c r="U19" s="1">
        <v>85</v>
      </c>
      <c r="V19" s="1">
        <v>85</v>
      </c>
      <c r="W19" s="1">
        <v>80</v>
      </c>
      <c r="X19" s="1">
        <v>75</v>
      </c>
      <c r="Y19" s="1">
        <v>80</v>
      </c>
      <c r="Z19" s="1">
        <v>80</v>
      </c>
      <c r="AA19" s="1">
        <v>80</v>
      </c>
      <c r="AB19" s="1"/>
      <c r="AC19" s="1"/>
      <c r="AD19" s="1"/>
      <c r="AE19" s="18"/>
      <c r="AF19" s="1">
        <v>85</v>
      </c>
      <c r="AG19" s="1">
        <v>83</v>
      </c>
      <c r="AH19" s="1">
        <v>88</v>
      </c>
      <c r="AI19" s="1">
        <v>80.5</v>
      </c>
      <c r="AJ19" s="1">
        <v>81</v>
      </c>
      <c r="AK19" s="1">
        <v>83</v>
      </c>
      <c r="AL19" s="1">
        <v>85</v>
      </c>
      <c r="AM19" s="1">
        <v>85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235</v>
      </c>
      <c r="FI19" s="79" t="s">
        <v>238</v>
      </c>
      <c r="FJ19" s="80">
        <v>22884</v>
      </c>
      <c r="FK19" s="80">
        <v>22894</v>
      </c>
    </row>
    <row r="20" spans="1:167" x14ac:dyDescent="0.25">
      <c r="A20" s="19">
        <v>10</v>
      </c>
      <c r="B20" s="19">
        <v>74694</v>
      </c>
      <c r="C20" s="19" t="s">
        <v>201</v>
      </c>
      <c r="D20" s="18"/>
      <c r="E20" s="28">
        <f t="shared" si="0"/>
        <v>85</v>
      </c>
      <c r="F20" s="28" t="str">
        <f t="shared" si="1"/>
        <v>A</v>
      </c>
      <c r="G20" s="28">
        <f>IF((COUNTA(T12:AC12)&gt;0),(ROUND((AVERAGE(T20:AD20)),0)),"")</f>
        <v>85</v>
      </c>
      <c r="H20" s="28" t="str">
        <f t="shared" si="2"/>
        <v>A</v>
      </c>
      <c r="I20" s="36">
        <v>5</v>
      </c>
      <c r="J20" s="28" t="str">
        <f t="shared" si="3"/>
        <v>Memiliki kemampuan menganalisis Sifat Koligatif Larutan, namun perlu peningkatan pemahaman Sel Volta.</v>
      </c>
      <c r="K20" s="28">
        <f t="shared" si="4"/>
        <v>87.875</v>
      </c>
      <c r="L20" s="28" t="str">
        <f t="shared" si="5"/>
        <v>A</v>
      </c>
      <c r="M20" s="28">
        <f t="shared" si="6"/>
        <v>87.875</v>
      </c>
      <c r="N20" s="28" t="str">
        <f t="shared" si="7"/>
        <v>A</v>
      </c>
      <c r="O20" s="36">
        <v>1</v>
      </c>
      <c r="P20" s="28" t="str">
        <f t="shared" si="8"/>
        <v>Sangat terampil menyajikan rancangan prosedur penyepuhan benda dari logam dengan ketebalan lapisan dan luas tertentu.</v>
      </c>
      <c r="Q20" s="39" t="s">
        <v>8</v>
      </c>
      <c r="R20" s="39" t="s">
        <v>8</v>
      </c>
      <c r="S20" s="18"/>
      <c r="T20" s="1">
        <v>89</v>
      </c>
      <c r="U20" s="1">
        <v>100</v>
      </c>
      <c r="V20" s="1">
        <v>85</v>
      </c>
      <c r="W20" s="1">
        <v>85</v>
      </c>
      <c r="X20" s="1">
        <v>80</v>
      </c>
      <c r="Y20" s="1">
        <v>80</v>
      </c>
      <c r="Z20" s="1">
        <v>80</v>
      </c>
      <c r="AA20" s="1">
        <v>80</v>
      </c>
      <c r="AB20" s="1"/>
      <c r="AC20" s="1"/>
      <c r="AD20" s="1"/>
      <c r="AE20" s="18"/>
      <c r="AF20" s="1">
        <v>89</v>
      </c>
      <c r="AG20" s="1">
        <v>85</v>
      </c>
      <c r="AH20" s="1">
        <v>93</v>
      </c>
      <c r="AI20" s="1">
        <v>94</v>
      </c>
      <c r="AJ20" s="1">
        <v>88</v>
      </c>
      <c r="AK20" s="1">
        <v>85</v>
      </c>
      <c r="AL20" s="1">
        <v>74</v>
      </c>
      <c r="AM20" s="1">
        <v>95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72579</v>
      </c>
      <c r="C21" s="19" t="s">
        <v>202</v>
      </c>
      <c r="D21" s="18"/>
      <c r="E21" s="28">
        <f t="shared" si="0"/>
        <v>88</v>
      </c>
      <c r="F21" s="28" t="str">
        <f t="shared" si="1"/>
        <v>A</v>
      </c>
      <c r="G21" s="28">
        <f>IF((COUNTA(T12:AC12)&gt;0),(ROUND((AVERAGE(T21:AD21)),0)),"")</f>
        <v>88</v>
      </c>
      <c r="H21" s="28" t="str">
        <f t="shared" si="2"/>
        <v>A</v>
      </c>
      <c r="I21" s="36">
        <v>3</v>
      </c>
      <c r="J21" s="28" t="str">
        <f t="shared" si="3"/>
        <v>Memiliki kemampuan menganalisis Kimia Unsur, namun perlu peningkatan pemahaman Elektrolisis.</v>
      </c>
      <c r="K21" s="28">
        <f t="shared" si="4"/>
        <v>87.5</v>
      </c>
      <c r="L21" s="28" t="str">
        <f t="shared" si="5"/>
        <v>A</v>
      </c>
      <c r="M21" s="28">
        <f t="shared" si="6"/>
        <v>87.5</v>
      </c>
      <c r="N21" s="28" t="str">
        <f t="shared" si="7"/>
        <v>A</v>
      </c>
      <c r="O21" s="36">
        <v>2</v>
      </c>
      <c r="P21" s="28" t="str">
        <f t="shared" si="8"/>
        <v>Sangat terampil merancang Sel Volta dengan menggunakan bahan di sekitar.</v>
      </c>
      <c r="Q21" s="39" t="s">
        <v>8</v>
      </c>
      <c r="R21" s="39" t="s">
        <v>8</v>
      </c>
      <c r="S21" s="18"/>
      <c r="T21" s="1">
        <v>85</v>
      </c>
      <c r="U21" s="1">
        <v>100</v>
      </c>
      <c r="V21" s="1">
        <v>90</v>
      </c>
      <c r="W21" s="1">
        <v>83</v>
      </c>
      <c r="X21" s="1">
        <v>90</v>
      </c>
      <c r="Y21" s="1">
        <v>80</v>
      </c>
      <c r="Z21" s="1">
        <v>87</v>
      </c>
      <c r="AA21" s="1">
        <v>87</v>
      </c>
      <c r="AB21" s="1"/>
      <c r="AC21" s="1"/>
      <c r="AD21" s="1"/>
      <c r="AE21" s="18"/>
      <c r="AF21" s="1">
        <v>90</v>
      </c>
      <c r="AG21" s="1">
        <v>90</v>
      </c>
      <c r="AH21" s="1">
        <v>94</v>
      </c>
      <c r="AI21" s="1">
        <v>87</v>
      </c>
      <c r="AJ21" s="1">
        <v>89</v>
      </c>
      <c r="AK21" s="1">
        <v>85</v>
      </c>
      <c r="AL21" s="1">
        <v>80</v>
      </c>
      <c r="AM21" s="1">
        <v>85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 t="s">
        <v>236</v>
      </c>
      <c r="FI21" s="79" t="s">
        <v>239</v>
      </c>
      <c r="FJ21" s="80">
        <v>22885</v>
      </c>
      <c r="FK21" s="80">
        <v>22895</v>
      </c>
    </row>
    <row r="22" spans="1:167" x14ac:dyDescent="0.25">
      <c r="A22" s="19">
        <v>12</v>
      </c>
      <c r="B22" s="19">
        <v>72594</v>
      </c>
      <c r="C22" s="19" t="s">
        <v>203</v>
      </c>
      <c r="D22" s="18"/>
      <c r="E22" s="28">
        <f t="shared" si="0"/>
        <v>91</v>
      </c>
      <c r="F22" s="28" t="str">
        <f t="shared" si="1"/>
        <v>A</v>
      </c>
      <c r="G22" s="28">
        <f>IF((COUNTA(T12:AC12)&gt;0),(ROUND((AVERAGE(T22:AD22)),0)),"")</f>
        <v>91</v>
      </c>
      <c r="H22" s="28" t="str">
        <f t="shared" si="2"/>
        <v>A</v>
      </c>
      <c r="I22" s="36">
        <v>1</v>
      </c>
      <c r="J22" s="28" t="str">
        <f t="shared" si="3"/>
        <v>Memiliki kemampuan menganalisis Sifat Koligatif Larutan, namun perlu peningkatan pemahaman Elektrolisis.</v>
      </c>
      <c r="K22" s="28">
        <f t="shared" si="4"/>
        <v>87.625</v>
      </c>
      <c r="L22" s="28" t="str">
        <f t="shared" si="5"/>
        <v>A</v>
      </c>
      <c r="M22" s="28">
        <f t="shared" si="6"/>
        <v>87.625</v>
      </c>
      <c r="N22" s="28" t="str">
        <f t="shared" si="7"/>
        <v>A</v>
      </c>
      <c r="O22" s="36">
        <v>2</v>
      </c>
      <c r="P22" s="28" t="str">
        <f t="shared" si="8"/>
        <v>Sangat terampil merancang Sel Volta dengan menggunakan bahan di sekitar.</v>
      </c>
      <c r="Q22" s="39" t="s">
        <v>8</v>
      </c>
      <c r="R22" s="39" t="s">
        <v>8</v>
      </c>
      <c r="S22" s="18"/>
      <c r="T22" s="1">
        <v>87</v>
      </c>
      <c r="U22" s="1">
        <v>100</v>
      </c>
      <c r="V22" s="1">
        <v>90</v>
      </c>
      <c r="W22" s="1">
        <v>85</v>
      </c>
      <c r="X22" s="1">
        <v>90</v>
      </c>
      <c r="Y22" s="1">
        <v>80</v>
      </c>
      <c r="Z22" s="1">
        <v>97</v>
      </c>
      <c r="AA22" s="1">
        <v>97</v>
      </c>
      <c r="AB22" s="1"/>
      <c r="AC22" s="1"/>
      <c r="AD22" s="1"/>
      <c r="AE22" s="18"/>
      <c r="AF22" s="1">
        <v>87</v>
      </c>
      <c r="AG22" s="1">
        <v>85</v>
      </c>
      <c r="AH22" s="1">
        <v>94</v>
      </c>
      <c r="AI22" s="1">
        <v>95</v>
      </c>
      <c r="AJ22" s="1">
        <v>85</v>
      </c>
      <c r="AK22" s="1">
        <v>85</v>
      </c>
      <c r="AL22" s="1">
        <v>75</v>
      </c>
      <c r="AM22" s="1">
        <v>95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72609</v>
      </c>
      <c r="C23" s="19" t="s">
        <v>204</v>
      </c>
      <c r="D23" s="18"/>
      <c r="E23" s="28">
        <f t="shared" si="0"/>
        <v>88</v>
      </c>
      <c r="F23" s="28" t="str">
        <f t="shared" si="1"/>
        <v>A</v>
      </c>
      <c r="G23" s="28">
        <f>IF((COUNTA(T12:AC12)&gt;0),(ROUND((AVERAGE(T23:AD23)),0)),"")</f>
        <v>88</v>
      </c>
      <c r="H23" s="28" t="str">
        <f t="shared" si="2"/>
        <v>A</v>
      </c>
      <c r="I23" s="36">
        <v>2</v>
      </c>
      <c r="J23" s="28" t="str">
        <f t="shared" si="3"/>
        <v>Memiliki kemampuan menganalisis Sel Volta dan Kimia Unsur, namun perlu peningkatan pemahaman Elektrolisis.</v>
      </c>
      <c r="K23" s="28">
        <f t="shared" si="4"/>
        <v>85.125</v>
      </c>
      <c r="L23" s="28" t="str">
        <f t="shared" si="5"/>
        <v>A</v>
      </c>
      <c r="M23" s="28">
        <f t="shared" si="6"/>
        <v>85.125</v>
      </c>
      <c r="N23" s="28" t="str">
        <f t="shared" si="7"/>
        <v>A</v>
      </c>
      <c r="O23" s="36">
        <v>3</v>
      </c>
      <c r="P23" s="28" t="str">
        <f t="shared" si="8"/>
        <v>Sangat terampil menyajikan data hasil penelusuran informasi sifat dan pembuatan unsur-unsur golongan utama.</v>
      </c>
      <c r="Q23" s="39" t="s">
        <v>8</v>
      </c>
      <c r="R23" s="39" t="s">
        <v>8</v>
      </c>
      <c r="S23" s="18"/>
      <c r="T23" s="1">
        <v>85</v>
      </c>
      <c r="U23" s="1">
        <v>100</v>
      </c>
      <c r="V23" s="1">
        <v>85</v>
      </c>
      <c r="W23" s="1">
        <v>80</v>
      </c>
      <c r="X23" s="1">
        <v>92.5</v>
      </c>
      <c r="Y23" s="1">
        <v>85</v>
      </c>
      <c r="Z23" s="1">
        <v>90</v>
      </c>
      <c r="AA23" s="1">
        <v>90</v>
      </c>
      <c r="AB23" s="1"/>
      <c r="AC23" s="1"/>
      <c r="AD23" s="1"/>
      <c r="AE23" s="18"/>
      <c r="AF23" s="1">
        <v>85</v>
      </c>
      <c r="AG23" s="1">
        <v>85</v>
      </c>
      <c r="AH23" s="1">
        <v>92</v>
      </c>
      <c r="AI23" s="1">
        <v>83</v>
      </c>
      <c r="AJ23" s="1">
        <v>86</v>
      </c>
      <c r="AK23" s="1">
        <v>85</v>
      </c>
      <c r="AL23" s="1">
        <v>80</v>
      </c>
      <c r="AM23" s="1">
        <v>85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 t="s">
        <v>232</v>
      </c>
      <c r="FI23" s="79" t="s">
        <v>240</v>
      </c>
      <c r="FJ23" s="80">
        <v>22886</v>
      </c>
      <c r="FK23" s="80">
        <v>22896</v>
      </c>
    </row>
    <row r="24" spans="1:167" x14ac:dyDescent="0.25">
      <c r="A24" s="19">
        <v>14</v>
      </c>
      <c r="B24" s="19">
        <v>72624</v>
      </c>
      <c r="C24" s="19" t="s">
        <v>205</v>
      </c>
      <c r="D24" s="18"/>
      <c r="E24" s="28">
        <f t="shared" si="0"/>
        <v>87</v>
      </c>
      <c r="F24" s="28" t="str">
        <f t="shared" si="1"/>
        <v>A</v>
      </c>
      <c r="G24" s="28">
        <f>IF((COUNTA(T12:AC12)&gt;0),(ROUND((AVERAGE(T24:AD24)),0)),"")</f>
        <v>87</v>
      </c>
      <c r="H24" s="28" t="str">
        <f t="shared" si="2"/>
        <v>A</v>
      </c>
      <c r="I24" s="36">
        <v>3</v>
      </c>
      <c r="J24" s="28" t="str">
        <f t="shared" si="3"/>
        <v>Memiliki kemampuan menganalisis Kimia Unsur, namun perlu peningkatan pemahaman Elektrolisis.</v>
      </c>
      <c r="K24" s="28">
        <f t="shared" si="4"/>
        <v>85.375</v>
      </c>
      <c r="L24" s="28" t="str">
        <f t="shared" si="5"/>
        <v>A</v>
      </c>
      <c r="M24" s="28">
        <f t="shared" si="6"/>
        <v>85.375</v>
      </c>
      <c r="N24" s="28" t="str">
        <f t="shared" si="7"/>
        <v>A</v>
      </c>
      <c r="O24" s="36">
        <v>3</v>
      </c>
      <c r="P24" s="28" t="str">
        <f t="shared" si="8"/>
        <v>Sangat terampil menyajikan data hasil penelusuran informasi sifat dan pembuatan unsur-unsur golongan utama.</v>
      </c>
      <c r="Q24" s="39" t="s">
        <v>8</v>
      </c>
      <c r="R24" s="39" t="s">
        <v>8</v>
      </c>
      <c r="S24" s="18"/>
      <c r="T24" s="1">
        <v>85</v>
      </c>
      <c r="U24" s="1">
        <v>100</v>
      </c>
      <c r="V24" s="1">
        <v>85</v>
      </c>
      <c r="W24" s="1">
        <v>88</v>
      </c>
      <c r="X24" s="1">
        <v>87.5</v>
      </c>
      <c r="Y24" s="1">
        <v>80</v>
      </c>
      <c r="Z24" s="1">
        <v>87</v>
      </c>
      <c r="AA24" s="1">
        <v>87</v>
      </c>
      <c r="AB24" s="1"/>
      <c r="AC24" s="1"/>
      <c r="AD24" s="1"/>
      <c r="AE24" s="18"/>
      <c r="AF24" s="1">
        <v>85</v>
      </c>
      <c r="AG24" s="1">
        <v>87</v>
      </c>
      <c r="AH24" s="1">
        <v>95</v>
      </c>
      <c r="AI24" s="1">
        <v>86</v>
      </c>
      <c r="AJ24" s="1">
        <v>82</v>
      </c>
      <c r="AK24" s="1">
        <v>87</v>
      </c>
      <c r="AL24" s="1">
        <v>76</v>
      </c>
      <c r="AM24" s="1">
        <v>85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72639</v>
      </c>
      <c r="C25" s="19" t="s">
        <v>206</v>
      </c>
      <c r="D25" s="18"/>
      <c r="E25" s="28">
        <f t="shared" si="0"/>
        <v>90</v>
      </c>
      <c r="F25" s="28" t="str">
        <f t="shared" si="1"/>
        <v>A</v>
      </c>
      <c r="G25" s="28">
        <f>IF((COUNTA(T12:AC12)&gt;0),(ROUND((AVERAGE(T25:AD25)),0)),"")</f>
        <v>90</v>
      </c>
      <c r="H25" s="28" t="str">
        <f t="shared" si="2"/>
        <v>A</v>
      </c>
      <c r="I25" s="36">
        <v>1</v>
      </c>
      <c r="J25" s="28" t="str">
        <f t="shared" si="3"/>
        <v>Memiliki kemampuan menganalisis Sifat Koligatif Larutan, namun perlu peningkatan pemahaman Elektrolisis.</v>
      </c>
      <c r="K25" s="28">
        <f t="shared" si="4"/>
        <v>86.1875</v>
      </c>
      <c r="L25" s="28" t="str">
        <f t="shared" si="5"/>
        <v>A</v>
      </c>
      <c r="M25" s="28">
        <f t="shared" si="6"/>
        <v>86.1875</v>
      </c>
      <c r="N25" s="28" t="str">
        <f t="shared" si="7"/>
        <v>A</v>
      </c>
      <c r="O25" s="36">
        <v>2</v>
      </c>
      <c r="P25" s="28" t="str">
        <f t="shared" si="8"/>
        <v>Sangat terampil merancang Sel Volta dengan menggunakan bahan di sekitar.</v>
      </c>
      <c r="Q25" s="39" t="s">
        <v>8</v>
      </c>
      <c r="R25" s="39" t="s">
        <v>8</v>
      </c>
      <c r="S25" s="18"/>
      <c r="T25" s="1">
        <v>87</v>
      </c>
      <c r="U25" s="1">
        <v>100</v>
      </c>
      <c r="V25" s="1">
        <v>85</v>
      </c>
      <c r="W25" s="1">
        <v>85</v>
      </c>
      <c r="X25" s="1">
        <v>92.5</v>
      </c>
      <c r="Y25" s="1">
        <v>85</v>
      </c>
      <c r="Z25" s="1">
        <v>93</v>
      </c>
      <c r="AA25" s="1">
        <v>93</v>
      </c>
      <c r="AB25" s="1"/>
      <c r="AC25" s="1"/>
      <c r="AD25" s="1"/>
      <c r="AE25" s="18"/>
      <c r="AF25" s="1">
        <v>87</v>
      </c>
      <c r="AG25" s="1">
        <v>85</v>
      </c>
      <c r="AH25" s="1">
        <v>92</v>
      </c>
      <c r="AI25" s="1">
        <v>92.5</v>
      </c>
      <c r="AJ25" s="1">
        <v>85</v>
      </c>
      <c r="AK25" s="1">
        <v>85</v>
      </c>
      <c r="AL25" s="1">
        <v>78</v>
      </c>
      <c r="AM25" s="1">
        <v>85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 t="s">
        <v>237</v>
      </c>
      <c r="FI25" s="79" t="s">
        <v>229</v>
      </c>
      <c r="FJ25" s="80">
        <v>22887</v>
      </c>
      <c r="FK25" s="80">
        <v>22897</v>
      </c>
    </row>
    <row r="26" spans="1:167" x14ac:dyDescent="0.25">
      <c r="A26" s="19">
        <v>16</v>
      </c>
      <c r="B26" s="19">
        <v>72654</v>
      </c>
      <c r="C26" s="19" t="s">
        <v>207</v>
      </c>
      <c r="D26" s="18"/>
      <c r="E26" s="28">
        <f t="shared" si="0"/>
        <v>85</v>
      </c>
      <c r="F26" s="28" t="str">
        <f t="shared" si="1"/>
        <v>A</v>
      </c>
      <c r="G26" s="28">
        <f>IF((COUNTA(T12:AC12)&gt;0),(ROUND((AVERAGE(T26:AD26)),0)),"")</f>
        <v>85</v>
      </c>
      <c r="H26" s="28" t="str">
        <f t="shared" si="2"/>
        <v>A</v>
      </c>
      <c r="I26" s="36">
        <v>5</v>
      </c>
      <c r="J26" s="28" t="str">
        <f t="shared" si="3"/>
        <v>Memiliki kemampuan menganalisis Sifat Koligatif Larutan, namun perlu peningkatan pemahaman Sel Volta.</v>
      </c>
      <c r="K26" s="28">
        <f t="shared" si="4"/>
        <v>84.5625</v>
      </c>
      <c r="L26" s="28" t="str">
        <f t="shared" si="5"/>
        <v>A</v>
      </c>
      <c r="M26" s="28">
        <f t="shared" si="6"/>
        <v>84.5625</v>
      </c>
      <c r="N26" s="28" t="str">
        <f t="shared" si="7"/>
        <v>A</v>
      </c>
      <c r="O26" s="36">
        <v>4</v>
      </c>
      <c r="P26" s="28" t="str">
        <f t="shared" si="8"/>
        <v>Sangat terampil mengajukan gagasan untuk mencegah dan mengatasi terjadinya korosi.</v>
      </c>
      <c r="Q26" s="39" t="s">
        <v>8</v>
      </c>
      <c r="R26" s="39" t="s">
        <v>8</v>
      </c>
      <c r="S26" s="18"/>
      <c r="T26" s="1">
        <v>85</v>
      </c>
      <c r="U26" s="1">
        <v>100</v>
      </c>
      <c r="V26" s="1">
        <v>85</v>
      </c>
      <c r="W26" s="1">
        <v>80</v>
      </c>
      <c r="X26" s="1">
        <v>85</v>
      </c>
      <c r="Y26" s="1">
        <v>85</v>
      </c>
      <c r="Z26" s="1">
        <v>80</v>
      </c>
      <c r="AA26" s="1">
        <v>80</v>
      </c>
      <c r="AB26" s="1"/>
      <c r="AC26" s="1"/>
      <c r="AD26" s="1"/>
      <c r="AE26" s="18"/>
      <c r="AF26" s="1">
        <v>85</v>
      </c>
      <c r="AG26" s="1">
        <v>83</v>
      </c>
      <c r="AH26" s="1">
        <v>94</v>
      </c>
      <c r="AI26" s="1">
        <v>81.5</v>
      </c>
      <c r="AJ26" s="1">
        <v>83</v>
      </c>
      <c r="AK26" s="1">
        <v>83</v>
      </c>
      <c r="AL26" s="1">
        <v>82</v>
      </c>
      <c r="AM26" s="1">
        <v>85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72669</v>
      </c>
      <c r="C27" s="19" t="s">
        <v>208</v>
      </c>
      <c r="D27" s="18"/>
      <c r="E27" s="28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6">
        <v>2</v>
      </c>
      <c r="J27" s="28" t="str">
        <f t="shared" si="3"/>
        <v>Memiliki kemampuan menganalisis Sel Volta dan Kimia Unsur, namun perlu peningkatan pemahaman Elektrolisis.</v>
      </c>
      <c r="K27" s="28">
        <f t="shared" si="4"/>
        <v>90.3125</v>
      </c>
      <c r="L27" s="28" t="str">
        <f t="shared" si="5"/>
        <v>A</v>
      </c>
      <c r="M27" s="28">
        <f t="shared" si="6"/>
        <v>90.3125</v>
      </c>
      <c r="N27" s="28" t="str">
        <f t="shared" si="7"/>
        <v>A</v>
      </c>
      <c r="O27" s="36">
        <v>1</v>
      </c>
      <c r="P27" s="28" t="str">
        <f t="shared" si="8"/>
        <v>Sangat terampil menyajikan rancangan prosedur penyepuhan benda dari logam dengan ketebalan lapisan dan luas tertentu.</v>
      </c>
      <c r="Q27" s="39" t="s">
        <v>8</v>
      </c>
      <c r="R27" s="39" t="s">
        <v>8</v>
      </c>
      <c r="S27" s="18"/>
      <c r="T27" s="1">
        <v>89</v>
      </c>
      <c r="U27" s="1">
        <v>100</v>
      </c>
      <c r="V27" s="1">
        <v>85</v>
      </c>
      <c r="W27" s="1">
        <v>80</v>
      </c>
      <c r="X27" s="1">
        <v>87.5</v>
      </c>
      <c r="Y27" s="1">
        <v>85</v>
      </c>
      <c r="Z27" s="1">
        <v>87</v>
      </c>
      <c r="AA27" s="1">
        <v>87</v>
      </c>
      <c r="AB27" s="1"/>
      <c r="AC27" s="1"/>
      <c r="AD27" s="1"/>
      <c r="AE27" s="18"/>
      <c r="AF27" s="1">
        <v>95</v>
      </c>
      <c r="AG27" s="1">
        <v>85</v>
      </c>
      <c r="AH27" s="1">
        <v>95</v>
      </c>
      <c r="AI27" s="1">
        <v>92.5</v>
      </c>
      <c r="AJ27" s="1">
        <v>89</v>
      </c>
      <c r="AK27" s="1">
        <v>87</v>
      </c>
      <c r="AL27" s="1">
        <v>94</v>
      </c>
      <c r="AM27" s="1">
        <v>85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22888</v>
      </c>
      <c r="FK27" s="80">
        <v>22898</v>
      </c>
    </row>
    <row r="28" spans="1:167" x14ac:dyDescent="0.25">
      <c r="A28" s="19">
        <v>18</v>
      </c>
      <c r="B28" s="19">
        <v>72684</v>
      </c>
      <c r="C28" s="19" t="s">
        <v>209</v>
      </c>
      <c r="D28" s="18"/>
      <c r="E28" s="28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6">
        <v>3</v>
      </c>
      <c r="J28" s="28" t="str">
        <f t="shared" si="3"/>
        <v>Memiliki kemampuan menganalisis Kimia Unsur, namun perlu peningkatan pemahaman Elektrolisis.</v>
      </c>
      <c r="K28" s="28">
        <f t="shared" si="4"/>
        <v>87.25</v>
      </c>
      <c r="L28" s="28" t="str">
        <f t="shared" si="5"/>
        <v>A</v>
      </c>
      <c r="M28" s="28">
        <f t="shared" si="6"/>
        <v>87.25</v>
      </c>
      <c r="N28" s="28" t="str">
        <f t="shared" si="7"/>
        <v>A</v>
      </c>
      <c r="O28" s="36">
        <v>1</v>
      </c>
      <c r="P28" s="28" t="str">
        <f t="shared" si="8"/>
        <v>Sangat terampil menyajikan rancangan prosedur penyepuhan benda dari logam dengan ketebalan lapisan dan luas tertentu.</v>
      </c>
      <c r="Q28" s="39" t="s">
        <v>8</v>
      </c>
      <c r="R28" s="39" t="s">
        <v>8</v>
      </c>
      <c r="S28" s="18"/>
      <c r="T28" s="1">
        <v>85</v>
      </c>
      <c r="U28" s="1">
        <v>100</v>
      </c>
      <c r="V28" s="1">
        <v>85</v>
      </c>
      <c r="W28" s="1">
        <v>80</v>
      </c>
      <c r="X28" s="1">
        <v>82.5</v>
      </c>
      <c r="Y28" s="1">
        <v>80</v>
      </c>
      <c r="Z28" s="1">
        <v>90</v>
      </c>
      <c r="AA28" s="1">
        <v>90</v>
      </c>
      <c r="AB28" s="1"/>
      <c r="AC28" s="1"/>
      <c r="AD28" s="1"/>
      <c r="AE28" s="18"/>
      <c r="AF28" s="1">
        <v>85</v>
      </c>
      <c r="AG28" s="1">
        <v>87</v>
      </c>
      <c r="AH28" s="1">
        <v>95</v>
      </c>
      <c r="AI28" s="1">
        <v>96</v>
      </c>
      <c r="AJ28" s="1">
        <v>92</v>
      </c>
      <c r="AK28" s="1">
        <v>87</v>
      </c>
      <c r="AL28" s="1">
        <v>71</v>
      </c>
      <c r="AM28" s="1">
        <v>85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72699</v>
      </c>
      <c r="C29" s="19" t="s">
        <v>210</v>
      </c>
      <c r="D29" s="18"/>
      <c r="E29" s="28">
        <f t="shared" si="0"/>
        <v>88</v>
      </c>
      <c r="F29" s="28" t="str">
        <f t="shared" si="1"/>
        <v>A</v>
      </c>
      <c r="G29" s="28">
        <f>IF((COUNTA(T12:AC12)&gt;0),(ROUND((AVERAGE(T29:AD29)),0)),"")</f>
        <v>88</v>
      </c>
      <c r="H29" s="28" t="str">
        <f t="shared" si="2"/>
        <v>A</v>
      </c>
      <c r="I29" s="36">
        <v>2</v>
      </c>
      <c r="J29" s="28" t="str">
        <f t="shared" si="3"/>
        <v>Memiliki kemampuan menganalisis Sel Volta dan Kimia Unsur, namun perlu peningkatan pemahaman Elektrolisis.</v>
      </c>
      <c r="K29" s="28">
        <f t="shared" si="4"/>
        <v>88.75</v>
      </c>
      <c r="L29" s="28" t="str">
        <f t="shared" si="5"/>
        <v>A</v>
      </c>
      <c r="M29" s="28">
        <f t="shared" si="6"/>
        <v>88.75</v>
      </c>
      <c r="N29" s="28" t="str">
        <f t="shared" si="7"/>
        <v>A</v>
      </c>
      <c r="O29" s="36">
        <v>1</v>
      </c>
      <c r="P29" s="28" t="str">
        <f t="shared" si="8"/>
        <v>Sangat terampil menyajikan rancangan prosedur penyepuhan benda dari logam dengan ketebalan lapisan dan luas tertentu.</v>
      </c>
      <c r="Q29" s="39" t="s">
        <v>8</v>
      </c>
      <c r="R29" s="39" t="s">
        <v>8</v>
      </c>
      <c r="S29" s="18"/>
      <c r="T29" s="1">
        <v>85</v>
      </c>
      <c r="U29" s="1">
        <v>100</v>
      </c>
      <c r="V29" s="1">
        <v>85</v>
      </c>
      <c r="W29" s="1">
        <v>80</v>
      </c>
      <c r="X29" s="1">
        <v>90</v>
      </c>
      <c r="Y29" s="1">
        <v>80</v>
      </c>
      <c r="Z29" s="1">
        <v>93</v>
      </c>
      <c r="AA29" s="1">
        <v>93</v>
      </c>
      <c r="AB29" s="1"/>
      <c r="AC29" s="1"/>
      <c r="AD29" s="1"/>
      <c r="AE29" s="18"/>
      <c r="AF29" s="1">
        <v>85</v>
      </c>
      <c r="AG29" s="1">
        <v>85</v>
      </c>
      <c r="AH29" s="1">
        <v>94</v>
      </c>
      <c r="AI29" s="1">
        <v>90</v>
      </c>
      <c r="AJ29" s="1">
        <v>90</v>
      </c>
      <c r="AK29" s="1">
        <v>85</v>
      </c>
      <c r="AL29" s="1">
        <v>96</v>
      </c>
      <c r="AM29" s="1">
        <v>85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22889</v>
      </c>
      <c r="FK29" s="80">
        <v>22899</v>
      </c>
    </row>
    <row r="30" spans="1:167" x14ac:dyDescent="0.25">
      <c r="A30" s="19">
        <v>20</v>
      </c>
      <c r="B30" s="19">
        <v>72714</v>
      </c>
      <c r="C30" s="19" t="s">
        <v>211</v>
      </c>
      <c r="D30" s="18"/>
      <c r="E30" s="28">
        <f t="shared" si="0"/>
        <v>89</v>
      </c>
      <c r="F30" s="28" t="str">
        <f t="shared" si="1"/>
        <v>A</v>
      </c>
      <c r="G30" s="28">
        <f>IF((COUNTA(T12:AC12)&gt;0),(ROUND((AVERAGE(T30:AD30)),0)),"")</f>
        <v>89</v>
      </c>
      <c r="H30" s="28" t="str">
        <f t="shared" si="2"/>
        <v>A</v>
      </c>
      <c r="I30" s="36">
        <v>1</v>
      </c>
      <c r="J30" s="28" t="str">
        <f t="shared" si="3"/>
        <v>Memiliki kemampuan menganalisis Sifat Koligatif Larutan, namun perlu peningkatan pemahaman Elektrolisis.</v>
      </c>
      <c r="K30" s="28">
        <f t="shared" si="4"/>
        <v>85.875</v>
      </c>
      <c r="L30" s="28" t="str">
        <f t="shared" si="5"/>
        <v>A</v>
      </c>
      <c r="M30" s="28">
        <f t="shared" si="6"/>
        <v>85.875</v>
      </c>
      <c r="N30" s="28" t="str">
        <f t="shared" si="7"/>
        <v>A</v>
      </c>
      <c r="O30" s="36">
        <v>3</v>
      </c>
      <c r="P30" s="28" t="str">
        <f t="shared" si="8"/>
        <v>Sangat terampil menyajikan data hasil penelusuran informasi sifat dan pembuatan unsur-unsur golongan utama.</v>
      </c>
      <c r="Q30" s="39" t="s">
        <v>8</v>
      </c>
      <c r="R30" s="39" t="s">
        <v>8</v>
      </c>
      <c r="S30" s="18"/>
      <c r="T30" s="1">
        <v>87</v>
      </c>
      <c r="U30" s="1">
        <v>100</v>
      </c>
      <c r="V30" s="1">
        <v>85</v>
      </c>
      <c r="W30" s="1">
        <v>80</v>
      </c>
      <c r="X30" s="1">
        <v>92.5</v>
      </c>
      <c r="Y30" s="1">
        <v>85</v>
      </c>
      <c r="Z30" s="1">
        <v>90</v>
      </c>
      <c r="AA30" s="1">
        <v>90</v>
      </c>
      <c r="AB30" s="1"/>
      <c r="AC30" s="1"/>
      <c r="AD30" s="1"/>
      <c r="AE30" s="18"/>
      <c r="AF30" s="1">
        <v>87</v>
      </c>
      <c r="AG30" s="1">
        <v>85</v>
      </c>
      <c r="AH30" s="1">
        <v>94</v>
      </c>
      <c r="AI30" s="1">
        <v>92</v>
      </c>
      <c r="AJ30" s="1">
        <v>84</v>
      </c>
      <c r="AK30" s="1">
        <v>85</v>
      </c>
      <c r="AL30" s="1">
        <v>75</v>
      </c>
      <c r="AM30" s="1">
        <v>85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72729</v>
      </c>
      <c r="C31" s="19" t="s">
        <v>212</v>
      </c>
      <c r="D31" s="18"/>
      <c r="E31" s="28">
        <f t="shared" si="0"/>
        <v>90</v>
      </c>
      <c r="F31" s="28" t="str">
        <f t="shared" si="1"/>
        <v>A</v>
      </c>
      <c r="G31" s="28">
        <f>IF((COUNTA(T12:AC12)&gt;0),(ROUND((AVERAGE(T31:AD31)),0)),"")</f>
        <v>90</v>
      </c>
      <c r="H31" s="28" t="str">
        <f t="shared" si="2"/>
        <v>A</v>
      </c>
      <c r="I31" s="36">
        <v>1</v>
      </c>
      <c r="J31" s="28" t="str">
        <f t="shared" si="3"/>
        <v>Memiliki kemampuan menganalisis Sifat Koligatif Larutan, namun perlu peningkatan pemahaman Elektrolisis.</v>
      </c>
      <c r="K31" s="28">
        <f t="shared" si="4"/>
        <v>90.625</v>
      </c>
      <c r="L31" s="28" t="str">
        <f t="shared" si="5"/>
        <v>A</v>
      </c>
      <c r="M31" s="28">
        <f t="shared" si="6"/>
        <v>90.625</v>
      </c>
      <c r="N31" s="28" t="str">
        <f t="shared" si="7"/>
        <v>A</v>
      </c>
      <c r="O31" s="36">
        <v>1</v>
      </c>
      <c r="P31" s="28" t="str">
        <f t="shared" si="8"/>
        <v>Sangat terampil menyajikan rancangan prosedur penyepuhan benda dari logam dengan ketebalan lapisan dan luas tertentu.</v>
      </c>
      <c r="Q31" s="39" t="s">
        <v>8</v>
      </c>
      <c r="R31" s="39" t="s">
        <v>8</v>
      </c>
      <c r="S31" s="18"/>
      <c r="T31" s="1">
        <v>86</v>
      </c>
      <c r="U31" s="1">
        <v>100</v>
      </c>
      <c r="V31" s="1">
        <v>87</v>
      </c>
      <c r="W31" s="1">
        <v>100</v>
      </c>
      <c r="X31" s="1">
        <v>87.5</v>
      </c>
      <c r="Y31" s="1">
        <v>80</v>
      </c>
      <c r="Z31" s="1">
        <v>90</v>
      </c>
      <c r="AA31" s="1">
        <v>90</v>
      </c>
      <c r="AB31" s="1"/>
      <c r="AC31" s="1"/>
      <c r="AD31" s="1"/>
      <c r="AE31" s="18"/>
      <c r="AF31" s="1">
        <v>86</v>
      </c>
      <c r="AG31" s="1">
        <v>90</v>
      </c>
      <c r="AH31" s="1">
        <v>99</v>
      </c>
      <c r="AI31" s="1">
        <v>93</v>
      </c>
      <c r="AJ31" s="1">
        <v>90</v>
      </c>
      <c r="AK31" s="1">
        <v>90</v>
      </c>
      <c r="AL31" s="1">
        <v>92</v>
      </c>
      <c r="AM31" s="1">
        <v>85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22890</v>
      </c>
      <c r="FK31" s="80">
        <v>22900</v>
      </c>
    </row>
    <row r="32" spans="1:167" x14ac:dyDescent="0.25">
      <c r="A32" s="19">
        <v>22</v>
      </c>
      <c r="B32" s="19">
        <v>72744</v>
      </c>
      <c r="C32" s="19" t="s">
        <v>213</v>
      </c>
      <c r="D32" s="18"/>
      <c r="E32" s="28">
        <f t="shared" si="0"/>
        <v>90</v>
      </c>
      <c r="F32" s="28" t="str">
        <f t="shared" si="1"/>
        <v>A</v>
      </c>
      <c r="G32" s="28">
        <f>IF((COUNTA(T12:AC12)&gt;0),(ROUND((AVERAGE(T32:AD32)),0)),"")</f>
        <v>90</v>
      </c>
      <c r="H32" s="28" t="str">
        <f t="shared" si="2"/>
        <v>A</v>
      </c>
      <c r="I32" s="36">
        <v>1</v>
      </c>
      <c r="J32" s="28" t="str">
        <f t="shared" si="3"/>
        <v>Memiliki kemampuan menganalisis Sifat Koligatif Larutan, namun perlu peningkatan pemahaman Elektrolisis.</v>
      </c>
      <c r="K32" s="28">
        <f t="shared" si="4"/>
        <v>90.3125</v>
      </c>
      <c r="L32" s="28" t="str">
        <f t="shared" si="5"/>
        <v>A</v>
      </c>
      <c r="M32" s="28">
        <f t="shared" si="6"/>
        <v>90.3125</v>
      </c>
      <c r="N32" s="28" t="str">
        <f t="shared" si="7"/>
        <v>A</v>
      </c>
      <c r="O32" s="36">
        <v>1</v>
      </c>
      <c r="P32" s="28" t="str">
        <f t="shared" si="8"/>
        <v>Sangat terampil menyajikan rancangan prosedur penyepuhan benda dari logam dengan ketebalan lapisan dan luas tertentu.</v>
      </c>
      <c r="Q32" s="39" t="s">
        <v>8</v>
      </c>
      <c r="R32" s="39" t="s">
        <v>8</v>
      </c>
      <c r="S32" s="18"/>
      <c r="T32" s="1">
        <v>88</v>
      </c>
      <c r="U32" s="1">
        <v>100</v>
      </c>
      <c r="V32" s="1">
        <v>87</v>
      </c>
      <c r="W32" s="1">
        <v>85</v>
      </c>
      <c r="X32" s="1">
        <v>87.5</v>
      </c>
      <c r="Y32" s="1">
        <v>85</v>
      </c>
      <c r="Z32" s="1">
        <v>93</v>
      </c>
      <c r="AA32" s="1">
        <v>93</v>
      </c>
      <c r="AB32" s="1"/>
      <c r="AC32" s="1"/>
      <c r="AD32" s="1"/>
      <c r="AE32" s="18"/>
      <c r="AF32" s="1">
        <v>90</v>
      </c>
      <c r="AG32" s="1">
        <v>95</v>
      </c>
      <c r="AH32" s="1">
        <v>100</v>
      </c>
      <c r="AI32" s="1">
        <v>92.5</v>
      </c>
      <c r="AJ32" s="1">
        <v>85</v>
      </c>
      <c r="AK32" s="1">
        <v>90</v>
      </c>
      <c r="AL32" s="1">
        <v>85</v>
      </c>
      <c r="AM32" s="1">
        <v>85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72759</v>
      </c>
      <c r="C33" s="19" t="s">
        <v>214</v>
      </c>
      <c r="D33" s="18"/>
      <c r="E33" s="28">
        <f t="shared" si="0"/>
        <v>88</v>
      </c>
      <c r="F33" s="28" t="str">
        <f t="shared" si="1"/>
        <v>A</v>
      </c>
      <c r="G33" s="28">
        <f>IF((COUNTA(T12:AC12)&gt;0),(ROUND((AVERAGE(T33:AD33)),0)),"")</f>
        <v>88</v>
      </c>
      <c r="H33" s="28" t="str">
        <f t="shared" si="2"/>
        <v>A</v>
      </c>
      <c r="I33" s="36">
        <v>2</v>
      </c>
      <c r="J33" s="28" t="str">
        <f t="shared" si="3"/>
        <v>Memiliki kemampuan menganalisis Sel Volta dan Kimia Unsur, namun perlu peningkatan pemahaman Elektrolisis.</v>
      </c>
      <c r="K33" s="28">
        <f t="shared" si="4"/>
        <v>88.75</v>
      </c>
      <c r="L33" s="28" t="str">
        <f t="shared" si="5"/>
        <v>A</v>
      </c>
      <c r="M33" s="28">
        <f t="shared" si="6"/>
        <v>88.75</v>
      </c>
      <c r="N33" s="28" t="str">
        <f t="shared" si="7"/>
        <v>A</v>
      </c>
      <c r="O33" s="36">
        <v>1</v>
      </c>
      <c r="P33" s="28" t="str">
        <f t="shared" si="8"/>
        <v>Sangat terampil menyajikan rancangan prosedur penyepuhan benda dari logam dengan ketebalan lapisan dan luas tertentu.</v>
      </c>
      <c r="Q33" s="39" t="s">
        <v>8</v>
      </c>
      <c r="R33" s="39" t="s">
        <v>8</v>
      </c>
      <c r="S33" s="18"/>
      <c r="T33" s="1">
        <v>85</v>
      </c>
      <c r="U33" s="1">
        <v>100</v>
      </c>
      <c r="V33" s="1">
        <v>85</v>
      </c>
      <c r="W33" s="1">
        <v>85</v>
      </c>
      <c r="X33" s="1">
        <v>85</v>
      </c>
      <c r="Y33" s="1">
        <v>85</v>
      </c>
      <c r="Z33" s="1">
        <v>90</v>
      </c>
      <c r="AA33" s="1">
        <v>90</v>
      </c>
      <c r="AB33" s="1"/>
      <c r="AC33" s="1"/>
      <c r="AD33" s="1"/>
      <c r="AE33" s="18"/>
      <c r="AF33" s="1">
        <v>85</v>
      </c>
      <c r="AG33" s="1">
        <v>88</v>
      </c>
      <c r="AH33" s="1">
        <v>95</v>
      </c>
      <c r="AI33" s="1">
        <v>83</v>
      </c>
      <c r="AJ33" s="1">
        <v>86</v>
      </c>
      <c r="AK33" s="1">
        <v>88</v>
      </c>
      <c r="AL33" s="1">
        <v>90</v>
      </c>
      <c r="AM33" s="1">
        <v>95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72774</v>
      </c>
      <c r="C34" s="19" t="s">
        <v>215</v>
      </c>
      <c r="D34" s="18"/>
      <c r="E34" s="28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6">
        <v>3</v>
      </c>
      <c r="J34" s="28" t="str">
        <f t="shared" si="3"/>
        <v>Memiliki kemampuan menganalisis Kimia Unsur, namun perlu peningkatan pemahaman Elektrolisis.</v>
      </c>
      <c r="K34" s="28">
        <f t="shared" si="4"/>
        <v>84.4375</v>
      </c>
      <c r="L34" s="28" t="str">
        <f t="shared" si="5"/>
        <v>A</v>
      </c>
      <c r="M34" s="28">
        <f t="shared" si="6"/>
        <v>84.4375</v>
      </c>
      <c r="N34" s="28" t="str">
        <f t="shared" si="7"/>
        <v>A</v>
      </c>
      <c r="O34" s="36">
        <v>4</v>
      </c>
      <c r="P34" s="28" t="str">
        <f t="shared" si="8"/>
        <v>Sangat terampil mengajukan gagasan untuk mencegah dan mengatasi terjadinya korosi.</v>
      </c>
      <c r="Q34" s="39" t="s">
        <v>8</v>
      </c>
      <c r="R34" s="39" t="s">
        <v>8</v>
      </c>
      <c r="S34" s="18"/>
      <c r="T34" s="1">
        <v>86</v>
      </c>
      <c r="U34" s="1">
        <v>100</v>
      </c>
      <c r="V34" s="1">
        <v>85</v>
      </c>
      <c r="W34" s="1">
        <v>88</v>
      </c>
      <c r="X34" s="1">
        <v>75</v>
      </c>
      <c r="Y34" s="1">
        <v>80</v>
      </c>
      <c r="Z34" s="1">
        <v>87</v>
      </c>
      <c r="AA34" s="1">
        <v>87</v>
      </c>
      <c r="AB34" s="1"/>
      <c r="AC34" s="1"/>
      <c r="AD34" s="1"/>
      <c r="AE34" s="18"/>
      <c r="AF34" s="1">
        <v>86</v>
      </c>
      <c r="AG34" s="1">
        <v>85</v>
      </c>
      <c r="AH34" s="1">
        <v>95</v>
      </c>
      <c r="AI34" s="1">
        <v>88.5</v>
      </c>
      <c r="AJ34" s="1">
        <v>81</v>
      </c>
      <c r="AK34" s="1">
        <v>85</v>
      </c>
      <c r="AL34" s="1">
        <v>70</v>
      </c>
      <c r="AM34" s="1">
        <v>85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72789</v>
      </c>
      <c r="C35" s="19" t="s">
        <v>216</v>
      </c>
      <c r="D35" s="18"/>
      <c r="E35" s="28">
        <f t="shared" si="0"/>
        <v>90</v>
      </c>
      <c r="F35" s="28" t="str">
        <f t="shared" si="1"/>
        <v>A</v>
      </c>
      <c r="G35" s="28">
        <f>IF((COUNTA(T12:AC12)&gt;0),(ROUND((AVERAGE(T35:AD35)),0)),"")</f>
        <v>90</v>
      </c>
      <c r="H35" s="28" t="str">
        <f t="shared" si="2"/>
        <v>A</v>
      </c>
      <c r="I35" s="36">
        <v>1</v>
      </c>
      <c r="J35" s="28" t="str">
        <f t="shared" si="3"/>
        <v>Memiliki kemampuan menganalisis Sifat Koligatif Larutan, namun perlu peningkatan pemahaman Elektrolisis.</v>
      </c>
      <c r="K35" s="28">
        <f t="shared" si="4"/>
        <v>87.5</v>
      </c>
      <c r="L35" s="28" t="str">
        <f t="shared" si="5"/>
        <v>A</v>
      </c>
      <c r="M35" s="28">
        <f t="shared" si="6"/>
        <v>87.5</v>
      </c>
      <c r="N35" s="28" t="str">
        <f t="shared" si="7"/>
        <v>A</v>
      </c>
      <c r="O35" s="36">
        <v>2</v>
      </c>
      <c r="P35" s="28" t="str">
        <f t="shared" si="8"/>
        <v>Sangat terampil merancang Sel Volta dengan menggunakan bahan di sekitar.</v>
      </c>
      <c r="Q35" s="39" t="s">
        <v>8</v>
      </c>
      <c r="R35" s="39" t="s">
        <v>8</v>
      </c>
      <c r="S35" s="18"/>
      <c r="T35" s="1">
        <v>90</v>
      </c>
      <c r="U35" s="1">
        <v>100</v>
      </c>
      <c r="V35" s="1">
        <v>90</v>
      </c>
      <c r="W35" s="1">
        <v>90</v>
      </c>
      <c r="X35" s="1">
        <v>86.5</v>
      </c>
      <c r="Y35" s="1">
        <v>90</v>
      </c>
      <c r="Z35" s="1">
        <v>85</v>
      </c>
      <c r="AA35" s="1">
        <v>85</v>
      </c>
      <c r="AB35" s="1"/>
      <c r="AC35" s="1"/>
      <c r="AD35" s="1"/>
      <c r="AE35" s="18"/>
      <c r="AF35" s="1">
        <v>85</v>
      </c>
      <c r="AG35" s="1">
        <v>89</v>
      </c>
      <c r="AH35" s="1">
        <v>95</v>
      </c>
      <c r="AI35" s="1">
        <v>93</v>
      </c>
      <c r="AJ35" s="1">
        <v>90</v>
      </c>
      <c r="AK35" s="1">
        <v>89</v>
      </c>
      <c r="AL35" s="1">
        <v>74</v>
      </c>
      <c r="AM35" s="1">
        <v>85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72804</v>
      </c>
      <c r="C36" s="19" t="s">
        <v>217</v>
      </c>
      <c r="D36" s="18"/>
      <c r="E36" s="28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6">
        <v>3</v>
      </c>
      <c r="J36" s="28" t="str">
        <f t="shared" si="3"/>
        <v>Memiliki kemampuan menganalisis Kimia Unsur, namun perlu peningkatan pemahaman Elektrolisis.</v>
      </c>
      <c r="K36" s="28">
        <f t="shared" si="4"/>
        <v>85.1875</v>
      </c>
      <c r="L36" s="28" t="str">
        <f t="shared" si="5"/>
        <v>A</v>
      </c>
      <c r="M36" s="28">
        <f t="shared" si="6"/>
        <v>85.1875</v>
      </c>
      <c r="N36" s="28" t="str">
        <f t="shared" si="7"/>
        <v>A</v>
      </c>
      <c r="O36" s="36">
        <v>5</v>
      </c>
      <c r="P36" s="28" t="str">
        <f t="shared" si="8"/>
        <v>Sangat terampil menganalisis data percobaan untuk menentukan derajat pengionan.</v>
      </c>
      <c r="Q36" s="39" t="s">
        <v>8</v>
      </c>
      <c r="R36" s="39" t="s">
        <v>8</v>
      </c>
      <c r="S36" s="18"/>
      <c r="T36" s="1">
        <v>85</v>
      </c>
      <c r="U36" s="1">
        <v>100</v>
      </c>
      <c r="V36" s="1">
        <v>85</v>
      </c>
      <c r="W36" s="1">
        <v>83</v>
      </c>
      <c r="X36" s="1">
        <v>82.5</v>
      </c>
      <c r="Y36" s="1">
        <v>80</v>
      </c>
      <c r="Z36" s="1">
        <v>87</v>
      </c>
      <c r="AA36" s="1">
        <v>87</v>
      </c>
      <c r="AB36" s="1"/>
      <c r="AC36" s="1"/>
      <c r="AD36" s="1"/>
      <c r="AE36" s="18"/>
      <c r="AF36" s="1">
        <v>85</v>
      </c>
      <c r="AG36" s="1">
        <v>85</v>
      </c>
      <c r="AH36" s="1">
        <v>94</v>
      </c>
      <c r="AI36" s="1">
        <v>92.5</v>
      </c>
      <c r="AJ36" s="1">
        <v>85</v>
      </c>
      <c r="AK36" s="1">
        <v>85</v>
      </c>
      <c r="AL36" s="1">
        <v>70</v>
      </c>
      <c r="AM36" s="1">
        <v>85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72819</v>
      </c>
      <c r="C37" s="19" t="s">
        <v>218</v>
      </c>
      <c r="D37" s="18"/>
      <c r="E37" s="28">
        <f t="shared" si="0"/>
        <v>89</v>
      </c>
      <c r="F37" s="28" t="str">
        <f t="shared" si="1"/>
        <v>A</v>
      </c>
      <c r="G37" s="28">
        <f>IF((COUNTA(T12:AC12)&gt;0),(ROUND((AVERAGE(T37:AD37)),0)),"")</f>
        <v>89</v>
      </c>
      <c r="H37" s="28" t="str">
        <f t="shared" si="2"/>
        <v>A</v>
      </c>
      <c r="I37" s="36">
        <v>1</v>
      </c>
      <c r="J37" s="28" t="str">
        <f t="shared" si="3"/>
        <v>Memiliki kemampuan menganalisis Sifat Koligatif Larutan, namun perlu peningkatan pemahaman Elektrolisis.</v>
      </c>
      <c r="K37" s="28">
        <f t="shared" si="4"/>
        <v>88.1875</v>
      </c>
      <c r="L37" s="28" t="str">
        <f t="shared" si="5"/>
        <v>A</v>
      </c>
      <c r="M37" s="28">
        <f t="shared" si="6"/>
        <v>88.1875</v>
      </c>
      <c r="N37" s="28" t="str">
        <f t="shared" si="7"/>
        <v>A</v>
      </c>
      <c r="O37" s="36">
        <v>2</v>
      </c>
      <c r="P37" s="28" t="str">
        <f t="shared" si="8"/>
        <v>Sangat terampil merancang Sel Volta dengan menggunakan bahan di sekitar.</v>
      </c>
      <c r="Q37" s="39" t="s">
        <v>8</v>
      </c>
      <c r="R37" s="39" t="s">
        <v>8</v>
      </c>
      <c r="S37" s="18"/>
      <c r="T37" s="1">
        <v>87</v>
      </c>
      <c r="U37" s="1">
        <v>100</v>
      </c>
      <c r="V37" s="1">
        <v>85</v>
      </c>
      <c r="W37" s="1">
        <v>85</v>
      </c>
      <c r="X37" s="1">
        <v>92.5</v>
      </c>
      <c r="Y37" s="1">
        <v>80</v>
      </c>
      <c r="Z37" s="1">
        <v>93</v>
      </c>
      <c r="AA37" s="1">
        <v>93</v>
      </c>
      <c r="AB37" s="1"/>
      <c r="AC37" s="1"/>
      <c r="AD37" s="1"/>
      <c r="AE37" s="18"/>
      <c r="AF37" s="1">
        <v>87</v>
      </c>
      <c r="AG37" s="1">
        <v>80</v>
      </c>
      <c r="AH37" s="1">
        <v>94</v>
      </c>
      <c r="AI37" s="1">
        <v>93.5</v>
      </c>
      <c r="AJ37" s="1">
        <v>87</v>
      </c>
      <c r="AK37" s="1">
        <v>80</v>
      </c>
      <c r="AL37" s="1">
        <v>89</v>
      </c>
      <c r="AM37" s="1">
        <v>95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72834</v>
      </c>
      <c r="C38" s="19" t="s">
        <v>219</v>
      </c>
      <c r="D38" s="18"/>
      <c r="E38" s="28">
        <f t="shared" si="0"/>
        <v>88</v>
      </c>
      <c r="F38" s="28" t="str">
        <f t="shared" si="1"/>
        <v>A</v>
      </c>
      <c r="G38" s="28">
        <f>IF((COUNTA(T12:AC12)&gt;0),(ROUND((AVERAGE(T38:AD38)),0)),"")</f>
        <v>88</v>
      </c>
      <c r="H38" s="28" t="str">
        <f t="shared" si="2"/>
        <v>A</v>
      </c>
      <c r="I38" s="36">
        <v>2</v>
      </c>
      <c r="J38" s="28" t="str">
        <f t="shared" si="3"/>
        <v>Memiliki kemampuan menganalisis Sel Volta dan Kimia Unsur, namun perlu peningkatan pemahaman Elektrolisis.</v>
      </c>
      <c r="K38" s="28">
        <f t="shared" si="4"/>
        <v>88</v>
      </c>
      <c r="L38" s="28" t="str">
        <f t="shared" si="5"/>
        <v>A</v>
      </c>
      <c r="M38" s="28">
        <f t="shared" si="6"/>
        <v>88</v>
      </c>
      <c r="N38" s="28" t="str">
        <f t="shared" si="7"/>
        <v>A</v>
      </c>
      <c r="O38" s="36">
        <v>2</v>
      </c>
      <c r="P38" s="28" t="str">
        <f t="shared" si="8"/>
        <v>Sangat terampil merancang Sel Volta dengan menggunakan bahan di sekitar.</v>
      </c>
      <c r="Q38" s="39" t="s">
        <v>8</v>
      </c>
      <c r="R38" s="39" t="s">
        <v>8</v>
      </c>
      <c r="S38" s="18"/>
      <c r="T38" s="1">
        <v>87</v>
      </c>
      <c r="U38" s="1">
        <v>100</v>
      </c>
      <c r="V38" s="1">
        <v>85</v>
      </c>
      <c r="W38" s="1">
        <v>85</v>
      </c>
      <c r="X38" s="1">
        <v>85</v>
      </c>
      <c r="Y38" s="1">
        <v>85</v>
      </c>
      <c r="Z38" s="1">
        <v>87</v>
      </c>
      <c r="AA38" s="1">
        <v>87</v>
      </c>
      <c r="AB38" s="1"/>
      <c r="AC38" s="1"/>
      <c r="AD38" s="1"/>
      <c r="AE38" s="18"/>
      <c r="AF38" s="1">
        <v>87</v>
      </c>
      <c r="AG38" s="1">
        <v>85</v>
      </c>
      <c r="AH38" s="1">
        <v>93</v>
      </c>
      <c r="AI38" s="1">
        <v>96</v>
      </c>
      <c r="AJ38" s="1">
        <v>92</v>
      </c>
      <c r="AK38" s="1">
        <v>85</v>
      </c>
      <c r="AL38" s="1">
        <v>81</v>
      </c>
      <c r="AM38" s="1">
        <v>85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72849</v>
      </c>
      <c r="C39" s="19" t="s">
        <v>220</v>
      </c>
      <c r="D39" s="18"/>
      <c r="E39" s="28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6">
        <v>6</v>
      </c>
      <c r="J39" s="28" t="str">
        <f t="shared" si="3"/>
        <v>Memiliki kemampuan menganalisis Kimia Unsur, namun perlu peningkatan pemahaman Sel Volta.</v>
      </c>
      <c r="K39" s="28">
        <f t="shared" si="4"/>
        <v>84.5625</v>
      </c>
      <c r="L39" s="28" t="str">
        <f t="shared" si="5"/>
        <v>A</v>
      </c>
      <c r="M39" s="28">
        <f t="shared" si="6"/>
        <v>84.5625</v>
      </c>
      <c r="N39" s="28" t="str">
        <f t="shared" si="7"/>
        <v>A</v>
      </c>
      <c r="O39" s="36">
        <v>5</v>
      </c>
      <c r="P39" s="28" t="str">
        <f t="shared" si="8"/>
        <v>Sangat terampil menganalisis data percobaan untuk menentukan derajat pengionan.</v>
      </c>
      <c r="Q39" s="39" t="s">
        <v>8</v>
      </c>
      <c r="R39" s="39" t="s">
        <v>8</v>
      </c>
      <c r="S39" s="18"/>
      <c r="T39" s="1">
        <v>85</v>
      </c>
      <c r="U39" s="1">
        <v>85</v>
      </c>
      <c r="V39" s="1">
        <v>88</v>
      </c>
      <c r="W39" s="1">
        <v>80</v>
      </c>
      <c r="X39" s="1">
        <v>90</v>
      </c>
      <c r="Y39" s="1">
        <v>80</v>
      </c>
      <c r="Z39" s="1">
        <v>70</v>
      </c>
      <c r="AA39" s="1">
        <v>67</v>
      </c>
      <c r="AB39" s="1"/>
      <c r="AC39" s="1"/>
      <c r="AD39" s="1"/>
      <c r="AE39" s="18"/>
      <c r="AF39" s="1">
        <v>85</v>
      </c>
      <c r="AG39" s="1">
        <v>85</v>
      </c>
      <c r="AH39" s="1">
        <v>94</v>
      </c>
      <c r="AI39" s="1">
        <v>81.5</v>
      </c>
      <c r="AJ39" s="1">
        <v>80</v>
      </c>
      <c r="AK39" s="1">
        <v>85</v>
      </c>
      <c r="AL39" s="1">
        <v>81</v>
      </c>
      <c r="AM39" s="1">
        <v>85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72864</v>
      </c>
      <c r="C40" s="19" t="s">
        <v>221</v>
      </c>
      <c r="D40" s="18"/>
      <c r="E40" s="28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6">
        <v>7</v>
      </c>
      <c r="J40" s="28" t="str">
        <f t="shared" si="3"/>
        <v>Memiliki kemampuan menganalisis Sifat Koligatif Larutan, namun perlu peningkatan pemahaman Kimia Unsur.</v>
      </c>
      <c r="K40" s="28">
        <f t="shared" si="4"/>
        <v>85.875</v>
      </c>
      <c r="L40" s="28" t="str">
        <f t="shared" si="5"/>
        <v>A</v>
      </c>
      <c r="M40" s="28">
        <f t="shared" si="6"/>
        <v>85.875</v>
      </c>
      <c r="N40" s="28" t="str">
        <f t="shared" si="7"/>
        <v>A</v>
      </c>
      <c r="O40" s="36">
        <v>4</v>
      </c>
      <c r="P40" s="28" t="str">
        <f t="shared" si="8"/>
        <v>Sangat terampil mengajukan gagasan untuk mencegah dan mengatasi terjadinya korosi.</v>
      </c>
      <c r="Q40" s="39" t="s">
        <v>8</v>
      </c>
      <c r="R40" s="39" t="s">
        <v>8</v>
      </c>
      <c r="S40" s="18"/>
      <c r="T40" s="1">
        <v>85</v>
      </c>
      <c r="U40" s="1">
        <v>85</v>
      </c>
      <c r="V40" s="1">
        <v>85</v>
      </c>
      <c r="W40" s="1">
        <v>80</v>
      </c>
      <c r="X40" s="1">
        <v>77.5</v>
      </c>
      <c r="Y40" s="1">
        <v>80</v>
      </c>
      <c r="Z40" s="1">
        <v>70</v>
      </c>
      <c r="AA40" s="1">
        <v>53</v>
      </c>
      <c r="AB40" s="1"/>
      <c r="AC40" s="1"/>
      <c r="AD40" s="1"/>
      <c r="AE40" s="18"/>
      <c r="AF40" s="1">
        <v>85</v>
      </c>
      <c r="AG40" s="1">
        <v>83</v>
      </c>
      <c r="AH40" s="1">
        <v>93</v>
      </c>
      <c r="AI40" s="1">
        <v>87</v>
      </c>
      <c r="AJ40" s="1">
        <v>88</v>
      </c>
      <c r="AK40" s="1">
        <v>83</v>
      </c>
      <c r="AL40" s="1">
        <v>83</v>
      </c>
      <c r="AM40" s="1">
        <v>85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72879</v>
      </c>
      <c r="C41" s="19" t="s">
        <v>222</v>
      </c>
      <c r="D41" s="18"/>
      <c r="E41" s="28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6">
        <v>6</v>
      </c>
      <c r="J41" s="28" t="str">
        <f t="shared" si="3"/>
        <v>Memiliki kemampuan menganalisis Kimia Unsur, namun perlu peningkatan pemahaman Sel Volta.</v>
      </c>
      <c r="K41" s="28">
        <f t="shared" si="4"/>
        <v>85.875</v>
      </c>
      <c r="L41" s="28" t="str">
        <f t="shared" si="5"/>
        <v>A</v>
      </c>
      <c r="M41" s="28">
        <f t="shared" si="6"/>
        <v>85.875</v>
      </c>
      <c r="N41" s="28" t="str">
        <f t="shared" si="7"/>
        <v>A</v>
      </c>
      <c r="O41" s="36">
        <v>4</v>
      </c>
      <c r="P41" s="28" t="str">
        <f t="shared" si="8"/>
        <v>Sangat terampil mengajukan gagasan untuk mencegah dan mengatasi terjadinya korosi.</v>
      </c>
      <c r="Q41" s="39" t="s">
        <v>8</v>
      </c>
      <c r="R41" s="39" t="s">
        <v>8</v>
      </c>
      <c r="S41" s="18"/>
      <c r="T41" s="1">
        <v>85</v>
      </c>
      <c r="U41" s="1">
        <v>100</v>
      </c>
      <c r="V41" s="1">
        <v>85</v>
      </c>
      <c r="W41" s="1">
        <v>80</v>
      </c>
      <c r="X41" s="1">
        <v>77.5</v>
      </c>
      <c r="Y41" s="1">
        <v>85</v>
      </c>
      <c r="Z41" s="1">
        <v>70</v>
      </c>
      <c r="AA41" s="1">
        <v>67</v>
      </c>
      <c r="AB41" s="1"/>
      <c r="AC41" s="1"/>
      <c r="AD41" s="1"/>
      <c r="AE41" s="18"/>
      <c r="AF41" s="1">
        <v>85</v>
      </c>
      <c r="AG41" s="1">
        <v>81</v>
      </c>
      <c r="AH41" s="1">
        <v>92</v>
      </c>
      <c r="AI41" s="1">
        <v>88</v>
      </c>
      <c r="AJ41" s="1">
        <v>88</v>
      </c>
      <c r="AK41" s="1">
        <v>81</v>
      </c>
      <c r="AL41" s="1">
        <v>77</v>
      </c>
      <c r="AM41" s="1">
        <v>95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72894</v>
      </c>
      <c r="C42" s="19" t="s">
        <v>223</v>
      </c>
      <c r="D42" s="18"/>
      <c r="E42" s="28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6">
        <v>5</v>
      </c>
      <c r="J42" s="28" t="str">
        <f t="shared" si="3"/>
        <v>Memiliki kemampuan menganalisis Sifat Koligatif Larutan, namun perlu peningkatan pemahaman Sel Volta.</v>
      </c>
      <c r="K42" s="28">
        <f t="shared" si="4"/>
        <v>83.875</v>
      </c>
      <c r="L42" s="28" t="str">
        <f t="shared" si="5"/>
        <v>B</v>
      </c>
      <c r="M42" s="28">
        <f t="shared" si="6"/>
        <v>83.875</v>
      </c>
      <c r="N42" s="28" t="str">
        <f t="shared" si="7"/>
        <v>B</v>
      </c>
      <c r="O42" s="36">
        <v>6</v>
      </c>
      <c r="P42" s="28" t="str">
        <f t="shared" si="8"/>
        <v>Sangat terampil menyajikan data hasil penelusuran informasi sifat dan pembuatan unsur-unsur Periode 3 dan unsur golongan transisi (periode 4)</v>
      </c>
      <c r="Q42" s="39" t="s">
        <v>8</v>
      </c>
      <c r="R42" s="39" t="s">
        <v>8</v>
      </c>
      <c r="S42" s="18"/>
      <c r="T42" s="1">
        <v>85</v>
      </c>
      <c r="U42" s="1">
        <v>100</v>
      </c>
      <c r="V42" s="1">
        <v>85</v>
      </c>
      <c r="W42" s="1">
        <v>80</v>
      </c>
      <c r="X42" s="1">
        <v>75</v>
      </c>
      <c r="Y42" s="1">
        <v>80</v>
      </c>
      <c r="Z42" s="1">
        <v>83</v>
      </c>
      <c r="AA42" s="1">
        <v>83</v>
      </c>
      <c r="AB42" s="1"/>
      <c r="AC42" s="1"/>
      <c r="AD42" s="1"/>
      <c r="AE42" s="18"/>
      <c r="AF42" s="1">
        <v>85</v>
      </c>
      <c r="AG42" s="1">
        <v>83</v>
      </c>
      <c r="AH42" s="1">
        <v>94</v>
      </c>
      <c r="AI42" s="1">
        <v>87</v>
      </c>
      <c r="AJ42" s="1">
        <v>84</v>
      </c>
      <c r="AK42" s="1">
        <v>83</v>
      </c>
      <c r="AL42" s="1">
        <v>70</v>
      </c>
      <c r="AM42" s="1">
        <v>85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72909</v>
      </c>
      <c r="C43" s="19" t="s">
        <v>224</v>
      </c>
      <c r="D43" s="18"/>
      <c r="E43" s="28">
        <f t="shared" si="0"/>
        <v>88</v>
      </c>
      <c r="F43" s="28" t="str">
        <f t="shared" si="1"/>
        <v>A</v>
      </c>
      <c r="G43" s="28">
        <f>IF((COUNTA(T12:AC12)&gt;0),(ROUND((AVERAGE(T43:AD43)),0)),"")</f>
        <v>88</v>
      </c>
      <c r="H43" s="28" t="str">
        <f t="shared" si="2"/>
        <v>A</v>
      </c>
      <c r="I43" s="36">
        <v>2</v>
      </c>
      <c r="J43" s="28" t="str">
        <f t="shared" si="3"/>
        <v>Memiliki kemampuan menganalisis Sel Volta dan Kimia Unsur, namun perlu peningkatan pemahaman Elektrolisis.</v>
      </c>
      <c r="K43" s="28">
        <f t="shared" si="4"/>
        <v>87.5</v>
      </c>
      <c r="L43" s="28" t="str">
        <f t="shared" si="5"/>
        <v>A</v>
      </c>
      <c r="M43" s="28">
        <f t="shared" si="6"/>
        <v>87.5</v>
      </c>
      <c r="N43" s="28" t="str">
        <f t="shared" si="7"/>
        <v>A</v>
      </c>
      <c r="O43" s="36">
        <v>2</v>
      </c>
      <c r="P43" s="28" t="str">
        <f t="shared" si="8"/>
        <v>Sangat terampil merancang Sel Volta dengan menggunakan bahan di sekitar.</v>
      </c>
      <c r="Q43" s="39" t="s">
        <v>8</v>
      </c>
      <c r="R43" s="39" t="s">
        <v>8</v>
      </c>
      <c r="S43" s="18"/>
      <c r="T43" s="1">
        <v>85</v>
      </c>
      <c r="U43" s="1">
        <v>100</v>
      </c>
      <c r="V43" s="1">
        <v>85</v>
      </c>
      <c r="W43" s="1">
        <v>85</v>
      </c>
      <c r="X43" s="1">
        <v>85</v>
      </c>
      <c r="Y43" s="1">
        <v>80</v>
      </c>
      <c r="Z43" s="1">
        <v>93</v>
      </c>
      <c r="AA43" s="1">
        <v>93</v>
      </c>
      <c r="AB43" s="1"/>
      <c r="AC43" s="1"/>
      <c r="AD43" s="1"/>
      <c r="AE43" s="18"/>
      <c r="AF43" s="1">
        <v>85</v>
      </c>
      <c r="AG43" s="1">
        <v>85</v>
      </c>
      <c r="AH43" s="1">
        <v>93</v>
      </c>
      <c r="AI43" s="1">
        <v>85</v>
      </c>
      <c r="AJ43" s="1">
        <v>90</v>
      </c>
      <c r="AK43" s="1">
        <v>85</v>
      </c>
      <c r="AL43" s="1">
        <v>82</v>
      </c>
      <c r="AM43" s="1">
        <v>95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72924</v>
      </c>
      <c r="C44" s="19" t="s">
        <v>225</v>
      </c>
      <c r="D44" s="18"/>
      <c r="E44" s="28">
        <f t="shared" si="0"/>
        <v>87</v>
      </c>
      <c r="F44" s="28" t="str">
        <f t="shared" si="1"/>
        <v>A</v>
      </c>
      <c r="G44" s="28">
        <f>IF((COUNTA(T12:AC12)&gt;0),(ROUND((AVERAGE(T44:AD44)),0)),"")</f>
        <v>87</v>
      </c>
      <c r="H44" s="28" t="str">
        <f t="shared" si="2"/>
        <v>A</v>
      </c>
      <c r="I44" s="36">
        <v>3</v>
      </c>
      <c r="J44" s="28" t="str">
        <f t="shared" si="3"/>
        <v>Memiliki kemampuan menganalisis Kimia Unsur, namun perlu peningkatan pemahaman Elektrolisis.</v>
      </c>
      <c r="K44" s="28">
        <f t="shared" si="4"/>
        <v>85.1875</v>
      </c>
      <c r="L44" s="28" t="str">
        <f t="shared" si="5"/>
        <v>A</v>
      </c>
      <c r="M44" s="28">
        <f t="shared" si="6"/>
        <v>85.1875</v>
      </c>
      <c r="N44" s="28" t="str">
        <f t="shared" si="7"/>
        <v>A</v>
      </c>
      <c r="O44" s="36">
        <v>4</v>
      </c>
      <c r="P44" s="28" t="str">
        <f t="shared" si="8"/>
        <v>Sangat terampil mengajukan gagasan untuk mencegah dan mengatasi terjadinya korosi.</v>
      </c>
      <c r="Q44" s="39" t="s">
        <v>8</v>
      </c>
      <c r="R44" s="39" t="s">
        <v>8</v>
      </c>
      <c r="S44" s="18"/>
      <c r="T44" s="1">
        <v>87</v>
      </c>
      <c r="U44" s="1">
        <v>100</v>
      </c>
      <c r="V44" s="1">
        <v>85</v>
      </c>
      <c r="W44" s="1">
        <v>88</v>
      </c>
      <c r="X44" s="1">
        <v>85</v>
      </c>
      <c r="Y44" s="1">
        <v>80</v>
      </c>
      <c r="Z44" s="1">
        <v>87</v>
      </c>
      <c r="AA44" s="1">
        <v>87</v>
      </c>
      <c r="AB44" s="1"/>
      <c r="AC44" s="1"/>
      <c r="AD44" s="1"/>
      <c r="AE44" s="18"/>
      <c r="AF44" s="1">
        <v>87</v>
      </c>
      <c r="AG44" s="1">
        <v>85</v>
      </c>
      <c r="AH44" s="1">
        <v>95</v>
      </c>
      <c r="AI44" s="1">
        <v>91.5</v>
      </c>
      <c r="AJ44" s="1">
        <v>83</v>
      </c>
      <c r="AK44" s="1">
        <v>85</v>
      </c>
      <c r="AL44" s="1">
        <v>70</v>
      </c>
      <c r="AM44" s="1">
        <v>85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74649</v>
      </c>
      <c r="C45" s="19" t="s">
        <v>226</v>
      </c>
      <c r="D45" s="18"/>
      <c r="E45" s="28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6">
        <v>3</v>
      </c>
      <c r="J45" s="28" t="str">
        <f t="shared" si="3"/>
        <v>Memiliki kemampuan menganalisis Kimia Unsur, namun perlu peningkatan pemahaman Elektrolisis.</v>
      </c>
      <c r="K45" s="28">
        <f t="shared" si="4"/>
        <v>85.625</v>
      </c>
      <c r="L45" s="28" t="str">
        <f t="shared" si="5"/>
        <v>A</v>
      </c>
      <c r="M45" s="28">
        <f t="shared" si="6"/>
        <v>85.625</v>
      </c>
      <c r="N45" s="28" t="str">
        <f t="shared" si="7"/>
        <v>A</v>
      </c>
      <c r="O45" s="36">
        <v>3</v>
      </c>
      <c r="P45" s="28" t="str">
        <f t="shared" si="8"/>
        <v>Sangat terampil menyajikan data hasil penelusuran informasi sifat dan pembuatan unsur-unsur golongan utama.</v>
      </c>
      <c r="Q45" s="39" t="s">
        <v>8</v>
      </c>
      <c r="R45" s="39" t="s">
        <v>8</v>
      </c>
      <c r="S45" s="18"/>
      <c r="T45" s="1">
        <v>85</v>
      </c>
      <c r="U45" s="1">
        <v>100</v>
      </c>
      <c r="V45" s="1">
        <v>86</v>
      </c>
      <c r="W45" s="1">
        <v>80</v>
      </c>
      <c r="X45" s="1">
        <v>87.5</v>
      </c>
      <c r="Y45" s="1">
        <v>85</v>
      </c>
      <c r="Z45" s="1">
        <v>87</v>
      </c>
      <c r="AA45" s="1">
        <v>87</v>
      </c>
      <c r="AB45" s="1"/>
      <c r="AC45" s="1"/>
      <c r="AD45" s="1"/>
      <c r="AE45" s="18"/>
      <c r="AF45" s="1">
        <v>85</v>
      </c>
      <c r="AG45" s="1">
        <v>83</v>
      </c>
      <c r="AH45" s="1">
        <v>93</v>
      </c>
      <c r="AI45" s="1">
        <v>92</v>
      </c>
      <c r="AJ45" s="1">
        <v>84</v>
      </c>
      <c r="AK45" s="1">
        <v>83</v>
      </c>
      <c r="AL45" s="1">
        <v>80</v>
      </c>
      <c r="AM45" s="1">
        <v>85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72939</v>
      </c>
      <c r="C46" s="19" t="s">
        <v>227</v>
      </c>
      <c r="D46" s="18"/>
      <c r="E46" s="28">
        <f t="shared" si="0"/>
        <v>89</v>
      </c>
      <c r="F46" s="28" t="str">
        <f t="shared" si="1"/>
        <v>A</v>
      </c>
      <c r="G46" s="28">
        <f>IF((COUNTA(T12:AC12)&gt;0),(ROUND((AVERAGE(T46:AD46)),0)),"")</f>
        <v>89</v>
      </c>
      <c r="H46" s="28" t="str">
        <f t="shared" si="2"/>
        <v>A</v>
      </c>
      <c r="I46" s="36">
        <v>1</v>
      </c>
      <c r="J46" s="28" t="str">
        <f t="shared" si="3"/>
        <v>Memiliki kemampuan menganalisis Sifat Koligatif Larutan, namun perlu peningkatan pemahaman Elektrolisis.</v>
      </c>
      <c r="K46" s="28">
        <f t="shared" si="4"/>
        <v>87.9375</v>
      </c>
      <c r="L46" s="28" t="str">
        <f t="shared" si="5"/>
        <v>A</v>
      </c>
      <c r="M46" s="28">
        <f t="shared" si="6"/>
        <v>87.9375</v>
      </c>
      <c r="N46" s="28" t="str">
        <f t="shared" si="7"/>
        <v>A</v>
      </c>
      <c r="O46" s="36">
        <v>2</v>
      </c>
      <c r="P46" s="28" t="str">
        <f t="shared" si="8"/>
        <v>Sangat terampil merancang Sel Volta dengan menggunakan bahan di sekitar.</v>
      </c>
      <c r="Q46" s="39" t="s">
        <v>8</v>
      </c>
      <c r="R46" s="39" t="s">
        <v>8</v>
      </c>
      <c r="S46" s="18"/>
      <c r="T46" s="1">
        <v>88</v>
      </c>
      <c r="U46" s="1">
        <v>100</v>
      </c>
      <c r="V46" s="1">
        <v>88</v>
      </c>
      <c r="W46" s="1">
        <v>80</v>
      </c>
      <c r="X46" s="1">
        <v>87.5</v>
      </c>
      <c r="Y46" s="1">
        <v>80</v>
      </c>
      <c r="Z46" s="1">
        <v>93</v>
      </c>
      <c r="AA46" s="1">
        <v>93</v>
      </c>
      <c r="AB46" s="1"/>
      <c r="AC46" s="1"/>
      <c r="AD46" s="1"/>
      <c r="AE46" s="18"/>
      <c r="AF46" s="1">
        <v>88</v>
      </c>
      <c r="AG46" s="1">
        <v>84</v>
      </c>
      <c r="AH46" s="1">
        <v>94</v>
      </c>
      <c r="AI46" s="1">
        <v>93.5</v>
      </c>
      <c r="AJ46" s="1">
        <v>87</v>
      </c>
      <c r="AK46" s="1">
        <v>84</v>
      </c>
      <c r="AL46" s="1">
        <v>88</v>
      </c>
      <c r="AM46" s="1">
        <v>85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 t="shared" si="8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 t="shared" si="8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 t="shared" si="8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 t="shared" si="8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4</vt:lpstr>
      <vt:lpstr>XII-MIPA 5</vt:lpstr>
      <vt:lpstr>XII-MIPA 6</vt:lpstr>
      <vt:lpstr>XII-MIPA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2018-12-10T08:50:05Z</dcterms:modified>
</cp:coreProperties>
</file>