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L50" i="4"/>
  <c r="K50" i="4"/>
  <c r="J50" i="4"/>
  <c r="H50" i="4"/>
  <c r="G50" i="4"/>
  <c r="F50" i="4"/>
  <c r="E50" i="4"/>
  <c r="P49" i="4"/>
  <c r="N49" i="4"/>
  <c r="M49" i="4"/>
  <c r="K49" i="4"/>
  <c r="L49" i="4" s="1"/>
  <c r="J49" i="4"/>
  <c r="H49" i="4"/>
  <c r="G49" i="4"/>
  <c r="F49" i="4"/>
  <c r="E49" i="4"/>
  <c r="P48" i="4"/>
  <c r="M48" i="4"/>
  <c r="N48" i="4" s="1"/>
  <c r="L48" i="4"/>
  <c r="K48" i="4"/>
  <c r="J48" i="4"/>
  <c r="G48" i="4"/>
  <c r="H48" i="4" s="1"/>
  <c r="F48" i="4"/>
  <c r="E48" i="4"/>
  <c r="P47" i="4"/>
  <c r="N47" i="4"/>
  <c r="M47" i="4"/>
  <c r="K47" i="4"/>
  <c r="L47" i="4" s="1"/>
  <c r="J47" i="4"/>
  <c r="H47" i="4"/>
  <c r="G47" i="4"/>
  <c r="E47" i="4"/>
  <c r="F47" i="4" s="1"/>
  <c r="P46" i="4"/>
  <c r="M46" i="4"/>
  <c r="N46" i="4" s="1"/>
  <c r="K46" i="4"/>
  <c r="L46" i="4" s="1"/>
  <c r="J46" i="4"/>
  <c r="H46" i="4"/>
  <c r="G46" i="4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L50" i="3"/>
  <c r="K50" i="3"/>
  <c r="J50" i="3"/>
  <c r="H50" i="3"/>
  <c r="G50" i="3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H40" i="3"/>
  <c r="G40" i="3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F28" i="3"/>
  <c r="E28" i="3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H24" i="3"/>
  <c r="G24" i="3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F20" i="3"/>
  <c r="E20" i="3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H18" i="3"/>
  <c r="G18" i="3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F50" i="2"/>
  <c r="E50" i="2"/>
  <c r="P49" i="2"/>
  <c r="N49" i="2"/>
  <c r="M49" i="2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F39" i="2"/>
  <c r="E39" i="2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F22" i="2"/>
  <c r="E22" i="2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H18" i="2"/>
  <c r="G18" i="2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F49" i="1"/>
  <c r="E49" i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L37" i="1"/>
  <c r="K37" i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L17" i="1"/>
  <c r="K17" i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3" i="2"/>
  <c r="H11" i="2"/>
  <c r="K54" i="3"/>
  <c r="K53" i="3"/>
  <c r="H11" i="3"/>
  <c r="K52" i="3"/>
  <c r="H11" i="1"/>
  <c r="K52" i="1"/>
  <c r="K53" i="4"/>
  <c r="K52" i="4"/>
  <c r="H12" i="4"/>
  <c r="K53" i="1"/>
  <c r="K54" i="2"/>
  <c r="K52" i="2"/>
  <c r="K54" i="4"/>
</calcChain>
</file>

<file path=xl/sharedStrings.xml><?xml version="1.0" encoding="utf-8"?>
<sst xmlns="http://schemas.openxmlformats.org/spreadsheetml/2006/main" count="892" uniqueCount="234">
  <si>
    <t>DAFTAR NILAI SISWA SMAN 9 SEMARANG SEMESTER GASAL TAHUN PELAJARAN 2018/2019</t>
  </si>
  <si>
    <t>Guru :</t>
  </si>
  <si>
    <t>Pujiarti S.Pd.</t>
  </si>
  <si>
    <t>Kelas X-MIPA 1</t>
  </si>
  <si>
    <t>Mapel :</t>
  </si>
  <si>
    <t>Bahasa Indonesia [ Kelompok A (Wajib) ]</t>
  </si>
  <si>
    <t>didownload 04/12/2018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</si>
  <si>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</si>
  <si>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</si>
  <si>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</si>
  <si>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</si>
  <si>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</si>
  <si>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</si>
  <si>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</si>
  <si>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</si>
  <si>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</si>
  <si>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</si>
  <si>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</si>
  <si>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</si>
  <si>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</si>
  <si>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</si>
  <si>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</si>
  <si>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</si>
  <si>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</si>
  <si>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</si>
  <si>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</si>
  <si>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</si>
  <si>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</si>
  <si>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</si>
  <si>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</si>
  <si>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</si>
  <si>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</si>
  <si>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</si>
  <si>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</si>
  <si>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</si>
  <si>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</si>
  <si>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</si>
  <si>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</si>
  <si>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</si>
  <si>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</si>
  <si>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</si>
  <si>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</si>
  <si>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</si>
  <si>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</si>
  <si>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</si>
  <si>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</si>
  <si>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</si>
  <si>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</si>
  <si>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</si>
  <si>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</si>
  <si>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</si>
  <si>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</si>
  <si>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</si>
  <si>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</si>
  <si>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</si>
  <si>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</si>
  <si>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</si>
  <si>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</si>
  <si>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</si>
  <si>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</si>
  <si>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</si>
  <si>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</si>
  <si>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</si>
  <si>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</si>
  <si>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</si>
  <si>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</si>
  <si>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</si>
  <si>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</si>
  <si>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</si>
  <si>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</si>
  <si>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</si>
  <si>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</si>
  <si>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</si>
  <si>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</si>
  <si>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</si>
  <si>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</si>
  <si>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</si>
  <si>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</si>
  <si>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</si>
  <si>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</si>
  <si>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</si>
  <si>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</si>
  <si>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</si>
  <si>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</si>
  <si>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</si>
  <si>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</si>
  <si>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</si>
  <si>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</si>
  <si>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</si>
  <si>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</si>
  <si>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</si>
  <si>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</si>
  <si>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</si>
  <si>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</si>
  <si>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</si>
  <si>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</si>
  <si>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</si>
  <si>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</si>
  <si>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</si>
  <si>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</si>
  <si>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</si>
  <si>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</si>
  <si>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</si>
  <si>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</si>
  <si>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</si>
  <si>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</si>
  <si>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</si>
  <si>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</si>
  <si>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</si>
  <si>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</si>
  <si>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</si>
  <si>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</si>
  <si>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</si>
  <si>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</si>
  <si>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19691219 200701 2 013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</si>
  <si>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</si>
  <si>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</si>
  <si>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</si>
  <si>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</si>
  <si>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</si>
  <si>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</si>
  <si>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</si>
  <si>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</si>
  <si>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</si>
  <si>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</si>
  <si>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</si>
  <si>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</si>
  <si>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</si>
  <si>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</si>
  <si>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</si>
  <si>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</si>
  <si>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</si>
  <si>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</si>
  <si>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</si>
  <si>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</si>
  <si>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</si>
  <si>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</si>
  <si>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</si>
  <si>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</si>
  <si>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</si>
  <si>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</si>
  <si>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</si>
  <si>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</si>
  <si>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</si>
  <si>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</si>
  <si>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</si>
  <si>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</si>
  <si>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</si>
  <si>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</si>
  <si>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</si>
  <si>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</si>
  <si>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</si>
  <si>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</si>
  <si>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</si>
  <si>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</si>
  <si>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</si>
  <si>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</si>
  <si>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</si>
  <si>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</si>
  <si>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</si>
  <si>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</si>
  <si>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</si>
  <si>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</si>
  <si>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</si>
  <si>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</si>
  <si>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</si>
  <si>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</si>
  <si>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</si>
  <si>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</si>
  <si>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</si>
  <si>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</si>
  <si>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</si>
  <si>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</si>
  <si>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</si>
  <si>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</si>
  <si>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</si>
  <si>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</si>
  <si>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</si>
  <si>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</si>
  <si>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</si>
  <si>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</si>
  <si>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</si>
  <si>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</si>
  <si>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</si>
  <si>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</si>
  <si>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</si>
  <si>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</si>
  <si>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</si>
  <si>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</si>
  <si>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</si>
  <si>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</si>
  <si>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</si>
  <si>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</si>
  <si>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</si>
  <si>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</si>
  <si>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</si>
  <si>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</si>
  <si>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</si>
  <si>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</si>
  <si>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</si>
  <si>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</si>
  <si>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</si>
  <si>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</si>
  <si>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</si>
  <si>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</si>
  <si>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</si>
  <si>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</si>
  <si>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</si>
  <si>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</si>
  <si>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</si>
  <si>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</si>
  <si>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</si>
  <si>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</si>
  <si>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</si>
  <si>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</si>
  <si>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</si>
  <si>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</si>
  <si>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</si>
  <si>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</si>
  <si>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</si>
  <si>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</si>
  <si>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</si>
  <si>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</si>
  <si>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</si>
  <si>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</si>
  <si>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</si>
  <si>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Memiliki kemampuan dalam menganalisis isi dan aspek kebahasaan dari minimal dua teks laporan hasil observasi.</t>
  </si>
  <si>
    <t>Sangat terampil mengonstruksi teks laporan hasil observasi dengan memerhatikan isi dan aspek kebahasaan.</t>
  </si>
  <si>
    <t>Memiliki kemampuan dalam menganalisis struktur, isi (permasalahan, argumentasi, pengetahuan, dan rekomendasi), kebahasaan  teks eksposisi yang didengar dan atau dibaca.</t>
  </si>
  <si>
    <t>Sangat terampil mengembangkan isi (permasalahan, argumen, pengetahuan, dan rekomendasi) teks eksposisi secara lisan dan/tulis.</t>
  </si>
  <si>
    <t>Memiliki kemampuan dalam menganalisis struktur dan kebahasaan teks anekdot.</t>
  </si>
  <si>
    <t>Sangat terampil mengonstruksi makna tersirat dalam sebuah teks anekdot.</t>
  </si>
  <si>
    <t>Memiliki kemampuan dalam mengidentifikasi nilai-nilai dan isi yang terkandung dalam cerita rakyat (hikayat) baik lisan maupun tulis.</t>
  </si>
  <si>
    <t>Sangat terampil mengembangkan cerita rakyat (hikayat) ke dalam bentuk cerpen dengan memerhatikan isi dan nilai-nilai.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</si>
</sst>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82501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struktur, isi (permasalahan, argumentasi, pengetahuan, dan rekomendasi), kebahasaan  teks eksposisi yang didengar dan atau dibaca.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mengembangkan isi (permasalahan, argumen, pengetahuan, dan rekomendasi) teks eksposisi secara lisan dan/tulis.</v>
      </c>
      <c r="Q11" s="39" t="s">
        <v>9</v>
      </c>
      <c r="R11" s="39" t="s">
        <v>9</v>
      </c>
      <c r="S11" s="18"/>
      <c r="T11" s="1">
        <v>77</v>
      </c>
      <c r="U11" s="1">
        <v>80</v>
      </c>
      <c r="V11" s="1">
        <v>78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75</v>
      </c>
      <c r="AH11" s="1">
        <v>80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82516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dalam menganalisis isi dan aspek kebahasaan dari minimal dua teks laporan hasil observasi.</v>
      </c>
      <c r="K12" s="28">
        <f t="shared" si="5"/>
        <v>81.75</v>
      </c>
      <c r="L12" s="28" t="str">
        <f t="shared" si="6"/>
        <v>B</v>
      </c>
      <c r="M12" s="28">
        <f t="shared" si="7"/>
        <v>81.75</v>
      </c>
      <c r="N12" s="28" t="str">
        <f t="shared" si="8"/>
        <v>B</v>
      </c>
      <c r="O12" s="36">
        <v>1</v>
      </c>
      <c r="P12" s="28" t="str">
        <f t="shared" si="9"/>
        <v>Sangat terampil mengonstruksi teks laporan hasil observasi dengan memerhatikan isi dan aspek kebahasaan.</v>
      </c>
      <c r="Q12" s="39" t="s">
        <v>9</v>
      </c>
      <c r="R12" s="39" t="s">
        <v>8</v>
      </c>
      <c r="S12" s="18"/>
      <c r="T12" s="1">
        <v>80</v>
      </c>
      <c r="U12" s="1">
        <v>79</v>
      </c>
      <c r="V12" s="1">
        <v>80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82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82531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dalam menganalisis isi dan aspek kebahasaan dari minimal dua teks laporan hasil observasi.</v>
      </c>
      <c r="K13" s="28">
        <f t="shared" si="5"/>
        <v>83.25</v>
      </c>
      <c r="L13" s="28" t="str">
        <f t="shared" si="6"/>
        <v>B</v>
      </c>
      <c r="M13" s="28">
        <f t="shared" si="7"/>
        <v>83.25</v>
      </c>
      <c r="N13" s="28" t="str">
        <f t="shared" si="8"/>
        <v>B</v>
      </c>
      <c r="O13" s="36">
        <v>1</v>
      </c>
      <c r="P13" s="28" t="str">
        <f t="shared" si="9"/>
        <v>Sangat terampil mengonstruksi teks laporan hasil observasi dengan memerhatikan isi dan aspek kebahasaan.</v>
      </c>
      <c r="Q13" s="39" t="s">
        <v>9</v>
      </c>
      <c r="R13" s="39" t="s">
        <v>8</v>
      </c>
      <c r="S13" s="18"/>
      <c r="T13" s="1">
        <v>82</v>
      </c>
      <c r="U13" s="1">
        <v>78</v>
      </c>
      <c r="V13" s="1">
        <v>85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90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227</v>
      </c>
      <c r="FJ13" s="41">
        <v>25221</v>
      </c>
      <c r="FK13" s="41">
        <v>25231</v>
      </c>
    </row>
    <row r="14" spans="1:167" x14ac:dyDescent="0.25">
      <c r="A14" s="19">
        <v>4</v>
      </c>
      <c r="B14" s="19">
        <v>82546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isi dan aspek kebahasaan dari minimal dua teks laporan hasil observasi.</v>
      </c>
      <c r="K14" s="28">
        <f t="shared" si="5"/>
        <v>82.25</v>
      </c>
      <c r="L14" s="28" t="str">
        <f t="shared" si="6"/>
        <v>B</v>
      </c>
      <c r="M14" s="28">
        <f t="shared" si="7"/>
        <v>82.25</v>
      </c>
      <c r="N14" s="28" t="str">
        <f t="shared" si="8"/>
        <v>B</v>
      </c>
      <c r="O14" s="36">
        <v>1</v>
      </c>
      <c r="P14" s="28" t="str">
        <f t="shared" si="9"/>
        <v>Sangat terampil mengonstruksi teks laporan hasil observasi dengan memerhatikan isi dan aspek kebahasaan.</v>
      </c>
      <c r="Q14" s="39" t="s">
        <v>9</v>
      </c>
      <c r="R14" s="39" t="s">
        <v>8</v>
      </c>
      <c r="S14" s="18"/>
      <c r="T14" s="1">
        <v>83</v>
      </c>
      <c r="U14" s="1">
        <v>80</v>
      </c>
      <c r="V14" s="1">
        <v>90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90</v>
      </c>
      <c r="AH14" s="1">
        <v>82</v>
      </c>
      <c r="AI14" s="1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82561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isi dan aspek kebahasaan dari minimal dua teks laporan hasil observasi.</v>
      </c>
      <c r="K15" s="28">
        <f t="shared" si="5"/>
        <v>86.75</v>
      </c>
      <c r="L15" s="28" t="str">
        <f t="shared" si="6"/>
        <v>A</v>
      </c>
      <c r="M15" s="28">
        <f t="shared" si="7"/>
        <v>86.75</v>
      </c>
      <c r="N15" s="28" t="str">
        <f t="shared" si="8"/>
        <v>A</v>
      </c>
      <c r="O15" s="36">
        <v>1</v>
      </c>
      <c r="P15" s="28" t="str">
        <f t="shared" si="9"/>
        <v>Sangat terampil mengonstruksi teks laporan hasil observasi dengan memerhatikan isi dan aspek kebahasaan.</v>
      </c>
      <c r="Q15" s="39" t="s">
        <v>8</v>
      </c>
      <c r="R15" s="39" t="s">
        <v>8</v>
      </c>
      <c r="S15" s="18"/>
      <c r="T15" s="1">
        <v>80</v>
      </c>
      <c r="U15" s="1">
        <v>90</v>
      </c>
      <c r="V15" s="1">
        <v>86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92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228</v>
      </c>
      <c r="FI15" s="43" t="s">
        <v>229</v>
      </c>
      <c r="FJ15" s="41">
        <v>25222</v>
      </c>
      <c r="FK15" s="41">
        <v>25232</v>
      </c>
    </row>
    <row r="16" spans="1:167" x14ac:dyDescent="0.25">
      <c r="A16" s="19">
        <v>6</v>
      </c>
      <c r="B16" s="19">
        <v>82576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dalam menganalisis isi dan aspek kebahasaan dari minimal dua teks laporan hasil observasi.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1</v>
      </c>
      <c r="P16" s="28" t="str">
        <f t="shared" si="9"/>
        <v>Sangat terampil mengonstruksi teks laporan hasil observasi dengan memerhatikan isi dan aspek kebahasaan.</v>
      </c>
      <c r="Q16" s="39" t="s">
        <v>9</v>
      </c>
      <c r="R16" s="39" t="s">
        <v>8</v>
      </c>
      <c r="S16" s="18"/>
      <c r="T16" s="1">
        <v>78</v>
      </c>
      <c r="U16" s="1">
        <v>82</v>
      </c>
      <c r="V16" s="1">
        <v>80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82591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isi dan aspek kebahasaan dari minimal dua teks laporan hasil observasi.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mengonstruksi teks laporan hasil observasi dengan memerhatikan isi dan aspek kebahasaan.</v>
      </c>
      <c r="Q17" s="39" t="s">
        <v>9</v>
      </c>
      <c r="R17" s="39" t="s">
        <v>8</v>
      </c>
      <c r="S17" s="18"/>
      <c r="T17" s="1">
        <v>80</v>
      </c>
      <c r="U17" s="1">
        <v>80</v>
      </c>
      <c r="V17" s="1">
        <v>90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231</v>
      </c>
      <c r="FJ17" s="41">
        <v>25223</v>
      </c>
      <c r="FK17" s="41">
        <v>25233</v>
      </c>
    </row>
    <row r="18" spans="1:167" x14ac:dyDescent="0.25">
      <c r="A18" s="19">
        <v>8</v>
      </c>
      <c r="B18" s="19">
        <v>82606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isi dan aspek kebahasaan dari minimal dua teks laporan hasil observasi.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mengonstruksi teks laporan hasil observasi dengan memerhatikan isi dan aspek kebahasaan.</v>
      </c>
      <c r="Q18" s="39" t="s">
        <v>8</v>
      </c>
      <c r="R18" s="39" t="s">
        <v>8</v>
      </c>
      <c r="S18" s="18"/>
      <c r="T18" s="1">
        <v>80</v>
      </c>
      <c r="U18" s="1">
        <v>79</v>
      </c>
      <c r="V18" s="1">
        <v>92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82621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menganalisis struktur, isi (permasalahan, argumentasi, pengetahuan, dan rekomendasi), kebahasaan  teks eksposisi yang didengar dan atau dibaca.</v>
      </c>
      <c r="K19" s="28">
        <f t="shared" si="5"/>
        <v>77.5</v>
      </c>
      <c r="L19" s="28" t="str">
        <f t="shared" si="6"/>
        <v>B</v>
      </c>
      <c r="M19" s="28">
        <f t="shared" si="7"/>
        <v>77.5</v>
      </c>
      <c r="N19" s="28" t="str">
        <f t="shared" si="8"/>
        <v>B</v>
      </c>
      <c r="O19" s="36">
        <v>2</v>
      </c>
      <c r="P19" s="28" t="str">
        <f t="shared" si="9"/>
        <v>Sangat terampil mengembangkan isi (permasalahan, argumen, pengetahuan, dan rekomendasi) teks eksposisi secara lisan dan/tulis.</v>
      </c>
      <c r="Q19" s="39" t="s">
        <v>9</v>
      </c>
      <c r="R19" s="39" t="s">
        <v>8</v>
      </c>
      <c r="S19" s="18"/>
      <c r="T19" s="1">
        <v>77</v>
      </c>
      <c r="U19" s="1">
        <v>78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75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232</v>
      </c>
      <c r="FI19" s="43" t="s">
        <v>233</v>
      </c>
      <c r="FJ19" s="41">
        <v>25224</v>
      </c>
      <c r="FK19" s="41">
        <v>25234</v>
      </c>
    </row>
    <row r="20" spans="1:167" x14ac:dyDescent="0.25">
      <c r="A20" s="19">
        <v>10</v>
      </c>
      <c r="B20" s="19">
        <v>82636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dalam menganalisis isi dan aspek kebahasaan dari minimal dua teks laporan hasil observasi.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1</v>
      </c>
      <c r="P20" s="28" t="str">
        <f t="shared" si="9"/>
        <v>Sangat terampil mengonstruksi teks laporan hasil observasi dengan memerhatikan isi dan aspek kebahasaan.</v>
      </c>
      <c r="Q20" s="39" t="s">
        <v>9</v>
      </c>
      <c r="R20" s="39" t="s">
        <v>8</v>
      </c>
      <c r="S20" s="18"/>
      <c r="T20" s="1">
        <v>84</v>
      </c>
      <c r="U20" s="1">
        <v>80</v>
      </c>
      <c r="V20" s="1">
        <v>85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78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82651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isi dan aspek kebahasaan dari minimal dua teks laporan hasil observasi.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mengonstruksi teks laporan hasil observasi dengan memerhatikan isi dan aspek kebahasaan.</v>
      </c>
      <c r="Q21" s="39" t="s">
        <v>9</v>
      </c>
      <c r="R21" s="39" t="s">
        <v>8</v>
      </c>
      <c r="S21" s="18"/>
      <c r="T21" s="1">
        <v>83</v>
      </c>
      <c r="U21" s="1">
        <v>82</v>
      </c>
      <c r="V21" s="1">
        <v>85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85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25225</v>
      </c>
      <c r="FK21" s="41">
        <v>25235</v>
      </c>
    </row>
    <row r="22" spans="1:167" x14ac:dyDescent="0.25">
      <c r="A22" s="19">
        <v>12</v>
      </c>
      <c r="B22" s="19">
        <v>82666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dalam menganalisis isi dan aspek kebahasaan dari minimal dua teks laporan hasil observasi.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1</v>
      </c>
      <c r="P22" s="28" t="str">
        <f t="shared" si="9"/>
        <v>Sangat terampil mengonstruksi teks laporan hasil observasi dengan memerhatikan isi dan aspek kebahasaan.</v>
      </c>
      <c r="Q22" s="39" t="s">
        <v>9</v>
      </c>
      <c r="R22" s="39" t="s">
        <v>8</v>
      </c>
      <c r="S22" s="18"/>
      <c r="T22" s="1">
        <v>83</v>
      </c>
      <c r="U22" s="1">
        <v>83</v>
      </c>
      <c r="V22" s="1">
        <v>85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82681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isi dan aspek kebahasaan dari minimal dua teks laporan hasil observasi.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mengonstruksi teks laporan hasil observasi dengan memerhatikan isi dan aspek kebahasaan.</v>
      </c>
      <c r="Q23" s="39" t="s">
        <v>8</v>
      </c>
      <c r="R23" s="39" t="s">
        <v>8</v>
      </c>
      <c r="S23" s="18"/>
      <c r="T23" s="1">
        <v>90</v>
      </c>
      <c r="U23" s="1">
        <v>80</v>
      </c>
      <c r="V23" s="1">
        <v>82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89</v>
      </c>
      <c r="AI23" s="1">
        <v>78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25226</v>
      </c>
      <c r="FK23" s="41">
        <v>25236</v>
      </c>
    </row>
    <row r="24" spans="1:167" x14ac:dyDescent="0.25">
      <c r="A24" s="19">
        <v>14</v>
      </c>
      <c r="B24" s="19">
        <v>82696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Memiliki kemampuan dalam menganalisis isi dan aspek kebahasaan dari minimal dua teks laporan hasil observasi.</v>
      </c>
      <c r="K24" s="28">
        <f t="shared" si="5"/>
        <v>81.25</v>
      </c>
      <c r="L24" s="28" t="str">
        <f t="shared" si="6"/>
        <v>B</v>
      </c>
      <c r="M24" s="28">
        <f t="shared" si="7"/>
        <v>81.25</v>
      </c>
      <c r="N24" s="28" t="str">
        <f t="shared" si="8"/>
        <v>B</v>
      </c>
      <c r="O24" s="36">
        <v>1</v>
      </c>
      <c r="P24" s="28" t="str">
        <f t="shared" si="9"/>
        <v>Sangat terampil mengonstruksi teks laporan hasil observasi dengan memerhatikan isi dan aspek kebahasaan.</v>
      </c>
      <c r="Q24" s="39" t="s">
        <v>9</v>
      </c>
      <c r="R24" s="39" t="s">
        <v>8</v>
      </c>
      <c r="S24" s="18"/>
      <c r="T24" s="1">
        <v>78</v>
      </c>
      <c r="U24" s="1">
        <v>85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82</v>
      </c>
      <c r="AI24" s="1">
        <v>78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82711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struktur, isi (permasalahan, argumentasi, pengetahuan, dan rekomendasi), kebahasaan  teks eksposisi yang didengar dan atau dibaca.</v>
      </c>
      <c r="K25" s="28">
        <f t="shared" si="5"/>
        <v>81.25</v>
      </c>
      <c r="L25" s="28" t="str">
        <f t="shared" si="6"/>
        <v>B</v>
      </c>
      <c r="M25" s="28">
        <f t="shared" si="7"/>
        <v>81.25</v>
      </c>
      <c r="N25" s="28" t="str">
        <f t="shared" si="8"/>
        <v>B</v>
      </c>
      <c r="O25" s="36">
        <v>1</v>
      </c>
      <c r="P25" s="28" t="str">
        <f t="shared" si="9"/>
        <v>Sangat terampil mengonstruksi teks laporan hasil observasi dengan memerhatikan isi dan aspek kebahasaan.</v>
      </c>
      <c r="Q25" s="39" t="s">
        <v>9</v>
      </c>
      <c r="R25" s="39" t="s">
        <v>8</v>
      </c>
      <c r="S25" s="18"/>
      <c r="T25" s="1">
        <v>78</v>
      </c>
      <c r="U25" s="1">
        <v>80</v>
      </c>
      <c r="V25" s="1">
        <v>80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25227</v>
      </c>
      <c r="FK25" s="41">
        <v>25237</v>
      </c>
    </row>
    <row r="26" spans="1:167" x14ac:dyDescent="0.25">
      <c r="A26" s="19">
        <v>16</v>
      </c>
      <c r="B26" s="19">
        <v>82726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struktur, isi (permasalahan, argumentasi, pengetahuan, dan rekomendasi), kebahasaan  teks eksposisi yang didengar dan atau dibaca.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mengonstruksi teks laporan hasil observasi dengan memerhatikan isi dan aspek kebahasaan.</v>
      </c>
      <c r="Q26" s="39" t="s">
        <v>9</v>
      </c>
      <c r="R26" s="39" t="s">
        <v>8</v>
      </c>
      <c r="S26" s="18"/>
      <c r="T26" s="1">
        <v>80</v>
      </c>
      <c r="U26" s="1">
        <v>80</v>
      </c>
      <c r="V26" s="1">
        <v>78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85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82741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laporan hasil observasi.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mengonstruksi teks laporan hasil observasi dengan memerhatikan isi dan aspek kebahasaan.</v>
      </c>
      <c r="Q27" s="39" t="s">
        <v>9</v>
      </c>
      <c r="R27" s="39" t="s">
        <v>8</v>
      </c>
      <c r="S27" s="18"/>
      <c r="T27" s="1">
        <v>85</v>
      </c>
      <c r="U27" s="1">
        <v>83</v>
      </c>
      <c r="V27" s="1">
        <v>80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85</v>
      </c>
      <c r="AH27" s="1">
        <v>90</v>
      </c>
      <c r="AI27" s="1">
        <v>78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25228</v>
      </c>
      <c r="FK27" s="41">
        <v>25238</v>
      </c>
    </row>
    <row r="28" spans="1:167" x14ac:dyDescent="0.25">
      <c r="A28" s="19">
        <v>18</v>
      </c>
      <c r="B28" s="19">
        <v>82756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dalam menganalisis isi dan aspek kebahasaan dari minimal dua teks laporan hasil observasi.</v>
      </c>
      <c r="K28" s="28">
        <f t="shared" si="5"/>
        <v>83.25</v>
      </c>
      <c r="L28" s="28" t="str">
        <f t="shared" si="6"/>
        <v>B</v>
      </c>
      <c r="M28" s="28">
        <f t="shared" si="7"/>
        <v>83.25</v>
      </c>
      <c r="N28" s="28" t="str">
        <f t="shared" si="8"/>
        <v>B</v>
      </c>
      <c r="O28" s="36">
        <v>1</v>
      </c>
      <c r="P28" s="28" t="str">
        <f t="shared" si="9"/>
        <v>Sangat terampil mengonstruksi teks laporan hasil observasi dengan memerhatikan isi dan aspek kebahasaan.</v>
      </c>
      <c r="Q28" s="39" t="s">
        <v>8</v>
      </c>
      <c r="R28" s="39" t="s">
        <v>8</v>
      </c>
      <c r="S28" s="18"/>
      <c r="T28" s="1">
        <v>80</v>
      </c>
      <c r="U28" s="1">
        <v>84</v>
      </c>
      <c r="V28" s="1">
        <v>78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80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82771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menganalisis struktur, isi (permasalahan, argumentasi, pengetahuan, dan rekomendasi), kebahasaan  teks eksposisi yang didengar dan atau dibaca.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1</v>
      </c>
      <c r="P29" s="28" t="str">
        <f t="shared" si="9"/>
        <v>Sangat terampil mengonstruksi teks laporan hasil observasi dengan memerhatikan isi dan aspek kebahasaan.</v>
      </c>
      <c r="Q29" s="39" t="s">
        <v>9</v>
      </c>
      <c r="R29" s="39" t="s">
        <v>8</v>
      </c>
      <c r="S29" s="18"/>
      <c r="T29" s="1">
        <v>79</v>
      </c>
      <c r="U29" s="1">
        <v>84</v>
      </c>
      <c r="V29" s="1">
        <v>78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25229</v>
      </c>
      <c r="FK29" s="41">
        <v>25239</v>
      </c>
    </row>
    <row r="30" spans="1:167" x14ac:dyDescent="0.25">
      <c r="A30" s="19">
        <v>20</v>
      </c>
      <c r="B30" s="19">
        <v>82786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dalam menganalisis isi dan aspek kebahasaan dari minimal dua teks laporan hasil observasi.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mengonstruksi teks laporan hasil observasi dengan memerhatikan isi dan aspek kebahasaan.</v>
      </c>
      <c r="Q30" s="39" t="s">
        <v>9</v>
      </c>
      <c r="R30" s="39" t="s">
        <v>8</v>
      </c>
      <c r="S30" s="18"/>
      <c r="T30" s="1">
        <v>80</v>
      </c>
      <c r="U30" s="1">
        <v>79</v>
      </c>
      <c r="V30" s="1">
        <v>80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82801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dalam menganalisis isi dan aspek kebahasaan dari minimal dua teks laporan hasil observasi.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1</v>
      </c>
      <c r="P31" s="28" t="str">
        <f t="shared" si="9"/>
        <v>Sangat terampil mengonstruksi teks laporan hasil observasi dengan memerhatikan isi dan aspek kebahasaan.</v>
      </c>
      <c r="Q31" s="39" t="s">
        <v>9</v>
      </c>
      <c r="R31" s="39" t="s">
        <v>8</v>
      </c>
      <c r="S31" s="18"/>
      <c r="T31" s="1">
        <v>80</v>
      </c>
      <c r="U31" s="1">
        <v>80</v>
      </c>
      <c r="V31" s="1">
        <v>84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25230</v>
      </c>
      <c r="FK31" s="41">
        <v>25240</v>
      </c>
    </row>
    <row r="32" spans="1:167" x14ac:dyDescent="0.25">
      <c r="A32" s="19">
        <v>22</v>
      </c>
      <c r="B32" s="19">
        <v>82816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dalam menganalisis isi dan aspek kebahasaan dari minimal dua teks laporan hasil observasi.</v>
      </c>
      <c r="K32" s="28">
        <f t="shared" si="5"/>
        <v>79.5</v>
      </c>
      <c r="L32" s="28" t="str">
        <f t="shared" si="6"/>
        <v>B</v>
      </c>
      <c r="M32" s="28">
        <f t="shared" si="7"/>
        <v>79.5</v>
      </c>
      <c r="N32" s="28" t="str">
        <f t="shared" si="8"/>
        <v>B</v>
      </c>
      <c r="O32" s="36">
        <v>2</v>
      </c>
      <c r="P32" s="28" t="str">
        <f t="shared" si="9"/>
        <v>Sangat terampil mengembangkan isi (permasalahan, argumen, pengetahuan, dan rekomendasi) teks eksposisi secara lisan dan/tulis.</v>
      </c>
      <c r="Q32" s="39" t="s">
        <v>9</v>
      </c>
      <c r="R32" s="39" t="s">
        <v>8</v>
      </c>
      <c r="S32" s="18"/>
      <c r="T32" s="1">
        <v>79</v>
      </c>
      <c r="U32" s="1">
        <v>83</v>
      </c>
      <c r="V32" s="1">
        <v>85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78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82831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dalam menganalisis isi dan aspek kebahasaan dari minimal dua teks laporan hasil observasi.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1</v>
      </c>
      <c r="P33" s="28" t="str">
        <f t="shared" si="9"/>
        <v>Sangat terampil mengonstruksi teks laporan hasil observasi dengan memerhatikan isi dan aspek kebahasaan.</v>
      </c>
      <c r="Q33" s="39" t="s">
        <v>9</v>
      </c>
      <c r="R33" s="39" t="s">
        <v>8</v>
      </c>
      <c r="S33" s="18"/>
      <c r="T33" s="1">
        <v>80</v>
      </c>
      <c r="U33" s="1">
        <v>80</v>
      </c>
      <c r="V33" s="1">
        <v>85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80</v>
      </c>
      <c r="AI33" s="1">
        <v>78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82846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struktur, isi (permasalahan, argumentasi, pengetahuan, dan rekomendasi), kebahasaan  teks eksposisi yang didengar dan atau dibaca.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Sangat terampil mengembangkan isi (permasalahan, argumen, pengetahuan, dan rekomendasi) teks eksposisi secara lisan dan/tulis.</v>
      </c>
      <c r="Q34" s="39" t="s">
        <v>8</v>
      </c>
      <c r="R34" s="39" t="s">
        <v>9</v>
      </c>
      <c r="S34" s="18"/>
      <c r="T34" s="1">
        <v>80</v>
      </c>
      <c r="U34" s="1">
        <v>78</v>
      </c>
      <c r="V34" s="1">
        <v>78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79</v>
      </c>
      <c r="AI34" s="1">
        <v>78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82861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dalam menganalisis isi dan aspek kebahasaan dari minimal dua teks laporan hasil observasi.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1</v>
      </c>
      <c r="P35" s="28" t="str">
        <f t="shared" si="9"/>
        <v>Sangat terampil mengonstruksi teks laporan hasil observasi dengan memerhatikan isi dan aspek kebahasaan.</v>
      </c>
      <c r="Q35" s="39" t="s">
        <v>8</v>
      </c>
      <c r="R35" s="39" t="s">
        <v>8</v>
      </c>
      <c r="S35" s="18"/>
      <c r="T35" s="1">
        <v>79</v>
      </c>
      <c r="U35" s="1">
        <v>80</v>
      </c>
      <c r="V35" s="1">
        <v>85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95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82876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dalam menganalisis isi dan aspek kebahasaan dari minimal dua teks laporan hasil observasi.</v>
      </c>
      <c r="K36" s="28">
        <f t="shared" si="5"/>
        <v>78.75</v>
      </c>
      <c r="L36" s="28" t="str">
        <f t="shared" si="6"/>
        <v>B</v>
      </c>
      <c r="M36" s="28">
        <f t="shared" si="7"/>
        <v>78.75</v>
      </c>
      <c r="N36" s="28" t="str">
        <f t="shared" si="8"/>
        <v>B</v>
      </c>
      <c r="O36" s="36">
        <v>2</v>
      </c>
      <c r="P36" s="28" t="str">
        <f t="shared" si="9"/>
        <v>Sangat terampil mengembangkan isi (permasalahan, argumen, pengetahuan, dan rekomendasi) teks eksposisi secara lisan dan/tulis.</v>
      </c>
      <c r="Q36" s="39" t="s">
        <v>9</v>
      </c>
      <c r="R36" s="39" t="s">
        <v>8</v>
      </c>
      <c r="S36" s="18"/>
      <c r="T36" s="1">
        <v>80</v>
      </c>
      <c r="U36" s="1">
        <v>83</v>
      </c>
      <c r="V36" s="1">
        <v>80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75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82891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isi dan aspek kebahasaan dari minimal dua teks laporan hasil observasi.</v>
      </c>
      <c r="K37" s="28">
        <f t="shared" si="5"/>
        <v>85.75</v>
      </c>
      <c r="L37" s="28" t="str">
        <f t="shared" si="6"/>
        <v>A</v>
      </c>
      <c r="M37" s="28">
        <f t="shared" si="7"/>
        <v>85.75</v>
      </c>
      <c r="N37" s="28" t="str">
        <f t="shared" si="8"/>
        <v>A</v>
      </c>
      <c r="O37" s="36">
        <v>1</v>
      </c>
      <c r="P37" s="28" t="str">
        <f t="shared" si="9"/>
        <v>Sangat terampil mengonstruksi teks laporan hasil observasi dengan memerhatikan isi dan aspek kebahasaan.</v>
      </c>
      <c r="Q37" s="39" t="s">
        <v>9</v>
      </c>
      <c r="R37" s="39" t="s">
        <v>8</v>
      </c>
      <c r="S37" s="18"/>
      <c r="T37" s="1">
        <v>80</v>
      </c>
      <c r="U37" s="1">
        <v>84</v>
      </c>
      <c r="V37" s="1">
        <v>85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85</v>
      </c>
      <c r="AI37" s="1">
        <v>78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82906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dalam menganalisis isi dan aspek kebahasaan dari minimal dua teks laporan hasil observasi.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mengonstruksi teks laporan hasil observasi dengan memerhatikan isi dan aspek kebahasaan.</v>
      </c>
      <c r="Q38" s="39" t="s">
        <v>9</v>
      </c>
      <c r="R38" s="39" t="s">
        <v>8</v>
      </c>
      <c r="S38" s="18"/>
      <c r="T38" s="1">
        <v>79</v>
      </c>
      <c r="U38" s="1">
        <v>83</v>
      </c>
      <c r="V38" s="1">
        <v>84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85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82921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1</v>
      </c>
      <c r="J39" s="28" t="str">
        <f t="shared" si="4"/>
        <v>Memiliki kemampuan dalam menganalisis isi dan aspek kebahasaan dari minimal dua teks laporan hasil observasi.</v>
      </c>
      <c r="K39" s="28">
        <f t="shared" si="5"/>
        <v>81.25</v>
      </c>
      <c r="L39" s="28" t="str">
        <f t="shared" si="6"/>
        <v>B</v>
      </c>
      <c r="M39" s="28">
        <f t="shared" si="7"/>
        <v>81.25</v>
      </c>
      <c r="N39" s="28" t="str">
        <f t="shared" si="8"/>
        <v>B</v>
      </c>
      <c r="O39" s="36">
        <v>1</v>
      </c>
      <c r="P39" s="28" t="str">
        <f t="shared" si="9"/>
        <v>Sangat terampil mengonstruksi teks laporan hasil observasi dengan memerhatikan isi dan aspek kebahasaan.</v>
      </c>
      <c r="Q39" s="39" t="s">
        <v>9</v>
      </c>
      <c r="R39" s="39" t="s">
        <v>8</v>
      </c>
      <c r="S39" s="18"/>
      <c r="T39" s="1">
        <v>80</v>
      </c>
      <c r="U39" s="1">
        <v>80</v>
      </c>
      <c r="V39" s="1">
        <v>80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82</v>
      </c>
      <c r="AI39" s="1">
        <v>78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82936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dalam menganalisis isi dan aspek kebahasaan dari minimal dua teks laporan hasil observasi.</v>
      </c>
      <c r="K40" s="28">
        <f t="shared" si="5"/>
        <v>81.75</v>
      </c>
      <c r="L40" s="28" t="str">
        <f t="shared" si="6"/>
        <v>B</v>
      </c>
      <c r="M40" s="28">
        <f t="shared" si="7"/>
        <v>81.75</v>
      </c>
      <c r="N40" s="28" t="str">
        <f t="shared" si="8"/>
        <v>B</v>
      </c>
      <c r="O40" s="36">
        <v>1</v>
      </c>
      <c r="P40" s="28" t="str">
        <f t="shared" si="9"/>
        <v>Sangat terampil mengonstruksi teks laporan hasil observasi dengan memerhatikan isi dan aspek kebahasaan.</v>
      </c>
      <c r="Q40" s="39" t="s">
        <v>9</v>
      </c>
      <c r="R40" s="39" t="s">
        <v>8</v>
      </c>
      <c r="S40" s="18"/>
      <c r="T40" s="1">
        <v>82</v>
      </c>
      <c r="U40" s="1">
        <v>80</v>
      </c>
      <c r="V40" s="1">
        <v>80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82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82951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dalam menganalisis isi dan aspek kebahasaan dari minimal dua teks laporan hasil observasi.</v>
      </c>
      <c r="K41" s="28">
        <f t="shared" si="5"/>
        <v>86.25</v>
      </c>
      <c r="L41" s="28" t="str">
        <f t="shared" si="6"/>
        <v>A</v>
      </c>
      <c r="M41" s="28">
        <f t="shared" si="7"/>
        <v>86.25</v>
      </c>
      <c r="N41" s="28" t="str">
        <f t="shared" si="8"/>
        <v>A</v>
      </c>
      <c r="O41" s="36">
        <v>1</v>
      </c>
      <c r="P41" s="28" t="str">
        <f t="shared" si="9"/>
        <v>Sangat terampil mengonstruksi teks laporan hasil observasi dengan memerhatikan isi dan aspek kebahasaan.</v>
      </c>
      <c r="Q41" s="39" t="s">
        <v>8</v>
      </c>
      <c r="R41" s="39" t="s">
        <v>8</v>
      </c>
      <c r="S41" s="18"/>
      <c r="T41" s="1">
        <v>90</v>
      </c>
      <c r="U41" s="1">
        <v>80</v>
      </c>
      <c r="V41" s="1">
        <v>86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95</v>
      </c>
      <c r="AG41" s="1">
        <v>90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82966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dalam menganalisis isi dan aspek kebahasaan dari minimal dua teks laporan hasil observasi.</v>
      </c>
      <c r="K42" s="28">
        <f t="shared" si="5"/>
        <v>83.25</v>
      </c>
      <c r="L42" s="28" t="str">
        <f t="shared" si="6"/>
        <v>B</v>
      </c>
      <c r="M42" s="28">
        <f t="shared" si="7"/>
        <v>83.25</v>
      </c>
      <c r="N42" s="28" t="str">
        <f t="shared" si="8"/>
        <v>B</v>
      </c>
      <c r="O42" s="36">
        <v>1</v>
      </c>
      <c r="P42" s="28" t="str">
        <f t="shared" si="9"/>
        <v>Sangat terampil mengonstruksi teks laporan hasil observasi dengan memerhatikan isi dan aspek kebahasaan.</v>
      </c>
      <c r="Q42" s="39" t="s">
        <v>8</v>
      </c>
      <c r="R42" s="39" t="s">
        <v>8</v>
      </c>
      <c r="S42" s="18"/>
      <c r="T42" s="1">
        <v>80</v>
      </c>
      <c r="U42" s="1">
        <v>83</v>
      </c>
      <c r="V42" s="1">
        <v>80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>
        <v>78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82981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isi dan aspek kebahasaan dari minimal dua teks laporan hasil observasi.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mengonstruksi teks laporan hasil observasi dengan memerhatikan isi dan aspek kebahasaan.</v>
      </c>
      <c r="Q43" s="39" t="s">
        <v>8</v>
      </c>
      <c r="R43" s="39" t="s">
        <v>8</v>
      </c>
      <c r="S43" s="18"/>
      <c r="T43" s="1">
        <v>85</v>
      </c>
      <c r="U43" s="1">
        <v>83</v>
      </c>
      <c r="V43" s="1">
        <v>90</v>
      </c>
      <c r="W43" s="1">
        <v>91</v>
      </c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85</v>
      </c>
      <c r="AH43" s="1">
        <v>90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82996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struktur, isi (permasalahan, argumentasi, pengetahuan, dan rekomendasi), kebahasaan  teks eksposisi yang didengar dan atau dibaca.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1</v>
      </c>
      <c r="P44" s="28" t="str">
        <f t="shared" si="9"/>
        <v>Sangat terampil mengonstruksi teks laporan hasil observasi dengan memerhatikan isi dan aspek kebahasaan.</v>
      </c>
      <c r="Q44" s="39" t="s">
        <v>9</v>
      </c>
      <c r="R44" s="39" t="s">
        <v>9</v>
      </c>
      <c r="S44" s="18"/>
      <c r="T44" s="1">
        <v>82</v>
      </c>
      <c r="U44" s="1">
        <v>80</v>
      </c>
      <c r="V44" s="1">
        <v>78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>
        <v>78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83011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Memiliki kemampuan dalam menganalisis isi dan aspek kebahasaan dari minimal dua teks laporan hasil observasi.</v>
      </c>
      <c r="K45" s="28">
        <f t="shared" si="5"/>
        <v>83.25</v>
      </c>
      <c r="L45" s="28" t="str">
        <f t="shared" si="6"/>
        <v>B</v>
      </c>
      <c r="M45" s="28">
        <f t="shared" si="7"/>
        <v>83.25</v>
      </c>
      <c r="N45" s="28" t="str">
        <f t="shared" si="8"/>
        <v>B</v>
      </c>
      <c r="O45" s="36">
        <v>1</v>
      </c>
      <c r="P45" s="28" t="str">
        <f t="shared" si="9"/>
        <v>Sangat terampil mengonstruksi teks laporan hasil observasi dengan memerhatikan isi dan aspek kebahasaan.</v>
      </c>
      <c r="Q45" s="39" t="s">
        <v>9</v>
      </c>
      <c r="R45" s="39" t="s">
        <v>8</v>
      </c>
      <c r="S45" s="18"/>
      <c r="T45" s="1">
        <v>84</v>
      </c>
      <c r="U45" s="1">
        <v>80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80</v>
      </c>
      <c r="AI45" s="1">
        <v>78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83026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struktur, isi (permasalahan, argumentasi, pengetahuan, dan rekomendasi), kebahasaan  teks eksposisi yang didengar dan atau dibaca.</v>
      </c>
      <c r="K46" s="28">
        <f t="shared" si="5"/>
        <v>83.25</v>
      </c>
      <c r="L46" s="28" t="str">
        <f t="shared" si="6"/>
        <v>B</v>
      </c>
      <c r="M46" s="28">
        <f t="shared" si="7"/>
        <v>83.25</v>
      </c>
      <c r="N46" s="28" t="str">
        <f t="shared" si="8"/>
        <v>B</v>
      </c>
      <c r="O46" s="36">
        <v>1</v>
      </c>
      <c r="P46" s="28" t="str">
        <f t="shared" si="9"/>
        <v>Sangat terampil mengonstruksi teks laporan hasil observasi dengan memerhatikan isi dan aspek kebahasaan.</v>
      </c>
      <c r="Q46" s="39" t="s">
        <v>8</v>
      </c>
      <c r="R46" s="39" t="s">
        <v>8</v>
      </c>
      <c r="S46" s="18"/>
      <c r="T46" s="1">
        <v>80</v>
      </c>
      <c r="U46" s="1">
        <v>82</v>
      </c>
      <c r="V46" s="1">
        <v>80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>
        <v>78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594" yWindow="25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4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83041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7">
        <v>1</v>
      </c>
      <c r="J11" s="28" t="str">
        <f>IF(I19=$FG$13,$FH$13,IF(I19=$FG$15,$FH$15,IF(I19=$FG$17,$FH$17,IF(I19=$FG$19,$FH$19,IF(I19=$FG$21,$FH$21,IF(I19=$FG$23,$FH$23,IF(I19=$FG$25,$FH$25,IF(I19=$FG$27,$FH$27,IF(I19=$FG$29,$FH$29,IF(I19=$FG$31,$FH$31,""))))))))))</f>
        <v>Memiliki kemampuan dalam menganalisis isi dan aspek kebahasaan dari minimal dua teks laporan hasil observasi.</v>
      </c>
      <c r="K11" s="28">
        <f t="shared" ref="K11:K50" si="4">IF((COUNTA(AF11:AO11)&gt;0),AVERAGE(AF11:AO11),"")</f>
        <v>79.25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79.25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mengembangkan isi (permasalahan, argumen, pengetahuan, dan rekomendasi) teks eksposisi secara lisan dan/tulis.</v>
      </c>
      <c r="Q11" s="39" t="s">
        <v>9</v>
      </c>
      <c r="R11" s="39" t="s">
        <v>8</v>
      </c>
      <c r="S11" s="18"/>
      <c r="T11" s="1">
        <v>79</v>
      </c>
      <c r="U11" s="1">
        <v>80</v>
      </c>
      <c r="V11" s="1">
        <v>86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80</v>
      </c>
      <c r="AH11" s="1">
        <v>80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83056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7">
        <v>1</v>
      </c>
      <c r="J12" s="28" t="str">
        <f t="shared" ref="J11:J50" si="9">IF(I12=$FG$13,$FH$13,IF(I12=$FG$15,$FH$15,IF(I12=$FG$17,$FH$17,IF(I12=$FG$19,$FH$19,IF(I12=$FG$21,$FH$21,IF(I12=$FG$23,$FH$23,IF(I12=$FG$25,$FH$25,IF(I12=$FG$27,$FH$27,IF(I12=$FG$29,$FH$29,IF(I12=$FG$31,$FH$31,""))))))))))</f>
        <v>Memiliki kemampuan dalam menganalisis isi dan aspek kebahasaan dari minimal dua teks laporan hasil observasi.</v>
      </c>
      <c r="K12" s="28">
        <f t="shared" si="4"/>
        <v>82.5</v>
      </c>
      <c r="L12" s="28" t="str">
        <f t="shared" si="5"/>
        <v>B</v>
      </c>
      <c r="M12" s="28">
        <f t="shared" si="6"/>
        <v>82.5</v>
      </c>
      <c r="N12" s="28" t="str">
        <f t="shared" si="7"/>
        <v>B</v>
      </c>
      <c r="O12" s="36">
        <v>1</v>
      </c>
      <c r="P12" s="28" t="str">
        <f t="shared" si="8"/>
        <v>Sangat terampil mengonstruksi teks laporan hasil observasi dengan memerhatikan isi dan aspek kebahasaan.</v>
      </c>
      <c r="Q12" s="39" t="s">
        <v>8</v>
      </c>
      <c r="R12" s="39" t="s">
        <v>8</v>
      </c>
      <c r="S12" s="18"/>
      <c r="T12" s="1">
        <v>80</v>
      </c>
      <c r="U12" s="1">
        <v>79</v>
      </c>
      <c r="V12" s="1">
        <v>85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83071</v>
      </c>
      <c r="C13" s="19" t="s">
        <v>118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7">
        <v>2</v>
      </c>
      <c r="J13" s="28" t="str">
        <f t="shared" si="9"/>
        <v>Memiliki kemampuan dalam menganalisis struktur, isi (permasalahan, argumentasi, pengetahuan, dan rekomendasi), kebahasaan  teks eksposisi yang didengar dan atau dibaca.</v>
      </c>
      <c r="K13" s="28">
        <f t="shared" si="4"/>
        <v>77.75</v>
      </c>
      <c r="L13" s="28" t="str">
        <f t="shared" si="5"/>
        <v>B</v>
      </c>
      <c r="M13" s="28">
        <f t="shared" si="6"/>
        <v>77.75</v>
      </c>
      <c r="N13" s="28" t="str">
        <f t="shared" si="7"/>
        <v>B</v>
      </c>
      <c r="O13" s="36">
        <v>2</v>
      </c>
      <c r="P13" s="28" t="str">
        <f t="shared" si="8"/>
        <v>Sangat terampil mengembangkan isi (permasalahan, argumen, pengetahuan, dan rekomendasi) teks eksposisi secara lisan dan/tulis.</v>
      </c>
      <c r="Q13" s="39" t="s">
        <v>9</v>
      </c>
      <c r="R13" s="39" t="s">
        <v>9</v>
      </c>
      <c r="S13" s="18"/>
      <c r="T13" s="1">
        <v>79</v>
      </c>
      <c r="U13" s="1">
        <v>79</v>
      </c>
      <c r="V13" s="1">
        <v>78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80</v>
      </c>
      <c r="AH13" s="1">
        <v>78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227</v>
      </c>
      <c r="FJ13" s="41">
        <v>25241</v>
      </c>
      <c r="FK13" s="41">
        <v>25251</v>
      </c>
    </row>
    <row r="14" spans="1:167" x14ac:dyDescent="0.25">
      <c r="A14" s="19">
        <v>4</v>
      </c>
      <c r="B14" s="19">
        <v>83086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7">
        <v>1</v>
      </c>
      <c r="J14" s="28" t="str">
        <f t="shared" si="9"/>
        <v>Memiliki kemampuan dalam menganalisis isi dan aspek kebahasaan dari minimal dua teks laporan hasil observasi.</v>
      </c>
      <c r="K14" s="28">
        <f t="shared" si="4"/>
        <v>83.75</v>
      </c>
      <c r="L14" s="28" t="str">
        <f t="shared" si="5"/>
        <v>B</v>
      </c>
      <c r="M14" s="28">
        <f t="shared" si="6"/>
        <v>83.75</v>
      </c>
      <c r="N14" s="28" t="str">
        <f t="shared" si="7"/>
        <v>B</v>
      </c>
      <c r="O14" s="36">
        <v>1</v>
      </c>
      <c r="P14" s="28" t="str">
        <f t="shared" si="8"/>
        <v>Sangat terampil mengonstruksi teks laporan hasil observasi dengan memerhatikan isi dan aspek kebahasaan.</v>
      </c>
      <c r="Q14" s="39" t="s">
        <v>9</v>
      </c>
      <c r="R14" s="39" t="s">
        <v>8</v>
      </c>
      <c r="S14" s="18"/>
      <c r="T14" s="1">
        <v>78</v>
      </c>
      <c r="U14" s="1">
        <v>80</v>
      </c>
      <c r="V14" s="1">
        <v>80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83101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7">
        <v>1</v>
      </c>
      <c r="J15" s="28" t="str">
        <f t="shared" si="9"/>
        <v>Memiliki kemampuan dalam menganalisis isi dan aspek kebahasaan dari minimal dua teks laporan hasil observasi.</v>
      </c>
      <c r="K15" s="28">
        <f t="shared" si="4"/>
        <v>87</v>
      </c>
      <c r="L15" s="28" t="str">
        <f t="shared" si="5"/>
        <v>A</v>
      </c>
      <c r="M15" s="28">
        <f t="shared" si="6"/>
        <v>87</v>
      </c>
      <c r="N15" s="28" t="str">
        <f t="shared" si="7"/>
        <v>A</v>
      </c>
      <c r="O15" s="36">
        <v>1</v>
      </c>
      <c r="P15" s="28" t="str">
        <f t="shared" si="8"/>
        <v>Sangat terampil mengonstruksi teks laporan hasil observasi dengan memerhatikan isi dan aspek kebahasaan.</v>
      </c>
      <c r="Q15" s="39" t="s">
        <v>8</v>
      </c>
      <c r="R15" s="39" t="s">
        <v>8</v>
      </c>
      <c r="S15" s="18"/>
      <c r="T15" s="1">
        <v>85</v>
      </c>
      <c r="U15" s="1">
        <v>85</v>
      </c>
      <c r="V15" s="1">
        <v>90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90</v>
      </c>
      <c r="AH15" s="1">
        <v>83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228</v>
      </c>
      <c r="FI15" s="43" t="s">
        <v>229</v>
      </c>
      <c r="FJ15" s="41">
        <v>25242</v>
      </c>
      <c r="FK15" s="41">
        <v>25252</v>
      </c>
    </row>
    <row r="16" spans="1:167" x14ac:dyDescent="0.25">
      <c r="A16" s="19">
        <v>6</v>
      </c>
      <c r="B16" s="19">
        <v>83116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7">
        <v>2</v>
      </c>
      <c r="J16" s="28" t="str">
        <f t="shared" si="9"/>
        <v>Memiliki kemampuan dalam menganalisis struktur, isi (permasalahan, argumentasi, pengetahuan, dan rekomendasi), kebahasaan  teks eksposisi yang didengar dan atau dibaca.</v>
      </c>
      <c r="K16" s="28">
        <f t="shared" si="4"/>
        <v>80.5</v>
      </c>
      <c r="L16" s="28" t="str">
        <f t="shared" si="5"/>
        <v>B</v>
      </c>
      <c r="M16" s="28">
        <f t="shared" si="6"/>
        <v>80.5</v>
      </c>
      <c r="N16" s="28" t="str">
        <f t="shared" si="7"/>
        <v>B</v>
      </c>
      <c r="O16" s="36">
        <v>1</v>
      </c>
      <c r="P16" s="28" t="str">
        <f t="shared" si="8"/>
        <v>Sangat terampil mengonstruksi teks laporan hasil observasi dengan memerhatikan isi dan aspek kebahasaan.</v>
      </c>
      <c r="Q16" s="39" t="s">
        <v>9</v>
      </c>
      <c r="R16" s="39" t="s">
        <v>8</v>
      </c>
      <c r="S16" s="18"/>
      <c r="T16" s="1">
        <v>80</v>
      </c>
      <c r="U16" s="1">
        <v>78</v>
      </c>
      <c r="V16" s="1">
        <v>80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75</v>
      </c>
      <c r="AH16" s="1">
        <v>85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83131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7">
        <v>2</v>
      </c>
      <c r="J17" s="28" t="str">
        <f t="shared" si="9"/>
        <v>Memiliki kemampuan dalam menganalisis struktur, isi (permasalahan, argumentasi, pengetahuan, dan rekomendasi), kebahasaan  teks eksposisi yang didengar dan atau dibaca.</v>
      </c>
      <c r="K17" s="28">
        <f t="shared" si="4"/>
        <v>84.25</v>
      </c>
      <c r="L17" s="28" t="str">
        <f t="shared" si="5"/>
        <v>A</v>
      </c>
      <c r="M17" s="28">
        <f t="shared" si="6"/>
        <v>84.25</v>
      </c>
      <c r="N17" s="28" t="str">
        <f t="shared" si="7"/>
        <v>A</v>
      </c>
      <c r="O17" s="36">
        <v>1</v>
      </c>
      <c r="P17" s="28" t="str">
        <f t="shared" si="8"/>
        <v>Sangat terampil mengonstruksi teks laporan hasil observasi dengan memerhatikan isi dan aspek kebahasaan.</v>
      </c>
      <c r="Q17" s="39" t="s">
        <v>9</v>
      </c>
      <c r="R17" s="39" t="s">
        <v>8</v>
      </c>
      <c r="S17" s="18"/>
      <c r="T17" s="1">
        <v>80</v>
      </c>
      <c r="U17" s="1">
        <v>80</v>
      </c>
      <c r="V17" s="1">
        <v>78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82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231</v>
      </c>
      <c r="FJ17" s="41">
        <v>25243</v>
      </c>
      <c r="FK17" s="41">
        <v>25253</v>
      </c>
    </row>
    <row r="18" spans="1:167" x14ac:dyDescent="0.25">
      <c r="A18" s="19">
        <v>8</v>
      </c>
      <c r="B18" s="19">
        <v>83146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7">
        <v>1</v>
      </c>
      <c r="J18" s="28" t="str">
        <f t="shared" si="9"/>
        <v>Memiliki kemampuan dalam menganalisis isi dan aspek kebahasaan dari minimal dua teks laporan hasil observasi.</v>
      </c>
      <c r="K18" s="28">
        <f t="shared" si="4"/>
        <v>83</v>
      </c>
      <c r="L18" s="28" t="str">
        <f t="shared" si="5"/>
        <v>B</v>
      </c>
      <c r="M18" s="28">
        <f t="shared" si="6"/>
        <v>83</v>
      </c>
      <c r="N18" s="28" t="str">
        <f t="shared" si="7"/>
        <v>B</v>
      </c>
      <c r="O18" s="36">
        <v>1</v>
      </c>
      <c r="P18" s="28" t="str">
        <f t="shared" si="8"/>
        <v>Sangat terampil mengonstruksi teks laporan hasil observasi dengan memerhatikan isi dan aspek kebahasaan.</v>
      </c>
      <c r="Q18" s="39" t="s">
        <v>9</v>
      </c>
      <c r="R18" s="39" t="s">
        <v>8</v>
      </c>
      <c r="S18" s="18"/>
      <c r="T18" s="1">
        <v>79</v>
      </c>
      <c r="U18" s="1">
        <v>82</v>
      </c>
      <c r="V18" s="1">
        <v>80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80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83161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7">
        <v>1</v>
      </c>
      <c r="J19" s="28" t="e">
        <f>IF(#REF!=$FG$13,$FH$13,IF(#REF!=$FG$15,$FH$15,IF(#REF!=$FG$17,$FH$17,IF(#REF!=$FG$19,$FH$19,IF(#REF!=$FG$21,$FH$21,IF(#REF!=$FG$23,$FH$23,IF(#REF!=$FG$25,$FH$25,IF(#REF!=$FG$27,$FH$27,IF(#REF!=$FG$29,$FH$29,IF(#REF!=$FG$31,$FH$31,""))))))))))</f>
        <v>#REF!</v>
      </c>
      <c r="K19" s="28">
        <f t="shared" si="4"/>
        <v>84.5</v>
      </c>
      <c r="L19" s="28" t="str">
        <f t="shared" si="5"/>
        <v>A</v>
      </c>
      <c r="M19" s="28">
        <f t="shared" si="6"/>
        <v>84.5</v>
      </c>
      <c r="N19" s="28" t="str">
        <f t="shared" si="7"/>
        <v>A</v>
      </c>
      <c r="O19" s="36">
        <v>1</v>
      </c>
      <c r="P19" s="28" t="str">
        <f t="shared" si="8"/>
        <v>Sangat terampil mengonstruksi teks laporan hasil observasi dengan memerhatikan isi dan aspek kebahasaan.</v>
      </c>
      <c r="Q19" s="39" t="s">
        <v>8</v>
      </c>
      <c r="R19" s="39" t="s">
        <v>8</v>
      </c>
      <c r="S19" s="18"/>
      <c r="T19" s="1">
        <v>90</v>
      </c>
      <c r="U19" s="1">
        <v>80</v>
      </c>
      <c r="V19" s="1">
        <v>78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78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232</v>
      </c>
      <c r="FI19" s="43" t="s">
        <v>233</v>
      </c>
      <c r="FJ19" s="41">
        <v>25244</v>
      </c>
      <c r="FK19" s="41">
        <v>25254</v>
      </c>
    </row>
    <row r="20" spans="1:167" x14ac:dyDescent="0.25">
      <c r="A20" s="19">
        <v>10</v>
      </c>
      <c r="B20" s="19">
        <v>83176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7">
        <v>1</v>
      </c>
      <c r="J20" s="28" t="str">
        <f t="shared" si="9"/>
        <v>Memiliki kemampuan dalam menganalisis isi dan aspek kebahasaan dari minimal dua teks laporan hasil observasi.</v>
      </c>
      <c r="K20" s="28">
        <f t="shared" si="4"/>
        <v>83.75</v>
      </c>
      <c r="L20" s="28" t="str">
        <f t="shared" si="5"/>
        <v>B</v>
      </c>
      <c r="M20" s="28">
        <f t="shared" si="6"/>
        <v>83.75</v>
      </c>
      <c r="N20" s="28" t="str">
        <f t="shared" si="7"/>
        <v>B</v>
      </c>
      <c r="O20" s="36">
        <v>1</v>
      </c>
      <c r="P20" s="28" t="str">
        <f t="shared" si="8"/>
        <v>Sangat terampil mengonstruksi teks laporan hasil observasi dengan memerhatikan isi dan aspek kebahasaan.</v>
      </c>
      <c r="Q20" s="39" t="s">
        <v>8</v>
      </c>
      <c r="R20" s="39" t="s">
        <v>8</v>
      </c>
      <c r="S20" s="18"/>
      <c r="T20" s="1">
        <v>80</v>
      </c>
      <c r="U20" s="1">
        <v>78</v>
      </c>
      <c r="V20" s="1">
        <v>80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83191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7">
        <v>1</v>
      </c>
      <c r="J21" s="28" t="str">
        <f t="shared" si="9"/>
        <v>Memiliki kemampuan dalam menganalisis isi dan aspek kebahasaan dari minimal dua teks laporan hasil observasi.</v>
      </c>
      <c r="K21" s="28">
        <f t="shared" si="4"/>
        <v>87.5</v>
      </c>
      <c r="L21" s="28" t="str">
        <f t="shared" si="5"/>
        <v>A</v>
      </c>
      <c r="M21" s="28">
        <f t="shared" si="6"/>
        <v>87.5</v>
      </c>
      <c r="N21" s="28" t="str">
        <f t="shared" si="7"/>
        <v>A</v>
      </c>
      <c r="O21" s="36">
        <v>1</v>
      </c>
      <c r="P21" s="28" t="str">
        <f t="shared" si="8"/>
        <v>Sangat terampil mengonstruksi teks laporan hasil observasi dengan memerhatikan isi dan aspek kebahasaan.</v>
      </c>
      <c r="Q21" s="39" t="s">
        <v>8</v>
      </c>
      <c r="R21" s="39" t="s">
        <v>8</v>
      </c>
      <c r="S21" s="18"/>
      <c r="T21" s="1">
        <v>85</v>
      </c>
      <c r="U21" s="1">
        <v>78</v>
      </c>
      <c r="V21" s="1">
        <v>90</v>
      </c>
      <c r="W21" s="1">
        <v>95</v>
      </c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90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25245</v>
      </c>
      <c r="FK21" s="41">
        <v>25255</v>
      </c>
    </row>
    <row r="22" spans="1:167" x14ac:dyDescent="0.25">
      <c r="A22" s="19">
        <v>12</v>
      </c>
      <c r="B22" s="19">
        <v>83206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7">
        <v>1</v>
      </c>
      <c r="J22" s="28" t="str">
        <f t="shared" si="9"/>
        <v>Memiliki kemampuan dalam menganalisis isi dan aspek kebahasaan dari minimal dua teks laporan hasil observasi.</v>
      </c>
      <c r="K22" s="28">
        <f t="shared" si="4"/>
        <v>83.25</v>
      </c>
      <c r="L22" s="28" t="str">
        <f t="shared" si="5"/>
        <v>B</v>
      </c>
      <c r="M22" s="28">
        <f t="shared" si="6"/>
        <v>83.25</v>
      </c>
      <c r="N22" s="28" t="str">
        <f t="shared" si="7"/>
        <v>B</v>
      </c>
      <c r="O22" s="36">
        <v>1</v>
      </c>
      <c r="P22" s="28" t="str">
        <f t="shared" si="8"/>
        <v>Sangat terampil mengonstruksi teks laporan hasil observasi dengan memerhatikan isi dan aspek kebahasaan.</v>
      </c>
      <c r="Q22" s="39" t="s">
        <v>8</v>
      </c>
      <c r="R22" s="39" t="s">
        <v>8</v>
      </c>
      <c r="S22" s="18"/>
      <c r="T22" s="1">
        <v>80</v>
      </c>
      <c r="U22" s="1">
        <v>80</v>
      </c>
      <c r="V22" s="1">
        <v>85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80</v>
      </c>
      <c r="AH22" s="1">
        <v>78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83221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7">
        <v>1</v>
      </c>
      <c r="J23" s="28" t="str">
        <f t="shared" si="9"/>
        <v>Memiliki kemampuan dalam menganalisis isi dan aspek kebahasaan dari minimal dua teks laporan hasil observasi.</v>
      </c>
      <c r="K23" s="28">
        <f t="shared" si="4"/>
        <v>87.75</v>
      </c>
      <c r="L23" s="28" t="str">
        <f t="shared" si="5"/>
        <v>A</v>
      </c>
      <c r="M23" s="28">
        <f t="shared" si="6"/>
        <v>87.75</v>
      </c>
      <c r="N23" s="28" t="str">
        <f t="shared" si="7"/>
        <v>A</v>
      </c>
      <c r="O23" s="36">
        <v>1</v>
      </c>
      <c r="P23" s="28" t="str">
        <f t="shared" si="8"/>
        <v>Sangat terampil mengonstruksi teks laporan hasil observasi dengan memerhatikan isi dan aspek kebahasaan.</v>
      </c>
      <c r="Q23" s="39" t="s">
        <v>8</v>
      </c>
      <c r="R23" s="39" t="s">
        <v>8</v>
      </c>
      <c r="S23" s="18"/>
      <c r="T23" s="1">
        <v>90</v>
      </c>
      <c r="U23" s="1">
        <v>80</v>
      </c>
      <c r="V23" s="1">
        <v>92</v>
      </c>
      <c r="W23" s="1">
        <v>95</v>
      </c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80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25246</v>
      </c>
      <c r="FK23" s="41">
        <v>25256</v>
      </c>
    </row>
    <row r="24" spans="1:167" x14ac:dyDescent="0.25">
      <c r="A24" s="19">
        <v>14</v>
      </c>
      <c r="B24" s="19">
        <v>83236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7">
        <v>1</v>
      </c>
      <c r="J24" s="28" t="str">
        <f t="shared" si="9"/>
        <v>Memiliki kemampuan dalam menganalisis isi dan aspek kebahasaan dari minimal dua teks laporan hasil observasi.</v>
      </c>
      <c r="K24" s="28">
        <f t="shared" si="4"/>
        <v>81.25</v>
      </c>
      <c r="L24" s="28" t="str">
        <f t="shared" si="5"/>
        <v>B</v>
      </c>
      <c r="M24" s="28">
        <f t="shared" si="6"/>
        <v>81.25</v>
      </c>
      <c r="N24" s="28" t="str">
        <f t="shared" si="7"/>
        <v>B</v>
      </c>
      <c r="O24" s="36">
        <v>1</v>
      </c>
      <c r="P24" s="28" t="str">
        <f t="shared" si="8"/>
        <v>Sangat terampil mengonstruksi teks laporan hasil observasi dengan memerhatikan isi dan aspek kebahasaan.</v>
      </c>
      <c r="Q24" s="39" t="s">
        <v>9</v>
      </c>
      <c r="R24" s="39" t="s">
        <v>8</v>
      </c>
      <c r="S24" s="18"/>
      <c r="T24" s="1">
        <v>85</v>
      </c>
      <c r="U24" s="1">
        <v>79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83251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7">
        <v>2</v>
      </c>
      <c r="J25" s="28" t="str">
        <f t="shared" si="9"/>
        <v>Memiliki kemampuan dalam menganalisis struktur, isi (permasalahan, argumentasi, pengetahuan, dan rekomendasi), kebahasaan  teks eksposisi yang didengar dan atau dibaca.</v>
      </c>
      <c r="K25" s="28">
        <f t="shared" si="4"/>
        <v>82</v>
      </c>
      <c r="L25" s="28" t="str">
        <f t="shared" si="5"/>
        <v>B</v>
      </c>
      <c r="M25" s="28">
        <f t="shared" si="6"/>
        <v>82</v>
      </c>
      <c r="N25" s="28" t="str">
        <f t="shared" si="7"/>
        <v>B</v>
      </c>
      <c r="O25" s="36">
        <v>1</v>
      </c>
      <c r="P25" s="28" t="str">
        <f t="shared" si="8"/>
        <v>Sangat terampil mengonstruksi teks laporan hasil observasi dengan memerhatikan isi dan aspek kebahasaan.</v>
      </c>
      <c r="Q25" s="39" t="s">
        <v>9</v>
      </c>
      <c r="R25" s="39" t="s">
        <v>8</v>
      </c>
      <c r="S25" s="18"/>
      <c r="T25" s="1">
        <v>79</v>
      </c>
      <c r="U25" s="1">
        <v>79</v>
      </c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83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25247</v>
      </c>
      <c r="FK25" s="41">
        <v>25257</v>
      </c>
    </row>
    <row r="26" spans="1:167" x14ac:dyDescent="0.25">
      <c r="A26" s="19">
        <v>16</v>
      </c>
      <c r="B26" s="19">
        <v>83266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7">
        <v>2</v>
      </c>
      <c r="J26" s="28" t="str">
        <f t="shared" si="9"/>
        <v>Memiliki kemampuan dalam menganalisis struktur, isi (permasalahan, argumentasi, pengetahuan, dan rekomendasi), kebahasaan  teks eksposisi yang didengar dan atau dibaca.</v>
      </c>
      <c r="K26" s="28">
        <f t="shared" si="4"/>
        <v>79.5</v>
      </c>
      <c r="L26" s="28" t="str">
        <f t="shared" si="5"/>
        <v>B</v>
      </c>
      <c r="M26" s="28">
        <f t="shared" si="6"/>
        <v>79.5</v>
      </c>
      <c r="N26" s="28" t="str">
        <f t="shared" si="7"/>
        <v>B</v>
      </c>
      <c r="O26" s="36">
        <v>1</v>
      </c>
      <c r="P26" s="28" t="str">
        <f t="shared" si="8"/>
        <v>Sangat terampil mengonstruksi teks laporan hasil observasi dengan memerhatikan isi dan aspek kebahasaan.</v>
      </c>
      <c r="Q26" s="39" t="s">
        <v>9</v>
      </c>
      <c r="R26" s="39" t="s">
        <v>9</v>
      </c>
      <c r="S26" s="18"/>
      <c r="T26" s="1">
        <v>79</v>
      </c>
      <c r="U26" s="1">
        <v>77</v>
      </c>
      <c r="V26" s="1">
        <v>80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78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83281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7">
        <v>1</v>
      </c>
      <c r="J27" s="28" t="str">
        <f t="shared" si="9"/>
        <v>Memiliki kemampuan dalam menganalisis isi dan aspek kebahasaan dari minimal dua teks laporan hasil observasi.</v>
      </c>
      <c r="K27" s="28">
        <f t="shared" si="4"/>
        <v>84.75</v>
      </c>
      <c r="L27" s="28" t="str">
        <f t="shared" si="5"/>
        <v>A</v>
      </c>
      <c r="M27" s="28">
        <f t="shared" si="6"/>
        <v>84.75</v>
      </c>
      <c r="N27" s="28" t="str">
        <f t="shared" si="7"/>
        <v>A</v>
      </c>
      <c r="O27" s="36">
        <v>1</v>
      </c>
      <c r="P27" s="28" t="str">
        <f t="shared" si="8"/>
        <v>Sangat terampil mengonstruksi teks laporan hasil observasi dengan memerhatikan isi dan aspek kebahasaan.</v>
      </c>
      <c r="Q27" s="39" t="s">
        <v>8</v>
      </c>
      <c r="R27" s="39" t="s">
        <v>8</v>
      </c>
      <c r="S27" s="18"/>
      <c r="T27" s="1">
        <v>80</v>
      </c>
      <c r="U27" s="1">
        <v>80</v>
      </c>
      <c r="V27" s="1">
        <v>82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90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25248</v>
      </c>
      <c r="FK27" s="41">
        <v>25258</v>
      </c>
    </row>
    <row r="28" spans="1:167" x14ac:dyDescent="0.25">
      <c r="A28" s="19">
        <v>18</v>
      </c>
      <c r="B28" s="19">
        <v>83296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7">
        <v>2</v>
      </c>
      <c r="J28" s="28" t="str">
        <f t="shared" si="9"/>
        <v>Memiliki kemampuan dalam menganalisis struktur, isi (permasalahan, argumentasi, pengetahuan, dan rekomendasi), kebahasaan  teks eksposisi yang didengar dan atau dibaca.</v>
      </c>
      <c r="K28" s="28">
        <f t="shared" si="4"/>
        <v>78.25</v>
      </c>
      <c r="L28" s="28" t="str">
        <f t="shared" si="5"/>
        <v>B</v>
      </c>
      <c r="M28" s="28">
        <f t="shared" si="6"/>
        <v>78.25</v>
      </c>
      <c r="N28" s="28" t="str">
        <f t="shared" si="7"/>
        <v>B</v>
      </c>
      <c r="O28" s="36">
        <v>2</v>
      </c>
      <c r="P28" s="28" t="str">
        <f t="shared" si="8"/>
        <v>Sangat terampil mengembangkan isi (permasalahan, argumen, pengetahuan, dan rekomendasi) teks eksposisi secara lisan dan/tulis.</v>
      </c>
      <c r="Q28" s="39" t="s">
        <v>9</v>
      </c>
      <c r="R28" s="39" t="s">
        <v>9</v>
      </c>
      <c r="S28" s="18"/>
      <c r="T28" s="1">
        <v>79</v>
      </c>
      <c r="U28" s="1">
        <v>79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80</v>
      </c>
      <c r="AH28" s="1">
        <v>80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83311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7">
        <v>2</v>
      </c>
      <c r="J29" s="28" t="str">
        <f t="shared" si="9"/>
        <v>Memiliki kemampuan dalam menganalisis struktur, isi (permasalahan, argumentasi, pengetahuan, dan rekomendasi), kebahasaan  teks eksposisi yang didengar dan atau dibaca.</v>
      </c>
      <c r="K29" s="28">
        <f t="shared" si="4"/>
        <v>80.5</v>
      </c>
      <c r="L29" s="28" t="str">
        <f t="shared" si="5"/>
        <v>B</v>
      </c>
      <c r="M29" s="28">
        <f t="shared" si="6"/>
        <v>80.5</v>
      </c>
      <c r="N29" s="28" t="str">
        <f t="shared" si="7"/>
        <v>B</v>
      </c>
      <c r="O29" s="36">
        <v>2</v>
      </c>
      <c r="P29" s="28" t="str">
        <f t="shared" si="8"/>
        <v>Sangat terampil mengembangkan isi (permasalahan, argumen, pengetahuan, dan rekomendasi) teks eksposisi secara lisan dan/tulis.</v>
      </c>
      <c r="Q29" s="39" t="s">
        <v>9</v>
      </c>
      <c r="R29" s="39" t="s">
        <v>8</v>
      </c>
      <c r="S29" s="18"/>
      <c r="T29" s="1">
        <v>80</v>
      </c>
      <c r="U29" s="1">
        <v>78</v>
      </c>
      <c r="V29" s="1">
        <v>78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85</v>
      </c>
      <c r="AH29" s="1">
        <v>82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25249</v>
      </c>
      <c r="FK29" s="41">
        <v>25259</v>
      </c>
    </row>
    <row r="30" spans="1:167" x14ac:dyDescent="0.25">
      <c r="A30" s="19">
        <v>20</v>
      </c>
      <c r="B30" s="19">
        <v>83326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7">
        <v>1</v>
      </c>
      <c r="J30" s="28" t="str">
        <f t="shared" si="9"/>
        <v>Memiliki kemampuan dalam menganalisis isi dan aspek kebahasaan dari minimal dua teks laporan hasil observasi.</v>
      </c>
      <c r="K30" s="28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6">
        <v>2</v>
      </c>
      <c r="P30" s="28" t="str">
        <f t="shared" si="8"/>
        <v>Sangat terampil mengembangkan isi (permasalahan, argumen, pengetahuan, dan rekomendasi) teks eksposisi secara lisan dan/tulis.</v>
      </c>
      <c r="Q30" s="39" t="s">
        <v>9</v>
      </c>
      <c r="R30" s="39" t="s">
        <v>8</v>
      </c>
      <c r="S30" s="18"/>
      <c r="T30" s="1">
        <v>79</v>
      </c>
      <c r="U30" s="1">
        <v>79</v>
      </c>
      <c r="V30" s="1">
        <v>85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83341</v>
      </c>
      <c r="C31" s="19" t="s">
        <v>136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7">
        <v>2</v>
      </c>
      <c r="J31" s="28" t="str">
        <f t="shared" si="9"/>
        <v>Memiliki kemampuan dalam menganalisis struktur, isi (permasalahan, argumentasi, pengetahuan, dan rekomendasi), kebahasaan  teks eksposisi yang didengar dan atau dibaca.</v>
      </c>
      <c r="K31" s="28">
        <f t="shared" si="4"/>
        <v>79.25</v>
      </c>
      <c r="L31" s="28" t="str">
        <f t="shared" si="5"/>
        <v>B</v>
      </c>
      <c r="M31" s="28">
        <f t="shared" si="6"/>
        <v>79.25</v>
      </c>
      <c r="N31" s="28" t="str">
        <f t="shared" si="7"/>
        <v>B</v>
      </c>
      <c r="O31" s="36">
        <v>2</v>
      </c>
      <c r="P31" s="28" t="str">
        <f t="shared" si="8"/>
        <v>Sangat terampil mengembangkan isi (permasalahan, argumen, pengetahuan, dan rekomendasi) teks eksposisi secara lisan dan/tulis.</v>
      </c>
      <c r="Q31" s="39" t="s">
        <v>9</v>
      </c>
      <c r="R31" s="39" t="s">
        <v>8</v>
      </c>
      <c r="S31" s="18"/>
      <c r="T31" s="1">
        <v>79</v>
      </c>
      <c r="U31" s="1">
        <v>79</v>
      </c>
      <c r="V31" s="1">
        <v>78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>
        <v>82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25250</v>
      </c>
      <c r="FK31" s="41">
        <v>25260</v>
      </c>
    </row>
    <row r="32" spans="1:167" x14ac:dyDescent="0.25">
      <c r="A32" s="19">
        <v>22</v>
      </c>
      <c r="B32" s="19">
        <v>83356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7">
        <v>1</v>
      </c>
      <c r="J32" s="28" t="str">
        <f t="shared" si="9"/>
        <v>Memiliki kemampuan dalam menganalisis isi dan aspek kebahasaan dari minimal dua teks laporan hasil observasi.</v>
      </c>
      <c r="K32" s="28">
        <f t="shared" si="4"/>
        <v>88.75</v>
      </c>
      <c r="L32" s="28" t="str">
        <f t="shared" si="5"/>
        <v>A</v>
      </c>
      <c r="M32" s="28">
        <f t="shared" si="6"/>
        <v>88.75</v>
      </c>
      <c r="N32" s="28" t="str">
        <f t="shared" si="7"/>
        <v>A</v>
      </c>
      <c r="O32" s="36">
        <v>1</v>
      </c>
      <c r="P32" s="28" t="str">
        <f t="shared" si="8"/>
        <v>Sangat terampil mengonstruksi teks laporan hasil observasi dengan memerhatikan isi dan aspek kebahasaan.</v>
      </c>
      <c r="Q32" s="39" t="s">
        <v>8</v>
      </c>
      <c r="R32" s="39" t="s">
        <v>8</v>
      </c>
      <c r="S32" s="18"/>
      <c r="T32" s="1">
        <v>90</v>
      </c>
      <c r="U32" s="1">
        <v>85</v>
      </c>
      <c r="V32" s="1">
        <v>85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90</v>
      </c>
      <c r="AH32" s="1">
        <v>80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83371</v>
      </c>
      <c r="C33" s="19" t="s">
        <v>138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7">
        <v>2</v>
      </c>
      <c r="J33" s="28" t="str">
        <f t="shared" si="9"/>
        <v>Memiliki kemampuan dalam menganalisis struktur, isi (permasalahan, argumentasi, pengetahuan, dan rekomendasi), kebahasaan  teks eksposisi yang didengar dan atau dibaca.</v>
      </c>
      <c r="K33" s="28">
        <f t="shared" si="4"/>
        <v>78.75</v>
      </c>
      <c r="L33" s="28" t="str">
        <f t="shared" si="5"/>
        <v>B</v>
      </c>
      <c r="M33" s="28">
        <f t="shared" si="6"/>
        <v>78.75</v>
      </c>
      <c r="N33" s="28" t="str">
        <f t="shared" si="7"/>
        <v>B</v>
      </c>
      <c r="O33" s="36">
        <v>2</v>
      </c>
      <c r="P33" s="28" t="str">
        <f t="shared" si="8"/>
        <v>Sangat terampil mengembangkan isi (permasalahan, argumen, pengetahuan, dan rekomendasi) teks eksposisi secara lisan dan/tulis.</v>
      </c>
      <c r="Q33" s="39" t="s">
        <v>9</v>
      </c>
      <c r="R33" s="39" t="s">
        <v>9</v>
      </c>
      <c r="S33" s="18"/>
      <c r="T33" s="1">
        <v>79</v>
      </c>
      <c r="U33" s="1">
        <v>77</v>
      </c>
      <c r="V33" s="1">
        <v>80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83386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7">
        <v>1</v>
      </c>
      <c r="J34" s="28" t="str">
        <f t="shared" si="9"/>
        <v>Memiliki kemampuan dalam menganalisis isi dan aspek kebahasaan dari minimal dua teks laporan hasil observasi.</v>
      </c>
      <c r="K34" s="28">
        <f t="shared" si="4"/>
        <v>87.75</v>
      </c>
      <c r="L34" s="28" t="str">
        <f t="shared" si="5"/>
        <v>A</v>
      </c>
      <c r="M34" s="28">
        <f t="shared" si="6"/>
        <v>87.75</v>
      </c>
      <c r="N34" s="28" t="str">
        <f t="shared" si="7"/>
        <v>A</v>
      </c>
      <c r="O34" s="36">
        <v>1</v>
      </c>
      <c r="P34" s="28" t="str">
        <f t="shared" si="8"/>
        <v>Sangat terampil mengonstruksi teks laporan hasil observasi dengan memerhatikan isi dan aspek kebahasaan.</v>
      </c>
      <c r="Q34" s="39" t="s">
        <v>9</v>
      </c>
      <c r="R34" s="39" t="s">
        <v>8</v>
      </c>
      <c r="S34" s="18"/>
      <c r="T34" s="1">
        <v>80</v>
      </c>
      <c r="U34" s="1">
        <v>90</v>
      </c>
      <c r="V34" s="1">
        <v>78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95</v>
      </c>
      <c r="AH34" s="1">
        <v>81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83401</v>
      </c>
      <c r="C35" s="19" t="s">
        <v>140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7">
        <v>1</v>
      </c>
      <c r="J35" s="28" t="str">
        <f t="shared" si="9"/>
        <v>Memiliki kemampuan dalam menganalisis isi dan aspek kebahasaan dari minimal dua teks laporan hasil observasi.</v>
      </c>
      <c r="K35" s="28">
        <f t="shared" si="4"/>
        <v>88.75</v>
      </c>
      <c r="L35" s="28" t="str">
        <f t="shared" si="5"/>
        <v>A</v>
      </c>
      <c r="M35" s="28">
        <f t="shared" si="6"/>
        <v>88.75</v>
      </c>
      <c r="N35" s="28" t="str">
        <f t="shared" si="7"/>
        <v>A</v>
      </c>
      <c r="O35" s="36">
        <v>1</v>
      </c>
      <c r="P35" s="28" t="str">
        <f t="shared" si="8"/>
        <v>Sangat terampil mengonstruksi teks laporan hasil observasi dengan memerhatikan isi dan aspek kebahasaan.</v>
      </c>
      <c r="Q35" s="39" t="s">
        <v>8</v>
      </c>
      <c r="R35" s="39" t="s">
        <v>8</v>
      </c>
      <c r="S35" s="18"/>
      <c r="T35" s="1">
        <v>90</v>
      </c>
      <c r="U35" s="1">
        <v>85</v>
      </c>
      <c r="V35" s="1">
        <v>90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95</v>
      </c>
      <c r="AG35" s="1">
        <v>90</v>
      </c>
      <c r="AH35" s="1">
        <v>80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83416</v>
      </c>
      <c r="C36" s="19" t="s">
        <v>141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7">
        <v>1</v>
      </c>
      <c r="J36" s="28" t="str">
        <f t="shared" si="9"/>
        <v>Memiliki kemampuan dalam menganalisis isi dan aspek kebahasaan dari minimal dua teks laporan hasil observasi.</v>
      </c>
      <c r="K36" s="28">
        <f t="shared" si="4"/>
        <v>86.25</v>
      </c>
      <c r="L36" s="28" t="str">
        <f t="shared" si="5"/>
        <v>A</v>
      </c>
      <c r="M36" s="28">
        <f t="shared" si="6"/>
        <v>86.25</v>
      </c>
      <c r="N36" s="28" t="str">
        <f t="shared" si="7"/>
        <v>A</v>
      </c>
      <c r="O36" s="36">
        <v>1</v>
      </c>
      <c r="P36" s="28" t="str">
        <f t="shared" si="8"/>
        <v>Sangat terampil mengonstruksi teks laporan hasil observasi dengan memerhatikan isi dan aspek kebahasaan.</v>
      </c>
      <c r="Q36" s="39" t="s">
        <v>8</v>
      </c>
      <c r="R36" s="39" t="s">
        <v>8</v>
      </c>
      <c r="S36" s="18"/>
      <c r="T36" s="1">
        <v>95</v>
      </c>
      <c r="U36" s="1">
        <v>86</v>
      </c>
      <c r="V36" s="1">
        <v>85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85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83431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7">
        <v>1</v>
      </c>
      <c r="J37" s="28" t="str">
        <f t="shared" si="9"/>
        <v>Memiliki kemampuan dalam menganalisis isi dan aspek kebahasaan dari minimal dua teks laporan hasil observasi.</v>
      </c>
      <c r="K37" s="28">
        <f t="shared" si="4"/>
        <v>88.75</v>
      </c>
      <c r="L37" s="28" t="str">
        <f t="shared" si="5"/>
        <v>A</v>
      </c>
      <c r="M37" s="28">
        <f t="shared" si="6"/>
        <v>88.75</v>
      </c>
      <c r="N37" s="28" t="str">
        <f t="shared" si="7"/>
        <v>A</v>
      </c>
      <c r="O37" s="36">
        <v>1</v>
      </c>
      <c r="P37" s="28" t="str">
        <f t="shared" si="8"/>
        <v>Sangat terampil mengonstruksi teks laporan hasil observasi dengan memerhatikan isi dan aspek kebahasaan.</v>
      </c>
      <c r="Q37" s="39" t="s">
        <v>8</v>
      </c>
      <c r="R37" s="39" t="s">
        <v>8</v>
      </c>
      <c r="S37" s="18"/>
      <c r="T37" s="1">
        <v>95</v>
      </c>
      <c r="U37" s="1">
        <v>90</v>
      </c>
      <c r="V37" s="1">
        <v>92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90</v>
      </c>
      <c r="AH37" s="1">
        <v>90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83446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7">
        <v>1</v>
      </c>
      <c r="J38" s="28" t="str">
        <f t="shared" si="9"/>
        <v>Memiliki kemampuan dalam menganalisis isi dan aspek kebahasaan dari minimal dua teks laporan hasil observasi.</v>
      </c>
      <c r="K38" s="28">
        <f t="shared" si="4"/>
        <v>82.5</v>
      </c>
      <c r="L38" s="28" t="str">
        <f t="shared" si="5"/>
        <v>B</v>
      </c>
      <c r="M38" s="28">
        <f t="shared" si="6"/>
        <v>82.5</v>
      </c>
      <c r="N38" s="28" t="str">
        <f t="shared" si="7"/>
        <v>B</v>
      </c>
      <c r="O38" s="36">
        <v>1</v>
      </c>
      <c r="P38" s="28" t="str">
        <f t="shared" si="8"/>
        <v>Sangat terampil mengonstruksi teks laporan hasil observasi dengan memerhatikan isi dan aspek kebahasaan.</v>
      </c>
      <c r="Q38" s="39" t="s">
        <v>8</v>
      </c>
      <c r="R38" s="39" t="s">
        <v>8</v>
      </c>
      <c r="S38" s="18"/>
      <c r="T38" s="1">
        <v>85</v>
      </c>
      <c r="U38" s="1">
        <v>80</v>
      </c>
      <c r="V38" s="1">
        <v>90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83461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7">
        <v>1</v>
      </c>
      <c r="J39" s="28" t="str">
        <f t="shared" si="9"/>
        <v>Memiliki kemampuan dalam menganalisis isi dan aspek kebahasaan dari minimal dua teks laporan hasil observasi.</v>
      </c>
      <c r="K39" s="28">
        <f t="shared" si="4"/>
        <v>83.25</v>
      </c>
      <c r="L39" s="28" t="str">
        <f t="shared" si="5"/>
        <v>B</v>
      </c>
      <c r="M39" s="28">
        <f t="shared" si="6"/>
        <v>83.25</v>
      </c>
      <c r="N39" s="28" t="str">
        <f t="shared" si="7"/>
        <v>B</v>
      </c>
      <c r="O39" s="36">
        <v>1</v>
      </c>
      <c r="P39" s="28" t="str">
        <f t="shared" si="8"/>
        <v>Sangat terampil mengonstruksi teks laporan hasil observasi dengan memerhatikan isi dan aspek kebahasaan.</v>
      </c>
      <c r="Q39" s="39" t="s">
        <v>8</v>
      </c>
      <c r="R39" s="39" t="s">
        <v>8</v>
      </c>
      <c r="S39" s="18"/>
      <c r="T39" s="1">
        <v>80</v>
      </c>
      <c r="U39" s="1">
        <v>80</v>
      </c>
      <c r="V39" s="1">
        <v>85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80</v>
      </c>
      <c r="AH39" s="1">
        <v>85</v>
      </c>
      <c r="AI39" s="1">
        <v>78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83476</v>
      </c>
      <c r="C40" s="19" t="s">
        <v>145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7">
        <v>2</v>
      </c>
      <c r="J40" s="28" t="str">
        <f t="shared" si="9"/>
        <v>Memiliki kemampuan dalam menganalisis struktur, isi (permasalahan, argumentasi, pengetahuan, dan rekomendasi), kebahasaan  teks eksposisi yang didengar dan atau dibaca.</v>
      </c>
      <c r="K40" s="28">
        <f t="shared" si="4"/>
        <v>79</v>
      </c>
      <c r="L40" s="28" t="str">
        <f t="shared" si="5"/>
        <v>B</v>
      </c>
      <c r="M40" s="28">
        <f t="shared" si="6"/>
        <v>79</v>
      </c>
      <c r="N40" s="28" t="str">
        <f t="shared" si="7"/>
        <v>B</v>
      </c>
      <c r="O40" s="36">
        <v>2</v>
      </c>
      <c r="P40" s="28" t="str">
        <f t="shared" si="8"/>
        <v>Sangat terampil mengembangkan isi (permasalahan, argumen, pengetahuan, dan rekomendasi) teks eksposisi secara lisan dan/tulis.</v>
      </c>
      <c r="Q40" s="39" t="s">
        <v>9</v>
      </c>
      <c r="R40" s="39" t="s">
        <v>9</v>
      </c>
      <c r="S40" s="18"/>
      <c r="T40" s="1">
        <v>79</v>
      </c>
      <c r="U40" s="1">
        <v>77</v>
      </c>
      <c r="V40" s="1">
        <v>79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78</v>
      </c>
      <c r="AI40" s="1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83491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7">
        <v>1</v>
      </c>
      <c r="J41" s="28" t="str">
        <f t="shared" si="9"/>
        <v>Memiliki kemampuan dalam menganalisis isi dan aspek kebahasaan dari minimal dua teks laporan hasil observasi.</v>
      </c>
      <c r="K41" s="28">
        <f t="shared" si="4"/>
        <v>81.25</v>
      </c>
      <c r="L41" s="28" t="str">
        <f t="shared" si="5"/>
        <v>B</v>
      </c>
      <c r="M41" s="28">
        <f t="shared" si="6"/>
        <v>81.25</v>
      </c>
      <c r="N41" s="28" t="str">
        <f t="shared" si="7"/>
        <v>B</v>
      </c>
      <c r="O41" s="36">
        <v>1</v>
      </c>
      <c r="P41" s="28" t="str">
        <f t="shared" si="8"/>
        <v>Sangat terampil mengonstruksi teks laporan hasil observasi dengan memerhatikan isi dan aspek kebahasaan.</v>
      </c>
      <c r="Q41" s="39" t="s">
        <v>8</v>
      </c>
      <c r="R41" s="39" t="s">
        <v>8</v>
      </c>
      <c r="S41" s="18"/>
      <c r="T41" s="1">
        <v>80</v>
      </c>
      <c r="U41" s="1">
        <v>80</v>
      </c>
      <c r="V41" s="1">
        <v>80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83506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7">
        <v>1</v>
      </c>
      <c r="J42" s="28" t="str">
        <f t="shared" si="9"/>
        <v>Memiliki kemampuan dalam menganalisis isi dan aspek kebahasaan dari minimal dua teks laporan hasil observasi.</v>
      </c>
      <c r="K42" s="28">
        <f t="shared" si="4"/>
        <v>82.5</v>
      </c>
      <c r="L42" s="28" t="str">
        <f t="shared" si="5"/>
        <v>B</v>
      </c>
      <c r="M42" s="28">
        <f t="shared" si="6"/>
        <v>82.5</v>
      </c>
      <c r="N42" s="28" t="str">
        <f t="shared" si="7"/>
        <v>B</v>
      </c>
      <c r="O42" s="36">
        <v>1</v>
      </c>
      <c r="P42" s="28" t="str">
        <f t="shared" si="8"/>
        <v>Sangat terampil mengonstruksi teks laporan hasil observasi dengan memerhatikan isi dan aspek kebahasaan.</v>
      </c>
      <c r="Q42" s="39" t="s">
        <v>9</v>
      </c>
      <c r="R42" s="39" t="s">
        <v>9</v>
      </c>
      <c r="S42" s="18"/>
      <c r="T42" s="1">
        <v>80</v>
      </c>
      <c r="U42" s="1">
        <v>83</v>
      </c>
      <c r="V42" s="1">
        <v>80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83521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7">
        <v>1</v>
      </c>
      <c r="J43" s="28" t="str">
        <f t="shared" si="9"/>
        <v>Memiliki kemampuan dalam menganalisis isi dan aspek kebahasaan dari minimal dua teks laporan hasil observasi.</v>
      </c>
      <c r="K43" s="28">
        <f t="shared" si="4"/>
        <v>87.5</v>
      </c>
      <c r="L43" s="28" t="str">
        <f t="shared" si="5"/>
        <v>A</v>
      </c>
      <c r="M43" s="28">
        <f t="shared" si="6"/>
        <v>87.5</v>
      </c>
      <c r="N43" s="28" t="str">
        <f t="shared" si="7"/>
        <v>A</v>
      </c>
      <c r="O43" s="36">
        <v>1</v>
      </c>
      <c r="P43" s="28" t="str">
        <f t="shared" si="8"/>
        <v>Sangat terampil mengonstruksi teks laporan hasil observasi dengan memerhatikan isi dan aspek kebahasaan.</v>
      </c>
      <c r="Q43" s="39" t="s">
        <v>8</v>
      </c>
      <c r="R43" s="39" t="s">
        <v>8</v>
      </c>
      <c r="S43" s="18"/>
      <c r="T43" s="1">
        <v>85</v>
      </c>
      <c r="U43" s="1">
        <v>83</v>
      </c>
      <c r="V43" s="1">
        <v>85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90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83536</v>
      </c>
      <c r="C44" s="19" t="s">
        <v>149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7">
        <v>2</v>
      </c>
      <c r="J44" s="28" t="str">
        <f t="shared" si="9"/>
        <v>Memiliki kemampuan dalam menganalisis struktur, isi (permasalahan, argumentasi, pengetahuan, dan rekomendasi), kebahasaan  teks eksposisi yang didengar dan atau dibaca.</v>
      </c>
      <c r="K44" s="28">
        <f t="shared" si="4"/>
        <v>77</v>
      </c>
      <c r="L44" s="28" t="str">
        <f t="shared" si="5"/>
        <v>B</v>
      </c>
      <c r="M44" s="28">
        <f t="shared" si="6"/>
        <v>77</v>
      </c>
      <c r="N44" s="28" t="str">
        <f t="shared" si="7"/>
        <v>B</v>
      </c>
      <c r="O44" s="36">
        <v>2</v>
      </c>
      <c r="P44" s="28" t="str">
        <f t="shared" si="8"/>
        <v>Sangat terampil mengembangkan isi (permasalahan, argumen, pengetahuan, dan rekomendasi) teks eksposisi secara lisan dan/tulis.</v>
      </c>
      <c r="Q44" s="39" t="s">
        <v>9</v>
      </c>
      <c r="R44" s="39" t="s">
        <v>8</v>
      </c>
      <c r="S44" s="18"/>
      <c r="T44" s="1">
        <v>77</v>
      </c>
      <c r="U44" s="1">
        <v>75</v>
      </c>
      <c r="V44" s="1">
        <v>78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75</v>
      </c>
      <c r="AH44" s="1">
        <v>80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83551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7">
        <v>1</v>
      </c>
      <c r="J45" s="28" t="str">
        <f t="shared" si="9"/>
        <v>Memiliki kemampuan dalam menganalisis isi dan aspek kebahasaan dari minimal dua teks laporan hasil observasi.</v>
      </c>
      <c r="K45" s="28">
        <f t="shared" si="4"/>
        <v>86.25</v>
      </c>
      <c r="L45" s="28" t="str">
        <f t="shared" si="5"/>
        <v>A</v>
      </c>
      <c r="M45" s="28">
        <f t="shared" si="6"/>
        <v>86.25</v>
      </c>
      <c r="N45" s="28" t="str">
        <f t="shared" si="7"/>
        <v>A</v>
      </c>
      <c r="O45" s="36">
        <v>1</v>
      </c>
      <c r="P45" s="28" t="str">
        <f t="shared" si="8"/>
        <v>Sangat terampil mengonstruksi teks laporan hasil observasi dengan memerhatikan isi dan aspek kebahasaan.</v>
      </c>
      <c r="Q45" s="39" t="s">
        <v>8</v>
      </c>
      <c r="R45" s="39" t="s">
        <v>8</v>
      </c>
      <c r="S45" s="18"/>
      <c r="T45" s="1">
        <v>90</v>
      </c>
      <c r="U45" s="1">
        <v>80</v>
      </c>
      <c r="V45" s="1">
        <v>80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90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83566</v>
      </c>
      <c r="C46" s="19" t="s">
        <v>151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7">
        <v>1</v>
      </c>
      <c r="J46" s="28" t="str">
        <f t="shared" si="9"/>
        <v>Memiliki kemampuan dalam menganalisis isi dan aspek kebahasaan dari minimal dua teks laporan hasil observasi.</v>
      </c>
      <c r="K46" s="28">
        <f t="shared" si="4"/>
        <v>85.75</v>
      </c>
      <c r="L46" s="28" t="str">
        <f t="shared" si="5"/>
        <v>A</v>
      </c>
      <c r="M46" s="28">
        <f t="shared" si="6"/>
        <v>85.75</v>
      </c>
      <c r="N46" s="28" t="str">
        <f t="shared" si="7"/>
        <v>A</v>
      </c>
      <c r="O46" s="36">
        <v>1</v>
      </c>
      <c r="P46" s="28" t="str">
        <f t="shared" si="8"/>
        <v>Sangat terampil mengonstruksi teks laporan hasil observasi dengan memerhatikan isi dan aspek kebahasaan.</v>
      </c>
      <c r="Q46" s="39" t="s">
        <v>8</v>
      </c>
      <c r="R46" s="39" t="s">
        <v>9</v>
      </c>
      <c r="S46" s="18"/>
      <c r="T46" s="1">
        <v>90</v>
      </c>
      <c r="U46" s="1">
        <v>80</v>
      </c>
      <c r="V46" s="1">
        <v>80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90</v>
      </c>
      <c r="AH46" s="1">
        <v>78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9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9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9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9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750" yWindow="232"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X42" activePane="bottomRight" state="frozen"/>
      <selection pane="topRight"/>
      <selection pane="bottomLeft"/>
      <selection pane="bottomRight" activeCell="AI3" sqref="AI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83581</v>
      </c>
      <c r="C11" s="19" t="s">
        <v>153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isi dan aspek kebahasaan dari minimal dua teks laporan hasil observasi.</v>
      </c>
      <c r="K11" s="28">
        <f t="shared" ref="K11:K50" si="5">IF((COUNTA(AF11:AO11)&gt;0),AVERAGE(AF11:AO11),"")</f>
        <v>82.25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mengonstruksi teks laporan hasil observasi dengan memerhatikan isi dan aspek kebahasaan.</v>
      </c>
      <c r="Q11" s="39" t="s">
        <v>9</v>
      </c>
      <c r="R11" s="39" t="s">
        <v>8</v>
      </c>
      <c r="S11" s="18"/>
      <c r="T11" s="1">
        <v>80</v>
      </c>
      <c r="U11" s="1">
        <v>85</v>
      </c>
      <c r="V11" s="1">
        <v>80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83595</v>
      </c>
      <c r="C12" s="19" t="s">
        <v>154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menganalisis struktur, isi (permasalahan, argumentasi, pengetahuan, dan rekomendasi), kebahasaan  teks eksposisi yang didengar dan atau dibaca.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1</v>
      </c>
      <c r="P12" s="28" t="str">
        <f t="shared" si="9"/>
        <v>Sangat terampil mengonstruksi teks laporan hasil observasi dengan memerhatikan isi dan aspek kebahasaan.</v>
      </c>
      <c r="Q12" s="39" t="s">
        <v>8</v>
      </c>
      <c r="R12" s="39" t="s">
        <v>8</v>
      </c>
      <c r="S12" s="18"/>
      <c r="T12" s="1">
        <v>84</v>
      </c>
      <c r="U12" s="1">
        <v>80</v>
      </c>
      <c r="V12" s="1">
        <v>78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78</v>
      </c>
      <c r="AI12" s="1">
        <v>81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83609</v>
      </c>
      <c r="C13" s="19" t="s">
        <v>155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dalam menganalisis isi dan aspek kebahasaan dari minimal dua teks laporan hasil observasi.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1</v>
      </c>
      <c r="P13" s="28" t="str">
        <f t="shared" si="9"/>
        <v>Sangat terampil mengonstruksi teks laporan hasil observasi dengan memerhatikan isi dan aspek kebahasaan.</v>
      </c>
      <c r="Q13" s="39" t="s">
        <v>9</v>
      </c>
      <c r="R13" s="39" t="s">
        <v>9</v>
      </c>
      <c r="S13" s="18"/>
      <c r="T13" s="1">
        <v>80</v>
      </c>
      <c r="U13" s="1">
        <v>82</v>
      </c>
      <c r="V13" s="1">
        <v>78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>
        <v>80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227</v>
      </c>
      <c r="FJ13" s="41">
        <v>25261</v>
      </c>
      <c r="FK13" s="41">
        <v>25271</v>
      </c>
    </row>
    <row r="14" spans="1:167" x14ac:dyDescent="0.25">
      <c r="A14" s="19">
        <v>4</v>
      </c>
      <c r="B14" s="19">
        <v>83623</v>
      </c>
      <c r="C14" s="19" t="s">
        <v>156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dalam menganalisis isi dan aspek kebahasaan dari minimal dua teks laporan hasil observasi.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1</v>
      </c>
      <c r="P14" s="28" t="str">
        <f t="shared" si="9"/>
        <v>Sangat terampil mengonstruksi teks laporan hasil observasi dengan memerhatikan isi dan aspek kebahasaan.</v>
      </c>
      <c r="Q14" s="39" t="s">
        <v>9</v>
      </c>
      <c r="R14" s="39" t="s">
        <v>9</v>
      </c>
      <c r="S14" s="18"/>
      <c r="T14" s="1">
        <v>78</v>
      </c>
      <c r="U14" s="1">
        <v>82</v>
      </c>
      <c r="V14" s="1">
        <v>80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75</v>
      </c>
      <c r="AH14" s="1">
        <v>78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83637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isi dan aspek kebahasaan dari minimal dua teks laporan hasil observasi.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1</v>
      </c>
      <c r="P15" s="28" t="str">
        <f t="shared" si="9"/>
        <v>Sangat terampil mengonstruksi teks laporan hasil observasi dengan memerhatikan isi dan aspek kebahasaan.</v>
      </c>
      <c r="Q15" s="39" t="s">
        <v>8</v>
      </c>
      <c r="R15" s="39" t="s">
        <v>8</v>
      </c>
      <c r="S15" s="18"/>
      <c r="T15" s="1">
        <v>80</v>
      </c>
      <c r="U15" s="1">
        <v>90</v>
      </c>
      <c r="V15" s="1">
        <v>90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228</v>
      </c>
      <c r="FI15" s="43" t="s">
        <v>229</v>
      </c>
      <c r="FJ15" s="41">
        <v>25262</v>
      </c>
      <c r="FK15" s="41">
        <v>25272</v>
      </c>
    </row>
    <row r="16" spans="1:167" x14ac:dyDescent="0.25">
      <c r="A16" s="19">
        <v>6</v>
      </c>
      <c r="B16" s="19">
        <v>83651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dalam menganalisis isi dan aspek kebahasaan dari minimal dua teks laporan hasil observasi.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1</v>
      </c>
      <c r="P16" s="28" t="str">
        <f t="shared" si="9"/>
        <v>Sangat terampil mengonstruksi teks laporan hasil observasi dengan memerhatikan isi dan aspek kebahasaan.</v>
      </c>
      <c r="Q16" s="39" t="s">
        <v>8</v>
      </c>
      <c r="R16" s="39" t="s">
        <v>8</v>
      </c>
      <c r="S16" s="18"/>
      <c r="T16" s="1">
        <v>80</v>
      </c>
      <c r="U16" s="1">
        <v>78</v>
      </c>
      <c r="V16" s="1">
        <v>85</v>
      </c>
      <c r="W16" s="1">
        <v>92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80</v>
      </c>
      <c r="AH16" s="1">
        <v>80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83665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dalam menganalisis isi dan aspek kebahasaan dari minimal dua teks laporan hasil observasi.</v>
      </c>
      <c r="K17" s="28">
        <f t="shared" si="5"/>
        <v>81.25</v>
      </c>
      <c r="L17" s="28" t="str">
        <f t="shared" si="6"/>
        <v>B</v>
      </c>
      <c r="M17" s="28">
        <f t="shared" si="7"/>
        <v>81.25</v>
      </c>
      <c r="N17" s="28" t="str">
        <f t="shared" si="8"/>
        <v>B</v>
      </c>
      <c r="O17" s="36">
        <v>1</v>
      </c>
      <c r="P17" s="28" t="str">
        <f t="shared" si="9"/>
        <v>Sangat terampil mengonstruksi teks laporan hasil observasi dengan memerhatikan isi dan aspek kebahasaan.</v>
      </c>
      <c r="Q17" s="39" t="s">
        <v>8</v>
      </c>
      <c r="R17" s="39" t="s">
        <v>8</v>
      </c>
      <c r="S17" s="18"/>
      <c r="T17" s="1">
        <v>82</v>
      </c>
      <c r="U17" s="1">
        <v>75</v>
      </c>
      <c r="V17" s="1">
        <v>84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231</v>
      </c>
      <c r="FJ17" s="41">
        <v>25263</v>
      </c>
      <c r="FK17" s="41">
        <v>25273</v>
      </c>
    </row>
    <row r="18" spans="1:167" x14ac:dyDescent="0.25">
      <c r="A18" s="19">
        <v>8</v>
      </c>
      <c r="B18" s="19">
        <v>83679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isi dan aspek kebahasaan dari minimal dua teks laporan hasil observasi.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mengonstruksi teks laporan hasil observasi dengan memerhatikan isi dan aspek kebahasaan.</v>
      </c>
      <c r="Q18" s="39" t="s">
        <v>8</v>
      </c>
      <c r="R18" s="39" t="s">
        <v>8</v>
      </c>
      <c r="S18" s="18"/>
      <c r="T18" s="1">
        <v>90</v>
      </c>
      <c r="U18" s="1">
        <v>80</v>
      </c>
      <c r="V18" s="1">
        <v>84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83693</v>
      </c>
      <c r="C19" s="19" t="s">
        <v>161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menganalisis isi dan aspek kebahasaan dari minimal dua teks laporan hasil observasi.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Sangat terampil mengonstruksi teks laporan hasil observasi dengan memerhatikan isi dan aspek kebahasaan.</v>
      </c>
      <c r="Q19" s="39" t="s">
        <v>8</v>
      </c>
      <c r="R19" s="39" t="s">
        <v>8</v>
      </c>
      <c r="S19" s="18"/>
      <c r="T19" s="1">
        <v>85</v>
      </c>
      <c r="U19" s="1">
        <v>92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95</v>
      </c>
      <c r="AH19" s="1">
        <v>90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232</v>
      </c>
      <c r="FI19" s="43" t="s">
        <v>233</v>
      </c>
      <c r="FJ19" s="41">
        <v>25264</v>
      </c>
      <c r="FK19" s="41">
        <v>25274</v>
      </c>
    </row>
    <row r="20" spans="1:167" x14ac:dyDescent="0.25">
      <c r="A20" s="19">
        <v>10</v>
      </c>
      <c r="B20" s="19">
        <v>83707</v>
      </c>
      <c r="C20" s="19" t="s">
        <v>162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dalam menganalisis isi dan aspek kebahasaan dari minimal dua teks laporan hasil observasi.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1</v>
      </c>
      <c r="P20" s="28" t="str">
        <f t="shared" si="9"/>
        <v>Sangat terampil mengonstruksi teks laporan hasil observasi dengan memerhatikan isi dan aspek kebahasaan.</v>
      </c>
      <c r="Q20" s="39" t="s">
        <v>9</v>
      </c>
      <c r="R20" s="39" t="s">
        <v>8</v>
      </c>
      <c r="S20" s="18"/>
      <c r="T20" s="1">
        <v>84</v>
      </c>
      <c r="U20" s="1">
        <v>82</v>
      </c>
      <c r="V20" s="1">
        <v>78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75</v>
      </c>
      <c r="AH20" s="1">
        <v>85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83721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dalam menganalisis isi dan aspek kebahasaan dari minimal dua teks laporan hasil observasi.</v>
      </c>
      <c r="K21" s="28">
        <f t="shared" si="5"/>
        <v>89.25</v>
      </c>
      <c r="L21" s="28" t="str">
        <f t="shared" si="6"/>
        <v>A</v>
      </c>
      <c r="M21" s="28">
        <f t="shared" si="7"/>
        <v>89.25</v>
      </c>
      <c r="N21" s="28" t="str">
        <f t="shared" si="8"/>
        <v>A</v>
      </c>
      <c r="O21" s="36">
        <v>1</v>
      </c>
      <c r="P21" s="28" t="str">
        <f t="shared" si="9"/>
        <v>Sangat terampil mengonstruksi teks laporan hasil observasi dengan memerhatikan isi dan aspek kebahasaan.</v>
      </c>
      <c r="Q21" s="39" t="s">
        <v>8</v>
      </c>
      <c r="R21" s="39" t="s">
        <v>8</v>
      </c>
      <c r="S21" s="18"/>
      <c r="T21" s="1">
        <v>90</v>
      </c>
      <c r="U21" s="1">
        <v>85</v>
      </c>
      <c r="V21" s="1">
        <v>78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90</v>
      </c>
      <c r="AH21" s="1">
        <v>92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25265</v>
      </c>
      <c r="FK21" s="41">
        <v>25275</v>
      </c>
    </row>
    <row r="22" spans="1:167" x14ac:dyDescent="0.25">
      <c r="A22" s="19">
        <v>12</v>
      </c>
      <c r="B22" s="19">
        <v>83735</v>
      </c>
      <c r="C22" s="19" t="s">
        <v>164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dalam menganalisis isi dan aspek kebahasaan dari minimal dua teks laporan hasil observasi.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Sangat terampil mengonstruksi teks laporan hasil observasi dengan memerhatikan isi dan aspek kebahasaan.</v>
      </c>
      <c r="Q22" s="39" t="s">
        <v>9</v>
      </c>
      <c r="R22" s="39" t="s">
        <v>8</v>
      </c>
      <c r="S22" s="18"/>
      <c r="T22" s="1">
        <v>78</v>
      </c>
      <c r="U22" s="1">
        <v>84</v>
      </c>
      <c r="V22" s="1">
        <v>80</v>
      </c>
      <c r="W22" s="1">
        <v>91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75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83749</v>
      </c>
      <c r="C23" s="19" t="s">
        <v>165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kemampuan dalam menganalisis isi dan aspek kebahasaan dari minimal dua teks laporan hasil observasi.</v>
      </c>
      <c r="K23" s="28">
        <f t="shared" si="5"/>
        <v>83.25</v>
      </c>
      <c r="L23" s="28" t="str">
        <f t="shared" si="6"/>
        <v>B</v>
      </c>
      <c r="M23" s="28">
        <f t="shared" si="7"/>
        <v>83.25</v>
      </c>
      <c r="N23" s="28" t="str">
        <f t="shared" si="8"/>
        <v>B</v>
      </c>
      <c r="O23" s="36">
        <v>1</v>
      </c>
      <c r="P23" s="28" t="str">
        <f t="shared" si="9"/>
        <v>Sangat terampil mengonstruksi teks laporan hasil observasi dengan memerhatikan isi dan aspek kebahasaan.</v>
      </c>
      <c r="Q23" s="39" t="s">
        <v>8</v>
      </c>
      <c r="R23" s="39" t="s">
        <v>8</v>
      </c>
      <c r="S23" s="18"/>
      <c r="T23" s="1">
        <v>80</v>
      </c>
      <c r="U23" s="1">
        <v>81</v>
      </c>
      <c r="V23" s="1">
        <v>80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78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25266</v>
      </c>
      <c r="FK23" s="41">
        <v>25276</v>
      </c>
    </row>
    <row r="24" spans="1:167" x14ac:dyDescent="0.25">
      <c r="A24" s="19">
        <v>14</v>
      </c>
      <c r="B24" s="19">
        <v>83763</v>
      </c>
      <c r="C24" s="19" t="s">
        <v>166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isi dan aspek kebahasaan dari minimal dua teks laporan hasil observasi.</v>
      </c>
      <c r="K24" s="28">
        <f t="shared" si="5"/>
        <v>82.75</v>
      </c>
      <c r="L24" s="28" t="str">
        <f t="shared" si="6"/>
        <v>B</v>
      </c>
      <c r="M24" s="28">
        <f t="shared" si="7"/>
        <v>82.75</v>
      </c>
      <c r="N24" s="28" t="str">
        <f t="shared" si="8"/>
        <v>B</v>
      </c>
      <c r="O24" s="36">
        <v>1</v>
      </c>
      <c r="P24" s="28" t="str">
        <f t="shared" si="9"/>
        <v>Sangat terampil mengonstruksi teks laporan hasil observasi dengan memerhatikan isi dan aspek kebahasaan.</v>
      </c>
      <c r="Q24" s="39" t="s">
        <v>9</v>
      </c>
      <c r="R24" s="39" t="s">
        <v>8</v>
      </c>
      <c r="S24" s="18"/>
      <c r="T24" s="1">
        <v>90</v>
      </c>
      <c r="U24" s="1">
        <v>81</v>
      </c>
      <c r="V24" s="1">
        <v>85</v>
      </c>
      <c r="W24" s="1">
        <v>95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81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83777</v>
      </c>
      <c r="C25" s="19" t="s">
        <v>167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Memiliki kemampuan dalam menganalisis isi dan aspek kebahasaan dari minimal dua teks laporan hasil observasi.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1</v>
      </c>
      <c r="P25" s="28" t="str">
        <f t="shared" si="9"/>
        <v>Sangat terampil mengonstruksi teks laporan hasil observasi dengan memerhatikan isi dan aspek kebahasaan.</v>
      </c>
      <c r="Q25" s="39" t="s">
        <v>9</v>
      </c>
      <c r="R25" s="39" t="s">
        <v>8</v>
      </c>
      <c r="S25" s="18"/>
      <c r="T25" s="1">
        <v>85</v>
      </c>
      <c r="U25" s="1">
        <v>79</v>
      </c>
      <c r="V25" s="1">
        <v>78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80</v>
      </c>
      <c r="AI25" s="1">
        <v>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25267</v>
      </c>
      <c r="FK25" s="41">
        <v>25277</v>
      </c>
    </row>
    <row r="26" spans="1:167" x14ac:dyDescent="0.25">
      <c r="A26" s="19">
        <v>16</v>
      </c>
      <c r="B26" s="19">
        <v>83791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Memiliki kemampuan dalam menganalisis isi dan aspek kebahasaan dari minimal dua teks laporan hasil observasi.</v>
      </c>
      <c r="K26" s="28">
        <f t="shared" si="5"/>
        <v>81.75</v>
      </c>
      <c r="L26" s="28" t="str">
        <f t="shared" si="6"/>
        <v>B</v>
      </c>
      <c r="M26" s="28">
        <f t="shared" si="7"/>
        <v>81.75</v>
      </c>
      <c r="N26" s="28" t="str">
        <f t="shared" si="8"/>
        <v>B</v>
      </c>
      <c r="O26" s="36">
        <v>1</v>
      </c>
      <c r="P26" s="28" t="str">
        <f t="shared" si="9"/>
        <v>Sangat terampil mengonstruksi teks laporan hasil observasi dengan memerhatikan isi dan aspek kebahasaan.</v>
      </c>
      <c r="Q26" s="39" t="s">
        <v>9</v>
      </c>
      <c r="R26" s="39" t="s">
        <v>8</v>
      </c>
      <c r="S26" s="18"/>
      <c r="T26" s="1">
        <v>85</v>
      </c>
      <c r="U26" s="1">
        <v>75</v>
      </c>
      <c r="V26" s="1">
        <v>80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82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83805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laporan hasil observasi.</v>
      </c>
      <c r="K27" s="28">
        <f t="shared" si="5"/>
        <v>86.75</v>
      </c>
      <c r="L27" s="28" t="str">
        <f t="shared" si="6"/>
        <v>A</v>
      </c>
      <c r="M27" s="28">
        <f t="shared" si="7"/>
        <v>86.75</v>
      </c>
      <c r="N27" s="28" t="str">
        <f t="shared" si="8"/>
        <v>A</v>
      </c>
      <c r="O27" s="36">
        <v>1</v>
      </c>
      <c r="P27" s="28" t="str">
        <f t="shared" si="9"/>
        <v>Sangat terampil mengonstruksi teks laporan hasil observasi dengan memerhatikan isi dan aspek kebahasaan.</v>
      </c>
      <c r="Q27" s="39" t="s">
        <v>9</v>
      </c>
      <c r="R27" s="39" t="s">
        <v>8</v>
      </c>
      <c r="S27" s="18"/>
      <c r="T27" s="1">
        <v>90</v>
      </c>
      <c r="U27" s="1">
        <v>80</v>
      </c>
      <c r="V27" s="1">
        <v>80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95</v>
      </c>
      <c r="AH27" s="1">
        <v>82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25268</v>
      </c>
      <c r="FK27" s="41">
        <v>25278</v>
      </c>
    </row>
    <row r="28" spans="1:167" x14ac:dyDescent="0.25">
      <c r="A28" s="19">
        <v>18</v>
      </c>
      <c r="B28" s="19">
        <v>83819</v>
      </c>
      <c r="C28" s="19" t="s">
        <v>170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isi dan aspek kebahasaan dari minimal dua teks laporan hasil observasi.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mengonstruksi teks laporan hasil observasi dengan memerhatikan isi dan aspek kebahasaan.</v>
      </c>
      <c r="Q28" s="39" t="s">
        <v>8</v>
      </c>
      <c r="R28" s="39" t="s">
        <v>8</v>
      </c>
      <c r="S28" s="18"/>
      <c r="T28" s="1">
        <v>90</v>
      </c>
      <c r="U28" s="1">
        <v>80</v>
      </c>
      <c r="V28" s="1">
        <v>85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90</v>
      </c>
      <c r="AH28" s="1">
        <v>85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83833</v>
      </c>
      <c r="C29" s="19" t="s">
        <v>171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menganalisis struktur, isi (permasalahan, argumentasi, pengetahuan, dan rekomendasi), kebahasaan  teks eksposisi yang didengar dan atau dibaca.</v>
      </c>
      <c r="K29" s="28">
        <f t="shared" si="5"/>
        <v>81.75</v>
      </c>
      <c r="L29" s="28" t="str">
        <f t="shared" si="6"/>
        <v>B</v>
      </c>
      <c r="M29" s="28">
        <f t="shared" si="7"/>
        <v>81.75</v>
      </c>
      <c r="N29" s="28" t="str">
        <f t="shared" si="8"/>
        <v>B</v>
      </c>
      <c r="O29" s="36">
        <v>1</v>
      </c>
      <c r="P29" s="28" t="str">
        <f t="shared" si="9"/>
        <v>Sangat terampil mengonstruksi teks laporan hasil observasi dengan memerhatikan isi dan aspek kebahasaan.</v>
      </c>
      <c r="Q29" s="39" t="s">
        <v>9</v>
      </c>
      <c r="R29" s="39" t="s">
        <v>8</v>
      </c>
      <c r="S29" s="18"/>
      <c r="T29" s="1">
        <v>75</v>
      </c>
      <c r="U29" s="1">
        <v>76</v>
      </c>
      <c r="V29" s="1">
        <v>80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80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25269</v>
      </c>
      <c r="FK29" s="41">
        <v>25279</v>
      </c>
    </row>
    <row r="30" spans="1:167" x14ac:dyDescent="0.25">
      <c r="A30" s="19">
        <v>20</v>
      </c>
      <c r="B30" s="19">
        <v>83847</v>
      </c>
      <c r="C30" s="19" t="s">
        <v>172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struktur, isi (permasalahan, argumentasi, pengetahuan, dan rekomendasi), kebahasaan  teks eksposisi yang didengar dan atau dibaca.</v>
      </c>
      <c r="K30" s="28">
        <f t="shared" si="5"/>
        <v>82.25</v>
      </c>
      <c r="L30" s="28" t="str">
        <f t="shared" si="6"/>
        <v>B</v>
      </c>
      <c r="M30" s="28">
        <f t="shared" si="7"/>
        <v>82.25</v>
      </c>
      <c r="N30" s="28" t="str">
        <f t="shared" si="8"/>
        <v>B</v>
      </c>
      <c r="O30" s="36">
        <v>1</v>
      </c>
      <c r="P30" s="28" t="str">
        <f t="shared" si="9"/>
        <v>Sangat terampil mengonstruksi teks laporan hasil observasi dengan memerhatikan isi dan aspek kebahasaan.</v>
      </c>
      <c r="Q30" s="39" t="s">
        <v>9</v>
      </c>
      <c r="R30" s="39" t="s">
        <v>8</v>
      </c>
      <c r="S30" s="18"/>
      <c r="T30" s="1">
        <v>80</v>
      </c>
      <c r="U30" s="1">
        <v>78</v>
      </c>
      <c r="V30" s="1">
        <v>78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79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83861</v>
      </c>
      <c r="C31" s="19" t="s">
        <v>173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struktur, isi (permasalahan, argumentasi, pengetahuan, dan rekomendasi), kebahasaan  teks eksposisi yang didengar dan atau dibaca.</v>
      </c>
      <c r="K31" s="28">
        <f t="shared" si="5"/>
        <v>81.25</v>
      </c>
      <c r="L31" s="28" t="str">
        <f t="shared" si="6"/>
        <v>B</v>
      </c>
      <c r="M31" s="28">
        <f t="shared" si="7"/>
        <v>81.25</v>
      </c>
      <c r="N31" s="28" t="str">
        <f t="shared" si="8"/>
        <v>B</v>
      </c>
      <c r="O31" s="36">
        <v>1</v>
      </c>
      <c r="P31" s="28" t="str">
        <f t="shared" si="9"/>
        <v>Sangat terampil mengonstruksi teks laporan hasil observasi dengan memerhatikan isi dan aspek kebahasaan.</v>
      </c>
      <c r="Q31" s="39" t="s">
        <v>9</v>
      </c>
      <c r="R31" s="39" t="s">
        <v>8</v>
      </c>
      <c r="S31" s="18"/>
      <c r="T31" s="1">
        <v>80</v>
      </c>
      <c r="U31" s="1">
        <v>75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25270</v>
      </c>
      <c r="FK31" s="41">
        <v>25280</v>
      </c>
    </row>
    <row r="32" spans="1:167" x14ac:dyDescent="0.25">
      <c r="A32" s="19">
        <v>22</v>
      </c>
      <c r="B32" s="19">
        <v>83875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struktur, isi (permasalahan, argumentasi, pengetahuan, dan rekomendasi), kebahasaan  teks eksposisi yang didengar dan atau dibaca.</v>
      </c>
      <c r="K32" s="28">
        <f t="shared" si="5"/>
        <v>83.25</v>
      </c>
      <c r="L32" s="28" t="str">
        <f t="shared" si="6"/>
        <v>B</v>
      </c>
      <c r="M32" s="28">
        <f t="shared" si="7"/>
        <v>83.25</v>
      </c>
      <c r="N32" s="28" t="str">
        <f t="shared" si="8"/>
        <v>B</v>
      </c>
      <c r="O32" s="36">
        <v>1</v>
      </c>
      <c r="P32" s="28" t="str">
        <f t="shared" si="9"/>
        <v>Sangat terampil mengonstruksi teks laporan hasil observasi dengan memerhatikan isi dan aspek kebahasaan.</v>
      </c>
      <c r="Q32" s="39" t="s">
        <v>8</v>
      </c>
      <c r="R32" s="39" t="s">
        <v>8</v>
      </c>
      <c r="S32" s="18"/>
      <c r="T32" s="1">
        <v>79</v>
      </c>
      <c r="U32" s="1">
        <v>80</v>
      </c>
      <c r="V32" s="1">
        <v>80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80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83889</v>
      </c>
      <c r="C33" s="19" t="s">
        <v>175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struktur, isi (permasalahan, argumentasi, pengetahuan, dan rekomendasi), kebahasaan  teks eksposisi yang didengar dan atau dibaca.</v>
      </c>
      <c r="K33" s="28">
        <f t="shared" si="5"/>
        <v>80.75</v>
      </c>
      <c r="L33" s="28" t="str">
        <f t="shared" si="6"/>
        <v>B</v>
      </c>
      <c r="M33" s="28">
        <f t="shared" si="7"/>
        <v>80.75</v>
      </c>
      <c r="N33" s="28" t="str">
        <f t="shared" si="8"/>
        <v>B</v>
      </c>
      <c r="O33" s="36">
        <v>1</v>
      </c>
      <c r="P33" s="28" t="str">
        <f t="shared" si="9"/>
        <v>Sangat terampil mengonstruksi teks laporan hasil observasi dengan memerhatikan isi dan aspek kebahasaan.</v>
      </c>
      <c r="Q33" s="39" t="s">
        <v>9</v>
      </c>
      <c r="R33" s="39" t="s">
        <v>8</v>
      </c>
      <c r="S33" s="18"/>
      <c r="T33" s="1">
        <v>78</v>
      </c>
      <c r="U33" s="1">
        <v>80</v>
      </c>
      <c r="V33" s="1">
        <v>78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75</v>
      </c>
      <c r="AH33" s="1">
        <v>78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83903</v>
      </c>
      <c r="C34" s="19" t="s">
        <v>176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1</v>
      </c>
      <c r="J34" s="28" t="str">
        <f t="shared" si="4"/>
        <v>Memiliki kemampuan dalam menganalisis isi dan aspek kebahasaan dari minimal dua teks laporan hasil observasi.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1</v>
      </c>
      <c r="P34" s="28" t="str">
        <f t="shared" si="9"/>
        <v>Sangat terampil mengonstruksi teks laporan hasil observasi dengan memerhatikan isi dan aspek kebahasaan.</v>
      </c>
      <c r="Q34" s="39" t="s">
        <v>9</v>
      </c>
      <c r="R34" s="39" t="s">
        <v>8</v>
      </c>
      <c r="S34" s="18"/>
      <c r="T34" s="1">
        <v>80</v>
      </c>
      <c r="U34" s="1">
        <v>82</v>
      </c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79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83917</v>
      </c>
      <c r="C35" s="19" t="s">
        <v>177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menganalisis struktur, isi (permasalahan, argumentasi, pengetahuan, dan rekomendasi), kebahasaan  teks eksposisi yang didengar dan atau dibaca.</v>
      </c>
      <c r="K35" s="28">
        <f t="shared" si="5"/>
        <v>86.75</v>
      </c>
      <c r="L35" s="28" t="str">
        <f t="shared" si="6"/>
        <v>A</v>
      </c>
      <c r="M35" s="28">
        <f t="shared" si="7"/>
        <v>86.75</v>
      </c>
      <c r="N35" s="28" t="str">
        <f t="shared" si="8"/>
        <v>A</v>
      </c>
      <c r="O35" s="36">
        <v>1</v>
      </c>
      <c r="P35" s="28" t="str">
        <f t="shared" si="9"/>
        <v>Sangat terampil mengonstruksi teks laporan hasil observasi dengan memerhatikan isi dan aspek kebahasaan.</v>
      </c>
      <c r="Q35" s="39" t="s">
        <v>9</v>
      </c>
      <c r="R35" s="39" t="s">
        <v>9</v>
      </c>
      <c r="S35" s="18"/>
      <c r="T35" s="1">
        <v>80</v>
      </c>
      <c r="U35" s="1">
        <v>80</v>
      </c>
      <c r="V35" s="1">
        <v>78</v>
      </c>
      <c r="W35" s="1">
        <v>81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95</v>
      </c>
      <c r="AH35" s="1">
        <v>80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83931</v>
      </c>
      <c r="C36" s="19" t="s">
        <v>178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Memiliki kemampuan dalam menganalisis isi dan aspek kebahasaan dari minimal dua teks laporan hasil observasi.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mengonstruksi teks laporan hasil observasi dengan memerhatikan isi dan aspek kebahasaan.</v>
      </c>
      <c r="Q36" s="39" t="s">
        <v>9</v>
      </c>
      <c r="R36" s="39" t="s">
        <v>9</v>
      </c>
      <c r="S36" s="18"/>
      <c r="T36" s="1">
        <v>83</v>
      </c>
      <c r="U36" s="1">
        <v>80</v>
      </c>
      <c r="V36" s="1">
        <v>78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83945</v>
      </c>
      <c r="C37" s="19" t="s">
        <v>179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dalam menganalisis isi dan aspek kebahasaan dari minimal dua teks laporan hasil observasi.</v>
      </c>
      <c r="K37" s="28">
        <f t="shared" si="5"/>
        <v>80.75</v>
      </c>
      <c r="L37" s="28" t="str">
        <f t="shared" si="6"/>
        <v>B</v>
      </c>
      <c r="M37" s="28">
        <f t="shared" si="7"/>
        <v>80.75</v>
      </c>
      <c r="N37" s="28" t="str">
        <f t="shared" si="8"/>
        <v>B</v>
      </c>
      <c r="O37" s="36">
        <v>1</v>
      </c>
      <c r="P37" s="28" t="str">
        <f t="shared" si="9"/>
        <v>Sangat terampil mengonstruksi teks laporan hasil observasi dengan memerhatikan isi dan aspek kebahasaan.</v>
      </c>
      <c r="Q37" s="39" t="s">
        <v>9</v>
      </c>
      <c r="R37" s="39" t="s">
        <v>8</v>
      </c>
      <c r="S37" s="18"/>
      <c r="T37" s="1">
        <v>84</v>
      </c>
      <c r="U37" s="1">
        <v>78</v>
      </c>
      <c r="V37" s="1">
        <v>80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80</v>
      </c>
      <c r="AI37" s="1">
        <v>78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83959</v>
      </c>
      <c r="C38" s="19" t="s">
        <v>180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dalam menganalisis struktur, isi (permasalahan, argumentasi, pengetahuan, dan rekomendasi), kebahasaan  teks eksposisi yang didengar dan atau dibaca.</v>
      </c>
      <c r="K38" s="28">
        <f t="shared" si="5"/>
        <v>80.75</v>
      </c>
      <c r="L38" s="28" t="str">
        <f t="shared" si="6"/>
        <v>B</v>
      </c>
      <c r="M38" s="28">
        <f t="shared" si="7"/>
        <v>80.75</v>
      </c>
      <c r="N38" s="28" t="str">
        <f t="shared" si="8"/>
        <v>B</v>
      </c>
      <c r="O38" s="36">
        <v>1</v>
      </c>
      <c r="P38" s="28" t="str">
        <f t="shared" si="9"/>
        <v>Sangat terampil mengonstruksi teks laporan hasil observasi dengan memerhatikan isi dan aspek kebahasaan.</v>
      </c>
      <c r="Q38" s="39" t="s">
        <v>9</v>
      </c>
      <c r="R38" s="39" t="s">
        <v>9</v>
      </c>
      <c r="S38" s="18"/>
      <c r="T38" s="1">
        <v>78</v>
      </c>
      <c r="U38" s="1">
        <v>78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78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83973</v>
      </c>
      <c r="C39" s="19" t="s">
        <v>181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struktur, isi (permasalahan, argumentasi, pengetahuan, dan rekomendasi), kebahasaan  teks eksposisi yang didengar dan atau dibaca.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1</v>
      </c>
      <c r="P39" s="28" t="str">
        <f t="shared" si="9"/>
        <v>Sangat terampil mengonstruksi teks laporan hasil observasi dengan memerhatikan isi dan aspek kebahasaan.</v>
      </c>
      <c r="Q39" s="39" t="s">
        <v>9</v>
      </c>
      <c r="R39" s="39" t="s">
        <v>8</v>
      </c>
      <c r="S39" s="18"/>
      <c r="T39" s="1">
        <v>75</v>
      </c>
      <c r="U39" s="1">
        <v>80</v>
      </c>
      <c r="V39" s="1">
        <v>78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84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83987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struktur, isi (permasalahan, argumentasi, pengetahuan, dan rekomendasi), kebahasaan  teks eksposisi yang didengar dan atau dibaca.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1</v>
      </c>
      <c r="P40" s="28" t="str">
        <f t="shared" si="9"/>
        <v>Sangat terampil mengonstruksi teks laporan hasil observasi dengan memerhatikan isi dan aspek kebahasaan.</v>
      </c>
      <c r="Q40" s="39" t="s">
        <v>9</v>
      </c>
      <c r="R40" s="39" t="s">
        <v>8</v>
      </c>
      <c r="S40" s="18"/>
      <c r="T40" s="1">
        <v>75</v>
      </c>
      <c r="U40" s="1">
        <v>80</v>
      </c>
      <c r="V40" s="1">
        <v>78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84001</v>
      </c>
      <c r="C41" s="19" t="s">
        <v>183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dalam menganalisis isi dan aspek kebahasaan dari minimal dua teks laporan hasil observasi.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1</v>
      </c>
      <c r="P41" s="28" t="str">
        <f t="shared" si="9"/>
        <v>Sangat terampil mengonstruksi teks laporan hasil observasi dengan memerhatikan isi dan aspek kebahasaan.</v>
      </c>
      <c r="Q41" s="39" t="s">
        <v>9</v>
      </c>
      <c r="R41" s="39" t="s">
        <v>8</v>
      </c>
      <c r="S41" s="18"/>
      <c r="T41" s="1">
        <v>80</v>
      </c>
      <c r="U41" s="1">
        <v>80</v>
      </c>
      <c r="V41" s="1">
        <v>80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84015</v>
      </c>
      <c r="C42" s="19" t="s">
        <v>184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dalam menganalisis isi dan aspek kebahasaan dari minimal dua teks laporan hasil observasi.</v>
      </c>
      <c r="K42" s="28">
        <f t="shared" si="5"/>
        <v>86.75</v>
      </c>
      <c r="L42" s="28" t="str">
        <f t="shared" si="6"/>
        <v>A</v>
      </c>
      <c r="M42" s="28">
        <f t="shared" si="7"/>
        <v>86.75</v>
      </c>
      <c r="N42" s="28" t="str">
        <f t="shared" si="8"/>
        <v>A</v>
      </c>
      <c r="O42" s="36">
        <v>1</v>
      </c>
      <c r="P42" s="28" t="str">
        <f t="shared" si="9"/>
        <v>Sangat terampil mengonstruksi teks laporan hasil observasi dengan memerhatikan isi dan aspek kebahasaan.</v>
      </c>
      <c r="Q42" s="39" t="s">
        <v>9</v>
      </c>
      <c r="R42" s="39" t="s">
        <v>8</v>
      </c>
      <c r="S42" s="18"/>
      <c r="T42" s="1">
        <v>80</v>
      </c>
      <c r="U42" s="1">
        <v>90</v>
      </c>
      <c r="V42" s="1">
        <v>78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85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84029</v>
      </c>
      <c r="C43" s="19" t="s">
        <v>185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dalam menganalisis struktur, isi (permasalahan, argumentasi, pengetahuan, dan rekomendasi), kebahasaan  teks eksposisi yang didengar dan atau dibaca.</v>
      </c>
      <c r="K43" s="28">
        <f t="shared" si="5"/>
        <v>79.25</v>
      </c>
      <c r="L43" s="28" t="str">
        <f t="shared" si="6"/>
        <v>B</v>
      </c>
      <c r="M43" s="28">
        <f t="shared" si="7"/>
        <v>79.25</v>
      </c>
      <c r="N43" s="28" t="str">
        <f t="shared" si="8"/>
        <v>B</v>
      </c>
      <c r="O43" s="36">
        <v>2</v>
      </c>
      <c r="P43" s="28" t="str">
        <f t="shared" si="9"/>
        <v>Sangat terampil mengembangkan isi (permasalahan, argumen, pengetahuan, dan rekomendasi) teks eksposisi secara lisan dan/tulis.</v>
      </c>
      <c r="Q43" s="39" t="s">
        <v>9</v>
      </c>
      <c r="R43" s="39" t="s">
        <v>8</v>
      </c>
      <c r="S43" s="18"/>
      <c r="T43" s="1">
        <v>77</v>
      </c>
      <c r="U43" s="1">
        <v>75</v>
      </c>
      <c r="V43" s="1">
        <v>80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75</v>
      </c>
      <c r="AH43" s="1">
        <v>82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84043</v>
      </c>
      <c r="C44" s="19" t="s">
        <v>186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struktur, isi (permasalahan, argumentasi, pengetahuan, dan rekomendasi), kebahasaan  teks eksposisi yang didengar dan atau dibaca.</v>
      </c>
      <c r="K44" s="28">
        <f t="shared" si="5"/>
        <v>87.75</v>
      </c>
      <c r="L44" s="28" t="str">
        <f t="shared" si="6"/>
        <v>A</v>
      </c>
      <c r="M44" s="28">
        <f t="shared" si="7"/>
        <v>87.75</v>
      </c>
      <c r="N44" s="28" t="str">
        <f t="shared" si="8"/>
        <v>A</v>
      </c>
      <c r="O44" s="36">
        <v>1</v>
      </c>
      <c r="P44" s="28" t="str">
        <f t="shared" si="9"/>
        <v>Sangat terampil mengonstruksi teks laporan hasil observasi dengan memerhatikan isi dan aspek kebahasaan.</v>
      </c>
      <c r="Q44" s="39" t="s">
        <v>9</v>
      </c>
      <c r="R44" s="39" t="s">
        <v>8</v>
      </c>
      <c r="S44" s="18"/>
      <c r="T44" s="1">
        <v>80</v>
      </c>
      <c r="U44" s="1">
        <v>80</v>
      </c>
      <c r="V44" s="1">
        <v>78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90</v>
      </c>
      <c r="AH44" s="1">
        <v>86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84057</v>
      </c>
      <c r="C45" s="19" t="s">
        <v>187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struktur, isi (permasalahan, argumentasi, pengetahuan, dan rekomendasi), kebahasaan  teks eksposisi yang didengar dan atau dibaca.</v>
      </c>
      <c r="K45" s="28">
        <f t="shared" si="5"/>
        <v>86.75</v>
      </c>
      <c r="L45" s="28" t="str">
        <f t="shared" si="6"/>
        <v>A</v>
      </c>
      <c r="M45" s="28">
        <f t="shared" si="7"/>
        <v>86.75</v>
      </c>
      <c r="N45" s="28" t="str">
        <f t="shared" si="8"/>
        <v>A</v>
      </c>
      <c r="O45" s="36">
        <v>1</v>
      </c>
      <c r="P45" s="28" t="str">
        <f t="shared" si="9"/>
        <v>Sangat terampil mengonstruksi teks laporan hasil observasi dengan memerhatikan isi dan aspek kebahasaan.</v>
      </c>
      <c r="Q45" s="39" t="s">
        <v>9</v>
      </c>
      <c r="R45" s="39" t="s">
        <v>8</v>
      </c>
      <c r="S45" s="18"/>
      <c r="T45" s="1">
        <v>80</v>
      </c>
      <c r="U45" s="1">
        <v>80</v>
      </c>
      <c r="V45" s="1">
        <v>78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>
        <v>85</v>
      </c>
      <c r="AI45" s="1">
        <v>92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84071</v>
      </c>
      <c r="C46" s="19" t="s">
        <v>188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dalam menganalisis isi dan aspek kebahasaan dari minimal dua teks laporan hasil observasi.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1</v>
      </c>
      <c r="P46" s="28" t="str">
        <f t="shared" si="9"/>
        <v>Sangat terampil mengonstruksi teks laporan hasil observasi dengan memerhatikan isi dan aspek kebahasaan.</v>
      </c>
      <c r="Q46" s="39" t="s">
        <v>9</v>
      </c>
      <c r="R46" s="39" t="s">
        <v>8</v>
      </c>
      <c r="S46" s="18"/>
      <c r="T46" s="1">
        <v>85</v>
      </c>
      <c r="U46" s="1">
        <v>80</v>
      </c>
      <c r="V46" s="1">
        <v>80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75</v>
      </c>
      <c r="AH46" s="1">
        <v>82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64" yWindow="25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4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84085</v>
      </c>
      <c r="C11" s="19" t="s">
        <v>190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struktur, isi (permasalahan, argumentasi, pengetahuan, dan rekomendasi), kebahasaan  teks eksposisi yang didengar dan atau dibaca.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7">
        <v>1</v>
      </c>
      <c r="P11" s="28" t="str">
        <f>IF(O12=$FG$13,$FI$13,IF(O12=$FG$15,$FI$15,IF(O12=$FG$17,$FI$17,IF(O12=$FG$19,$FI$19,IF(O12=$FG$21,$FI$21,IF(O12=$FG$23,$FI$23,IF(O12=$FG$25,$FI$25,IF(O12=$FG$27,$FI$27,IF(O12=$FG$29,$FI$29,IF(O12=$FG$31,$FI$31,""))))))))))</f>
        <v>Sangat terampil mengonstruksi teks laporan hasil observasi dengan memerhatikan isi dan aspek kebahasaan.</v>
      </c>
      <c r="Q11" s="39" t="s">
        <v>9</v>
      </c>
      <c r="R11" s="39" t="s">
        <v>9</v>
      </c>
      <c r="S11" s="18"/>
      <c r="T11" s="1">
        <v>77</v>
      </c>
      <c r="U11" s="1">
        <v>75</v>
      </c>
      <c r="V11" s="1">
        <v>78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80</v>
      </c>
      <c r="AH11" s="1">
        <v>75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84099</v>
      </c>
      <c r="C12" s="19" t="s">
        <v>191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menganalisis struktur, isi (permasalahan, argumentasi, pengetahuan, dan rekomendasi), kebahasaan  teks eksposisi yang didengar dan atau dibaca.</v>
      </c>
      <c r="K12" s="28">
        <f t="shared" si="5"/>
        <v>82.75</v>
      </c>
      <c r="L12" s="28" t="str">
        <f t="shared" si="6"/>
        <v>B</v>
      </c>
      <c r="M12" s="28">
        <f t="shared" si="7"/>
        <v>82.75</v>
      </c>
      <c r="N12" s="28" t="str">
        <f t="shared" si="8"/>
        <v>B</v>
      </c>
      <c r="O12" s="37">
        <v>1</v>
      </c>
      <c r="P12" s="28" t="e">
        <f>IF(#REF!=$FG$13,$FI$13,IF(#REF!=$FG$15,$FI$15,IF(#REF!=$FG$17,$FI$17,IF(#REF!=$FG$19,$FI$19,IF(#REF!=$FG$21,$FI$21,IF(#REF!=$FG$23,$FI$23,IF(#REF!=$FG$25,$FI$25,IF(#REF!=$FG$27,$FI$27,IF(#REF!=$FG$29,$FI$29,IF(#REF!=$FG$31,$FI$31,""))))))))))</f>
        <v>#REF!</v>
      </c>
      <c r="Q12" s="39" t="s">
        <v>9</v>
      </c>
      <c r="R12" s="39" t="s">
        <v>8</v>
      </c>
      <c r="S12" s="18"/>
      <c r="T12" s="1">
        <v>80</v>
      </c>
      <c r="U12" s="1">
        <v>80</v>
      </c>
      <c r="V12" s="1">
        <v>76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80</v>
      </c>
      <c r="AH12" s="1">
        <v>78</v>
      </c>
      <c r="AI12" s="1">
        <v>83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84113</v>
      </c>
      <c r="C13" s="19" t="s">
        <v>192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dalam menganalisis isi dan aspek kebahasaan dari minimal dua teks laporan hasil observasi.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7">
        <v>1</v>
      </c>
      <c r="P13" s="28" t="str">
        <f t="shared" ref="P11:P50" si="9">IF(O13=$FG$13,$FI$13,IF(O13=$FG$15,$FI$15,IF(O13=$FG$17,$FI$17,IF(O13=$FG$19,$FI$19,IF(O13=$FG$21,$FI$21,IF(O13=$FG$23,$FI$23,IF(O13=$FG$25,$FI$25,IF(O13=$FG$27,$FI$27,IF(O13=$FG$29,$FI$29,IF(O13=$FG$31,$FI$31,""))))))))))</f>
        <v>Sangat terampil mengonstruksi teks laporan hasil observasi dengan memerhatikan isi dan aspek kebahasaan.</v>
      </c>
      <c r="Q13" s="39" t="s">
        <v>9</v>
      </c>
      <c r="R13" s="39" t="s">
        <v>8</v>
      </c>
      <c r="S13" s="18"/>
      <c r="T13" s="1">
        <v>78</v>
      </c>
      <c r="U13" s="1">
        <v>82</v>
      </c>
      <c r="V13" s="1">
        <v>85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227</v>
      </c>
      <c r="FJ13" s="41">
        <v>25281</v>
      </c>
      <c r="FK13" s="41">
        <v>25291</v>
      </c>
    </row>
    <row r="14" spans="1:167" x14ac:dyDescent="0.25">
      <c r="A14" s="19">
        <v>4</v>
      </c>
      <c r="B14" s="19">
        <v>84127</v>
      </c>
      <c r="C14" s="19" t="s">
        <v>193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dalam menganalisis isi dan aspek kebahasaan dari minimal dua teks laporan hasil observasi.</v>
      </c>
      <c r="K14" s="28">
        <f t="shared" si="5"/>
        <v>79.5</v>
      </c>
      <c r="L14" s="28" t="str">
        <f t="shared" si="6"/>
        <v>B</v>
      </c>
      <c r="M14" s="28">
        <f t="shared" si="7"/>
        <v>79.5</v>
      </c>
      <c r="N14" s="28" t="str">
        <f t="shared" si="8"/>
        <v>B</v>
      </c>
      <c r="O14" s="37">
        <v>1</v>
      </c>
      <c r="P14" s="28" t="str">
        <f t="shared" si="9"/>
        <v>Sangat terampil mengonstruksi teks laporan hasil observasi dengan memerhatikan isi dan aspek kebahasaan.</v>
      </c>
      <c r="Q14" s="39" t="s">
        <v>9</v>
      </c>
      <c r="R14" s="39" t="s">
        <v>8</v>
      </c>
      <c r="S14" s="18"/>
      <c r="T14" s="1">
        <v>78</v>
      </c>
      <c r="U14" s="1">
        <v>80</v>
      </c>
      <c r="V14" s="1">
        <v>85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85</v>
      </c>
      <c r="AH14" s="1">
        <v>78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84141</v>
      </c>
      <c r="C15" s="19" t="s">
        <v>194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Memiliki kemampuan dalam menganalisis isi dan aspek kebahasaan dari minimal dua teks laporan hasil observasi.</v>
      </c>
      <c r="K15" s="28">
        <f t="shared" si="5"/>
        <v>79.5</v>
      </c>
      <c r="L15" s="28" t="str">
        <f t="shared" si="6"/>
        <v>B</v>
      </c>
      <c r="M15" s="28">
        <f t="shared" si="7"/>
        <v>79.5</v>
      </c>
      <c r="N15" s="28" t="str">
        <f t="shared" si="8"/>
        <v>B</v>
      </c>
      <c r="O15" s="37">
        <v>1</v>
      </c>
      <c r="P15" s="28" t="str">
        <f t="shared" si="9"/>
        <v>Sangat terampil mengonstruksi teks laporan hasil observasi dengan memerhatikan isi dan aspek kebahasaan.</v>
      </c>
      <c r="Q15" s="39" t="s">
        <v>9</v>
      </c>
      <c r="R15" s="39" t="s">
        <v>8</v>
      </c>
      <c r="S15" s="18"/>
      <c r="T15" s="1">
        <v>80</v>
      </c>
      <c r="U15" s="1">
        <v>78</v>
      </c>
      <c r="V15" s="1">
        <v>90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78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228</v>
      </c>
      <c r="FI15" s="43" t="s">
        <v>229</v>
      </c>
      <c r="FJ15" s="41">
        <v>25282</v>
      </c>
      <c r="FK15" s="41">
        <v>25292</v>
      </c>
    </row>
    <row r="16" spans="1:167" x14ac:dyDescent="0.25">
      <c r="A16" s="19">
        <v>6</v>
      </c>
      <c r="B16" s="19">
        <v>84155</v>
      </c>
      <c r="C16" s="19" t="s">
        <v>195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Memiliki kemampuan dalam menganalisis isi dan aspek kebahasaan dari minimal dua teks laporan hasil observasi.</v>
      </c>
      <c r="K16" s="28">
        <f t="shared" si="5"/>
        <v>79.5</v>
      </c>
      <c r="L16" s="28" t="str">
        <f t="shared" si="6"/>
        <v>B</v>
      </c>
      <c r="M16" s="28">
        <f t="shared" si="7"/>
        <v>79.5</v>
      </c>
      <c r="N16" s="28" t="str">
        <f t="shared" si="8"/>
        <v>B</v>
      </c>
      <c r="O16" s="37">
        <v>1</v>
      </c>
      <c r="P16" s="28" t="str">
        <f t="shared" si="9"/>
        <v>Sangat terampil mengonstruksi teks laporan hasil observasi dengan memerhatikan isi dan aspek kebahasaan.</v>
      </c>
      <c r="Q16" s="39" t="s">
        <v>9</v>
      </c>
      <c r="R16" s="39" t="s">
        <v>8</v>
      </c>
      <c r="S16" s="18"/>
      <c r="T16" s="1">
        <v>80</v>
      </c>
      <c r="U16" s="1">
        <v>78</v>
      </c>
      <c r="V16" s="1">
        <v>87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84169</v>
      </c>
      <c r="C17" s="19" t="s">
        <v>196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isi dan aspek kebahasaan dari minimal dua teks laporan hasil observasi.</v>
      </c>
      <c r="K17" s="28">
        <f t="shared" si="5"/>
        <v>84.25</v>
      </c>
      <c r="L17" s="28" t="str">
        <f t="shared" si="6"/>
        <v>A</v>
      </c>
      <c r="M17" s="28">
        <f t="shared" si="7"/>
        <v>84.25</v>
      </c>
      <c r="N17" s="28" t="str">
        <f t="shared" si="8"/>
        <v>A</v>
      </c>
      <c r="O17" s="37">
        <v>1</v>
      </c>
      <c r="P17" s="28" t="str">
        <f t="shared" si="9"/>
        <v>Sangat terampil mengonstruksi teks laporan hasil observasi dengan memerhatikan isi dan aspek kebahasaan.</v>
      </c>
      <c r="Q17" s="39" t="s">
        <v>8</v>
      </c>
      <c r="R17" s="39" t="s">
        <v>8</v>
      </c>
      <c r="S17" s="18"/>
      <c r="T17" s="1">
        <v>85</v>
      </c>
      <c r="U17" s="1">
        <v>75</v>
      </c>
      <c r="V17" s="1">
        <v>90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80</v>
      </c>
      <c r="AH17" s="1">
        <v>82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231</v>
      </c>
      <c r="FJ17" s="41">
        <v>25283</v>
      </c>
      <c r="FK17" s="41">
        <v>25293</v>
      </c>
    </row>
    <row r="18" spans="1:167" x14ac:dyDescent="0.25">
      <c r="A18" s="19">
        <v>8</v>
      </c>
      <c r="B18" s="19">
        <v>84183</v>
      </c>
      <c r="C18" s="19" t="s">
        <v>197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dalam menganalisis isi dan aspek kebahasaan dari minimal dua teks laporan hasil observasi.</v>
      </c>
      <c r="K18" s="28">
        <f t="shared" si="5"/>
        <v>86.75</v>
      </c>
      <c r="L18" s="28" t="str">
        <f t="shared" si="6"/>
        <v>A</v>
      </c>
      <c r="M18" s="28">
        <f t="shared" si="7"/>
        <v>86.75</v>
      </c>
      <c r="N18" s="28" t="str">
        <f t="shared" si="8"/>
        <v>A</v>
      </c>
      <c r="O18" s="37">
        <v>1</v>
      </c>
      <c r="P18" s="28" t="str">
        <f t="shared" si="9"/>
        <v>Sangat terampil mengonstruksi teks laporan hasil observasi dengan memerhatikan isi dan aspek kebahasaan.</v>
      </c>
      <c r="Q18" s="39" t="s">
        <v>8</v>
      </c>
      <c r="R18" s="39" t="s">
        <v>8</v>
      </c>
      <c r="S18" s="18"/>
      <c r="T18" s="1">
        <v>80</v>
      </c>
      <c r="U18" s="1">
        <v>75</v>
      </c>
      <c r="V18" s="1">
        <v>86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95</v>
      </c>
      <c r="AH18" s="1">
        <v>82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84197</v>
      </c>
      <c r="C19" s="19" t="s">
        <v>198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Memiliki kemampuan dalam menganalisis isi dan aspek kebahasaan dari minimal dua teks laporan hasil observasi.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7">
        <v>1</v>
      </c>
      <c r="P19" s="28" t="str">
        <f t="shared" si="9"/>
        <v>Sangat terampil mengonstruksi teks laporan hasil observasi dengan memerhatikan isi dan aspek kebahasaan.</v>
      </c>
      <c r="Q19" s="39" t="s">
        <v>9</v>
      </c>
      <c r="R19" s="39" t="s">
        <v>8</v>
      </c>
      <c r="S19" s="18"/>
      <c r="T19" s="1">
        <v>78</v>
      </c>
      <c r="U19" s="1">
        <v>80</v>
      </c>
      <c r="V19" s="1">
        <v>85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232</v>
      </c>
      <c r="FI19" s="43" t="s">
        <v>233</v>
      </c>
      <c r="FJ19" s="41">
        <v>25284</v>
      </c>
      <c r="FK19" s="41">
        <v>25294</v>
      </c>
    </row>
    <row r="20" spans="1:167" x14ac:dyDescent="0.25">
      <c r="A20" s="19">
        <v>10</v>
      </c>
      <c r="B20" s="19">
        <v>84211</v>
      </c>
      <c r="C20" s="19" t="s">
        <v>199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dalam menganalisis isi dan aspek kebahasaan dari minimal dua teks laporan hasil observasi.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7">
        <v>1</v>
      </c>
      <c r="P20" s="28" t="str">
        <f t="shared" si="9"/>
        <v>Sangat terampil mengonstruksi teks laporan hasil observasi dengan memerhatikan isi dan aspek kebahasaan.</v>
      </c>
      <c r="Q20" s="39" t="s">
        <v>8</v>
      </c>
      <c r="R20" s="39" t="s">
        <v>8</v>
      </c>
      <c r="S20" s="18"/>
      <c r="T20" s="1">
        <v>75</v>
      </c>
      <c r="U20" s="1">
        <v>80</v>
      </c>
      <c r="V20" s="1">
        <v>83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94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84225</v>
      </c>
      <c r="C21" s="19" t="s">
        <v>200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dalam menganalisis isi dan aspek kebahasaan dari minimal dua teks laporan hasil observasi.</v>
      </c>
      <c r="K21" s="28">
        <f t="shared" si="5"/>
        <v>86.25</v>
      </c>
      <c r="L21" s="28" t="str">
        <f t="shared" si="6"/>
        <v>A</v>
      </c>
      <c r="M21" s="28">
        <f t="shared" si="7"/>
        <v>86.25</v>
      </c>
      <c r="N21" s="28" t="str">
        <f t="shared" si="8"/>
        <v>A</v>
      </c>
      <c r="O21" s="37">
        <v>1</v>
      </c>
      <c r="P21" s="28" t="str">
        <f t="shared" si="9"/>
        <v>Sangat terampil mengonstruksi teks laporan hasil observasi dengan memerhatikan isi dan aspek kebahasaan.</v>
      </c>
      <c r="Q21" s="39" t="s">
        <v>8</v>
      </c>
      <c r="R21" s="39" t="s">
        <v>8</v>
      </c>
      <c r="S21" s="18"/>
      <c r="T21" s="1">
        <v>80</v>
      </c>
      <c r="U21" s="1">
        <v>80</v>
      </c>
      <c r="V21" s="1">
        <v>90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90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25285</v>
      </c>
      <c r="FK21" s="41">
        <v>25295</v>
      </c>
    </row>
    <row r="22" spans="1:167" x14ac:dyDescent="0.25">
      <c r="A22" s="19">
        <v>12</v>
      </c>
      <c r="B22" s="19">
        <v>84239</v>
      </c>
      <c r="C22" s="19" t="s">
        <v>201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struktur, isi (permasalahan, argumentasi, pengetahuan, dan rekomendasi), kebahasaan  teks eksposisi yang didengar dan atau dibaca.</v>
      </c>
      <c r="K22" s="28">
        <f t="shared" si="5"/>
        <v>80.75</v>
      </c>
      <c r="L22" s="28" t="str">
        <f t="shared" si="6"/>
        <v>B</v>
      </c>
      <c r="M22" s="28">
        <f t="shared" si="7"/>
        <v>80.75</v>
      </c>
      <c r="N22" s="28" t="str">
        <f t="shared" si="8"/>
        <v>B</v>
      </c>
      <c r="O22" s="37">
        <v>1</v>
      </c>
      <c r="P22" s="28" t="str">
        <f t="shared" si="9"/>
        <v>Sangat terampil mengonstruksi teks laporan hasil observasi dengan memerhatikan isi dan aspek kebahasaan.</v>
      </c>
      <c r="Q22" s="39" t="s">
        <v>9</v>
      </c>
      <c r="R22" s="39" t="s">
        <v>8</v>
      </c>
      <c r="S22" s="18"/>
      <c r="T22" s="1">
        <v>78</v>
      </c>
      <c r="U22" s="1">
        <v>78</v>
      </c>
      <c r="V22" s="1">
        <v>80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80</v>
      </c>
      <c r="AI22" s="1">
        <v>78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84253</v>
      </c>
      <c r="C23" s="19" t="s">
        <v>202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menganalisis struktur, isi (permasalahan, argumentasi, pengetahuan, dan rekomendasi), kebahasaan  teks eksposisi yang didengar dan atau dibaca.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7">
        <v>1</v>
      </c>
      <c r="P23" s="28" t="str">
        <f t="shared" si="9"/>
        <v>Sangat terampil mengonstruksi teks laporan hasil observasi dengan memerhatikan isi dan aspek kebahasaan.</v>
      </c>
      <c r="Q23" s="39" t="s">
        <v>9</v>
      </c>
      <c r="R23" s="39" t="s">
        <v>8</v>
      </c>
      <c r="S23" s="18"/>
      <c r="T23" s="1">
        <v>78</v>
      </c>
      <c r="U23" s="1">
        <v>78</v>
      </c>
      <c r="V23" s="1">
        <v>78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1">
        <v>83</v>
      </c>
      <c r="AI23" s="1">
        <v>78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25286</v>
      </c>
      <c r="FK23" s="41">
        <v>25296</v>
      </c>
    </row>
    <row r="24" spans="1:167" x14ac:dyDescent="0.25">
      <c r="A24" s="19">
        <v>14</v>
      </c>
      <c r="B24" s="19">
        <v>84267</v>
      </c>
      <c r="C24" s="19" t="s">
        <v>203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Memiliki kemampuan dalam menganalisis isi dan aspek kebahasaan dari minimal dua teks laporan hasil observasi.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7">
        <v>1</v>
      </c>
      <c r="P24" s="28" t="str">
        <f t="shared" si="9"/>
        <v>Sangat terampil mengonstruksi teks laporan hasil observasi dengan memerhatikan isi dan aspek kebahasaan.</v>
      </c>
      <c r="Q24" s="39" t="s">
        <v>9</v>
      </c>
      <c r="R24" s="39" t="s">
        <v>8</v>
      </c>
      <c r="S24" s="18"/>
      <c r="T24" s="1">
        <v>85</v>
      </c>
      <c r="U24" s="1">
        <v>80</v>
      </c>
      <c r="V24" s="1">
        <v>75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84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84281</v>
      </c>
      <c r="C25" s="19" t="s">
        <v>204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Memiliki kemampuan dalam menganalisis isi dan aspek kebahasaan dari minimal dua teks laporan hasil observasi.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7">
        <v>1</v>
      </c>
      <c r="P25" s="28" t="str">
        <f t="shared" si="9"/>
        <v>Sangat terampil mengonstruksi teks laporan hasil observasi dengan memerhatikan isi dan aspek kebahasaan.</v>
      </c>
      <c r="Q25" s="39" t="s">
        <v>9</v>
      </c>
      <c r="R25" s="39" t="s">
        <v>8</v>
      </c>
      <c r="S25" s="18"/>
      <c r="T25" s="1">
        <v>80</v>
      </c>
      <c r="U25" s="1">
        <v>80</v>
      </c>
      <c r="V25" s="1">
        <v>80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80</v>
      </c>
      <c r="AI25" s="1">
        <v>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25287</v>
      </c>
      <c r="FK25" s="41">
        <v>25297</v>
      </c>
    </row>
    <row r="26" spans="1:167" x14ac:dyDescent="0.25">
      <c r="A26" s="19">
        <v>16</v>
      </c>
      <c r="B26" s="19">
        <v>84295</v>
      </c>
      <c r="C26" s="19" t="s">
        <v>205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dalam menganalisis isi dan aspek kebahasaan dari minimal dua teks laporan hasil observasi.</v>
      </c>
      <c r="K26" s="28">
        <f t="shared" si="5"/>
        <v>79.25</v>
      </c>
      <c r="L26" s="28" t="str">
        <f t="shared" si="6"/>
        <v>B</v>
      </c>
      <c r="M26" s="28">
        <f t="shared" si="7"/>
        <v>79.25</v>
      </c>
      <c r="N26" s="28" t="str">
        <f t="shared" si="8"/>
        <v>B</v>
      </c>
      <c r="O26" s="37">
        <v>2</v>
      </c>
      <c r="P26" s="28" t="str">
        <f t="shared" si="9"/>
        <v>Sangat terampil mengembangkan isi (permasalahan, argumen, pengetahuan, dan rekomendasi) teks eksposisi secara lisan dan/tulis.</v>
      </c>
      <c r="Q26" s="39" t="s">
        <v>9</v>
      </c>
      <c r="R26" s="39" t="s">
        <v>8</v>
      </c>
      <c r="S26" s="18"/>
      <c r="T26" s="1">
        <v>78</v>
      </c>
      <c r="U26" s="1">
        <v>78</v>
      </c>
      <c r="V26" s="1">
        <v>87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75</v>
      </c>
      <c r="AH26" s="1">
        <v>83</v>
      </c>
      <c r="AI26" s="1">
        <v>79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84309</v>
      </c>
      <c r="C27" s="19" t="s">
        <v>206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Memiliki kemampuan dalam menganalisis isi dan aspek kebahasaan dari minimal dua teks laporan hasil observasi.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7">
        <v>1</v>
      </c>
      <c r="P27" s="28" t="str">
        <f t="shared" si="9"/>
        <v>Sangat terampil mengonstruksi teks laporan hasil observasi dengan memerhatikan isi dan aspek kebahasaan.</v>
      </c>
      <c r="Q27" s="39" t="s">
        <v>9</v>
      </c>
      <c r="R27" s="39" t="s">
        <v>8</v>
      </c>
      <c r="S27" s="18"/>
      <c r="T27" s="1">
        <v>80</v>
      </c>
      <c r="U27" s="1">
        <v>80</v>
      </c>
      <c r="V27" s="1">
        <v>80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82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25288</v>
      </c>
      <c r="FK27" s="41">
        <v>25298</v>
      </c>
    </row>
    <row r="28" spans="1:167" x14ac:dyDescent="0.25">
      <c r="A28" s="19">
        <v>18</v>
      </c>
      <c r="B28" s="19">
        <v>84323</v>
      </c>
      <c r="C28" s="19" t="s">
        <v>207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dalam menganalisis isi dan aspek kebahasaan dari minimal dua teks laporan hasil observasi.</v>
      </c>
      <c r="K28" s="28">
        <f t="shared" si="5"/>
        <v>81.25</v>
      </c>
      <c r="L28" s="28" t="str">
        <f t="shared" si="6"/>
        <v>B</v>
      </c>
      <c r="M28" s="28">
        <f t="shared" si="7"/>
        <v>81.25</v>
      </c>
      <c r="N28" s="28" t="str">
        <f t="shared" si="8"/>
        <v>B</v>
      </c>
      <c r="O28" s="37">
        <v>1</v>
      </c>
      <c r="P28" s="28" t="str">
        <f t="shared" si="9"/>
        <v>Sangat terampil mengonstruksi teks laporan hasil observasi dengan memerhatikan isi dan aspek kebahasaan.</v>
      </c>
      <c r="Q28" s="39" t="s">
        <v>9</v>
      </c>
      <c r="R28" s="39" t="s">
        <v>8</v>
      </c>
      <c r="S28" s="18"/>
      <c r="T28" s="1">
        <v>90</v>
      </c>
      <c r="U28" s="1">
        <v>75</v>
      </c>
      <c r="V28" s="1">
        <v>78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84337</v>
      </c>
      <c r="C29" s="19" t="s">
        <v>208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struktur, isi (permasalahan, argumentasi, pengetahuan, dan rekomendasi), kebahasaan  teks eksposisi yang didengar dan atau dibaca.</v>
      </c>
      <c r="K29" s="28">
        <f t="shared" si="5"/>
        <v>77</v>
      </c>
      <c r="L29" s="28" t="str">
        <f t="shared" si="6"/>
        <v>B</v>
      </c>
      <c r="M29" s="28">
        <f t="shared" si="7"/>
        <v>77</v>
      </c>
      <c r="N29" s="28" t="str">
        <f t="shared" si="8"/>
        <v>B</v>
      </c>
      <c r="O29" s="37">
        <v>2</v>
      </c>
      <c r="P29" s="28" t="str">
        <f t="shared" si="9"/>
        <v>Sangat terampil mengembangkan isi (permasalahan, argumen, pengetahuan, dan rekomendasi) teks eksposisi secara lisan dan/tulis.</v>
      </c>
      <c r="Q29" s="39" t="s">
        <v>9</v>
      </c>
      <c r="R29" s="39" t="s">
        <v>9</v>
      </c>
      <c r="S29" s="18"/>
      <c r="T29" s="1">
        <v>76</v>
      </c>
      <c r="U29" s="1">
        <v>76</v>
      </c>
      <c r="V29" s="1">
        <v>80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75</v>
      </c>
      <c r="AH29" s="1">
        <v>78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25289</v>
      </c>
      <c r="FK29" s="41">
        <v>25299</v>
      </c>
    </row>
    <row r="30" spans="1:167" x14ac:dyDescent="0.25">
      <c r="A30" s="19">
        <v>20</v>
      </c>
      <c r="B30" s="19">
        <v>84351</v>
      </c>
      <c r="C30" s="19" t="s">
        <v>209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kemampuan dalam menganalisis isi dan aspek kebahasaan dari minimal dua teks laporan hasil observasi.</v>
      </c>
      <c r="K30" s="28">
        <f t="shared" si="5"/>
        <v>79.75</v>
      </c>
      <c r="L30" s="28" t="str">
        <f t="shared" si="6"/>
        <v>B</v>
      </c>
      <c r="M30" s="28">
        <f t="shared" si="7"/>
        <v>79.75</v>
      </c>
      <c r="N30" s="28" t="str">
        <f t="shared" si="8"/>
        <v>B</v>
      </c>
      <c r="O30" s="37">
        <v>2</v>
      </c>
      <c r="P30" s="28" t="str">
        <f t="shared" si="9"/>
        <v>Sangat terampil mengembangkan isi (permasalahan, argumen, pengetahuan, dan rekomendasi) teks eksposisi secara lisan dan/tulis.</v>
      </c>
      <c r="Q30" s="39" t="s">
        <v>9</v>
      </c>
      <c r="R30" s="39" t="s">
        <v>9</v>
      </c>
      <c r="S30" s="18"/>
      <c r="T30" s="1">
        <v>82</v>
      </c>
      <c r="U30" s="1">
        <v>80</v>
      </c>
      <c r="V30" s="1">
        <v>78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76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84365</v>
      </c>
      <c r="C31" s="19" t="s">
        <v>210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isi dan aspek kebahasaan dari minimal dua teks laporan hasil observasi.</v>
      </c>
      <c r="K31" s="28">
        <f t="shared" si="5"/>
        <v>80.75</v>
      </c>
      <c r="L31" s="28" t="str">
        <f t="shared" si="6"/>
        <v>B</v>
      </c>
      <c r="M31" s="28">
        <f t="shared" si="7"/>
        <v>80.75</v>
      </c>
      <c r="N31" s="28" t="str">
        <f t="shared" si="8"/>
        <v>B</v>
      </c>
      <c r="O31" s="37">
        <v>2</v>
      </c>
      <c r="P31" s="28" t="str">
        <f t="shared" si="9"/>
        <v>Sangat terampil mengembangkan isi (permasalahan, argumen, pengetahuan, dan rekomendasi) teks eksposisi secara lisan dan/tulis.</v>
      </c>
      <c r="Q31" s="39" t="s">
        <v>9</v>
      </c>
      <c r="R31" s="39" t="s">
        <v>8</v>
      </c>
      <c r="S31" s="18"/>
      <c r="T31" s="1">
        <v>85</v>
      </c>
      <c r="U31" s="1">
        <v>80</v>
      </c>
      <c r="V31" s="1">
        <v>90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78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25290</v>
      </c>
      <c r="FK31" s="41">
        <v>25300</v>
      </c>
    </row>
    <row r="32" spans="1:167" x14ac:dyDescent="0.25">
      <c r="A32" s="19">
        <v>22</v>
      </c>
      <c r="B32" s="19">
        <v>84379</v>
      </c>
      <c r="C32" s="19" t="s">
        <v>211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kemampuan dalam menganalisis isi dan aspek kebahasaan dari minimal dua teks laporan hasil observasi.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7">
        <v>1</v>
      </c>
      <c r="P32" s="28" t="str">
        <f t="shared" si="9"/>
        <v>Sangat terampil mengonstruksi teks laporan hasil observasi dengan memerhatikan isi dan aspek kebahasaan.</v>
      </c>
      <c r="Q32" s="39" t="s">
        <v>9</v>
      </c>
      <c r="R32" s="39" t="s">
        <v>9</v>
      </c>
      <c r="S32" s="18"/>
      <c r="T32" s="1">
        <v>85</v>
      </c>
      <c r="U32" s="1">
        <v>78</v>
      </c>
      <c r="V32" s="1">
        <v>75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>
        <v>78</v>
      </c>
      <c r="AI32" s="1">
        <v>76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84393</v>
      </c>
      <c r="C33" s="19" t="s">
        <v>212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dalam menganalisis isi dan aspek kebahasaan dari minimal dua teks laporan hasil observasi.</v>
      </c>
      <c r="K33" s="28">
        <f t="shared" si="5"/>
        <v>79.75</v>
      </c>
      <c r="L33" s="28" t="str">
        <f t="shared" si="6"/>
        <v>B</v>
      </c>
      <c r="M33" s="28">
        <f t="shared" si="7"/>
        <v>79.75</v>
      </c>
      <c r="N33" s="28" t="str">
        <f t="shared" si="8"/>
        <v>B</v>
      </c>
      <c r="O33" s="37">
        <v>2</v>
      </c>
      <c r="P33" s="28" t="str">
        <f t="shared" si="9"/>
        <v>Sangat terampil mengembangkan isi (permasalahan, argumen, pengetahuan, dan rekomendasi) teks eksposisi secara lisan dan/tulis.</v>
      </c>
      <c r="Q33" s="39" t="s">
        <v>8</v>
      </c>
      <c r="R33" s="39" t="s">
        <v>8</v>
      </c>
      <c r="S33" s="18"/>
      <c r="T33" s="1">
        <v>86</v>
      </c>
      <c r="U33" s="1">
        <v>78</v>
      </c>
      <c r="V33" s="1">
        <v>78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79</v>
      </c>
      <c r="AI33" s="1">
        <v>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84407</v>
      </c>
      <c r="C34" s="19" t="s">
        <v>213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kemampuan dalam menganalisis isi dan aspek kebahasaan dari minimal dua teks laporan hasil observasi.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7">
        <v>1</v>
      </c>
      <c r="P34" s="28" t="str">
        <f t="shared" si="9"/>
        <v>Sangat terampil mengonstruksi teks laporan hasil observasi dengan memerhatikan isi dan aspek kebahasaan.</v>
      </c>
      <c r="Q34" s="39" t="s">
        <v>9</v>
      </c>
      <c r="R34" s="39" t="s">
        <v>8</v>
      </c>
      <c r="S34" s="18"/>
      <c r="T34" s="1">
        <v>78</v>
      </c>
      <c r="U34" s="1">
        <v>80</v>
      </c>
      <c r="V34" s="1">
        <v>80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>
        <v>80</v>
      </c>
      <c r="AI34" s="1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84421</v>
      </c>
      <c r="C35" s="19" t="s">
        <v>214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struktur, isi (permasalahan, argumentasi, pengetahuan, dan rekomendasi), kebahasaan  teks eksposisi yang didengar dan atau dibaca.</v>
      </c>
      <c r="K35" s="28">
        <f t="shared" si="5"/>
        <v>78.25</v>
      </c>
      <c r="L35" s="28" t="str">
        <f t="shared" si="6"/>
        <v>B</v>
      </c>
      <c r="M35" s="28">
        <f t="shared" si="7"/>
        <v>78.25</v>
      </c>
      <c r="N35" s="28" t="str">
        <f t="shared" si="8"/>
        <v>B</v>
      </c>
      <c r="O35" s="37">
        <v>2</v>
      </c>
      <c r="P35" s="28" t="str">
        <f t="shared" si="9"/>
        <v>Sangat terampil mengembangkan isi (permasalahan, argumen, pengetahuan, dan rekomendasi) teks eksposisi secara lisan dan/tulis.</v>
      </c>
      <c r="Q35" s="39" t="s">
        <v>9</v>
      </c>
      <c r="R35" s="39" t="s">
        <v>9</v>
      </c>
      <c r="S35" s="18"/>
      <c r="T35" s="1">
        <v>75</v>
      </c>
      <c r="U35" s="1">
        <v>77</v>
      </c>
      <c r="V35" s="1">
        <v>80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80</v>
      </c>
      <c r="AH35" s="1">
        <v>78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84435</v>
      </c>
      <c r="C36" s="19" t="s">
        <v>215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struktur, isi (permasalahan, argumentasi, pengetahuan, dan rekomendasi), kebahasaan  teks eksposisi yang didengar dan atau dibaca.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7">
        <v>1</v>
      </c>
      <c r="P36" s="28" t="str">
        <f t="shared" si="9"/>
        <v>Sangat terampil mengonstruksi teks laporan hasil observasi dengan memerhatikan isi dan aspek kebahasaan.</v>
      </c>
      <c r="Q36" s="39" t="s">
        <v>9</v>
      </c>
      <c r="R36" s="39" t="s">
        <v>8</v>
      </c>
      <c r="S36" s="18"/>
      <c r="T36" s="1">
        <v>78</v>
      </c>
      <c r="U36" s="1">
        <v>75</v>
      </c>
      <c r="V36" s="1">
        <v>83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90</v>
      </c>
      <c r="AH36" s="1">
        <v>78</v>
      </c>
      <c r="AI36" s="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84449</v>
      </c>
      <c r="C37" s="19" t="s">
        <v>216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dalam menganalisis isi dan aspek kebahasaan dari minimal dua teks laporan hasil observasi.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7">
        <v>1</v>
      </c>
      <c r="P37" s="28" t="str">
        <f t="shared" si="9"/>
        <v>Sangat terampil mengonstruksi teks laporan hasil observasi dengan memerhatikan isi dan aspek kebahasaan.</v>
      </c>
      <c r="Q37" s="39" t="s">
        <v>8</v>
      </c>
      <c r="R37" s="39" t="s">
        <v>8</v>
      </c>
      <c r="S37" s="18"/>
      <c r="T37" s="1">
        <v>80</v>
      </c>
      <c r="U37" s="1">
        <v>80</v>
      </c>
      <c r="V37" s="1">
        <v>82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95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84463</v>
      </c>
      <c r="C38" s="19" t="s">
        <v>217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dalam menganalisis isi dan aspek kebahasaan dari minimal dua teks laporan hasil observasi.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7">
        <v>2</v>
      </c>
      <c r="P38" s="28" t="str">
        <f t="shared" si="9"/>
        <v>Sangat terampil mengembangkan isi (permasalahan, argumen, pengetahuan, dan rekomendasi) teks eksposisi secara lisan dan/tulis.</v>
      </c>
      <c r="Q38" s="39" t="s">
        <v>9</v>
      </c>
      <c r="R38" s="39" t="s">
        <v>8</v>
      </c>
      <c r="S38" s="18"/>
      <c r="T38" s="1">
        <v>90</v>
      </c>
      <c r="U38" s="1">
        <v>78</v>
      </c>
      <c r="V38" s="1">
        <v>82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75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84477</v>
      </c>
      <c r="C39" s="19" t="s">
        <v>218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struktur, isi (permasalahan, argumentasi, pengetahuan, dan rekomendasi), kebahasaan  teks eksposisi yang didengar dan atau dibaca.</v>
      </c>
      <c r="K39" s="28">
        <f t="shared" si="5"/>
        <v>80.25</v>
      </c>
      <c r="L39" s="28" t="str">
        <f t="shared" si="6"/>
        <v>B</v>
      </c>
      <c r="M39" s="28">
        <f t="shared" si="7"/>
        <v>80.25</v>
      </c>
      <c r="N39" s="28" t="str">
        <f t="shared" si="8"/>
        <v>B</v>
      </c>
      <c r="O39" s="37">
        <v>1</v>
      </c>
      <c r="P39" s="28" t="str">
        <f t="shared" si="9"/>
        <v>Sangat terampil mengonstruksi teks laporan hasil observasi dengan memerhatikan isi dan aspek kebahasaan.</v>
      </c>
      <c r="Q39" s="39" t="s">
        <v>9</v>
      </c>
      <c r="R39" s="39" t="s">
        <v>8</v>
      </c>
      <c r="S39" s="18"/>
      <c r="T39" s="1">
        <v>78</v>
      </c>
      <c r="U39" s="1">
        <v>80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78</v>
      </c>
      <c r="AI39" s="1">
        <v>78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84491</v>
      </c>
      <c r="C40" s="19" t="s">
        <v>219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dalam menganalisis isi dan aspek kebahasaan dari minimal dua teks laporan hasil observasi.</v>
      </c>
      <c r="K40" s="28">
        <f t="shared" si="5"/>
        <v>84.75</v>
      </c>
      <c r="L40" s="28" t="str">
        <f t="shared" si="6"/>
        <v>A</v>
      </c>
      <c r="M40" s="28">
        <f t="shared" si="7"/>
        <v>84.75</v>
      </c>
      <c r="N40" s="28" t="str">
        <f t="shared" si="8"/>
        <v>A</v>
      </c>
      <c r="O40" s="37">
        <v>1</v>
      </c>
      <c r="P40" s="28" t="str">
        <f t="shared" si="9"/>
        <v>Sangat terampil mengonstruksi teks laporan hasil observasi dengan memerhatikan isi dan aspek kebahasaan.</v>
      </c>
      <c r="Q40" s="39" t="s">
        <v>8</v>
      </c>
      <c r="R40" s="39" t="s">
        <v>8</v>
      </c>
      <c r="S40" s="18"/>
      <c r="T40" s="1">
        <v>82</v>
      </c>
      <c r="U40" s="1">
        <v>80</v>
      </c>
      <c r="V40" s="1">
        <v>78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80</v>
      </c>
      <c r="AI40" s="1">
        <v>79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84505</v>
      </c>
      <c r="C41" s="19" t="s">
        <v>220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dalam menganalisis isi dan aspek kebahasaan dari minimal dua teks laporan hasil observasi.</v>
      </c>
      <c r="K41" s="28">
        <f t="shared" si="5"/>
        <v>81.25</v>
      </c>
      <c r="L41" s="28" t="str">
        <f t="shared" si="6"/>
        <v>B</v>
      </c>
      <c r="M41" s="28">
        <f t="shared" si="7"/>
        <v>81.25</v>
      </c>
      <c r="N41" s="28" t="str">
        <f t="shared" si="8"/>
        <v>B</v>
      </c>
      <c r="O41" s="37">
        <v>1</v>
      </c>
      <c r="P41" s="28" t="str">
        <f t="shared" si="9"/>
        <v>Sangat terampil mengonstruksi teks laporan hasil observasi dengan memerhatikan isi dan aspek kebahasaan.</v>
      </c>
      <c r="Q41" s="39" t="s">
        <v>9</v>
      </c>
      <c r="R41" s="39" t="s">
        <v>8</v>
      </c>
      <c r="S41" s="18"/>
      <c r="T41" s="1">
        <v>82</v>
      </c>
      <c r="U41" s="1">
        <v>82</v>
      </c>
      <c r="V41" s="1">
        <v>83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84519</v>
      </c>
      <c r="C42" s="19" t="s">
        <v>221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dalam menganalisis isi dan aspek kebahasaan dari minimal dua teks laporan hasil observasi.</v>
      </c>
      <c r="K42" s="28">
        <f t="shared" si="5"/>
        <v>82.75</v>
      </c>
      <c r="L42" s="28" t="str">
        <f t="shared" si="6"/>
        <v>B</v>
      </c>
      <c r="M42" s="28">
        <f t="shared" si="7"/>
        <v>82.75</v>
      </c>
      <c r="N42" s="28" t="str">
        <f t="shared" si="8"/>
        <v>B</v>
      </c>
      <c r="O42" s="37">
        <v>1</v>
      </c>
      <c r="P42" s="28" t="str">
        <f t="shared" si="9"/>
        <v>Sangat terampil mengonstruksi teks laporan hasil observasi dengan memerhatikan isi dan aspek kebahasaan.</v>
      </c>
      <c r="Q42" s="39" t="s">
        <v>9</v>
      </c>
      <c r="R42" s="39" t="s">
        <v>8</v>
      </c>
      <c r="S42" s="18"/>
      <c r="T42" s="1">
        <v>82</v>
      </c>
      <c r="U42" s="1">
        <v>83</v>
      </c>
      <c r="V42" s="1">
        <v>78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81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84533</v>
      </c>
      <c r="C43" s="19" t="s">
        <v>222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dalam menganalisis isi dan aspek kebahasaan dari minimal dua teks laporan hasil observasi.</v>
      </c>
      <c r="K43" s="28">
        <f t="shared" si="5"/>
        <v>80.75</v>
      </c>
      <c r="L43" s="28" t="str">
        <f t="shared" si="6"/>
        <v>B</v>
      </c>
      <c r="M43" s="28">
        <f t="shared" si="7"/>
        <v>80.75</v>
      </c>
      <c r="N43" s="28" t="str">
        <f t="shared" si="8"/>
        <v>B</v>
      </c>
      <c r="O43" s="37">
        <v>1</v>
      </c>
      <c r="P43" s="28" t="str">
        <f t="shared" si="9"/>
        <v>Sangat terampil mengonstruksi teks laporan hasil observasi dengan memerhatikan isi dan aspek kebahasaan.</v>
      </c>
      <c r="Q43" s="39" t="s">
        <v>9</v>
      </c>
      <c r="R43" s="39" t="s">
        <v>8</v>
      </c>
      <c r="S43" s="18"/>
      <c r="T43" s="1">
        <v>85</v>
      </c>
      <c r="U43" s="1">
        <v>85</v>
      </c>
      <c r="V43" s="1">
        <v>78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84547</v>
      </c>
      <c r="C44" s="19" t="s">
        <v>223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struktur, isi (permasalahan, argumentasi, pengetahuan, dan rekomendasi), kebahasaan  teks eksposisi yang didengar dan atau dibaca.</v>
      </c>
      <c r="K44" s="28">
        <f t="shared" si="5"/>
        <v>78.75</v>
      </c>
      <c r="L44" s="28" t="str">
        <f t="shared" si="6"/>
        <v>B</v>
      </c>
      <c r="M44" s="28">
        <f t="shared" si="7"/>
        <v>78.75</v>
      </c>
      <c r="N44" s="28" t="str">
        <f t="shared" si="8"/>
        <v>B</v>
      </c>
      <c r="O44" s="37">
        <v>2</v>
      </c>
      <c r="P44" s="28" t="str">
        <f t="shared" si="9"/>
        <v>Sangat terampil mengembangkan isi (permasalahan, argumen, pengetahuan, dan rekomendasi) teks eksposisi secara lisan dan/tulis.</v>
      </c>
      <c r="Q44" s="39" t="s">
        <v>9</v>
      </c>
      <c r="R44" s="39" t="s">
        <v>8</v>
      </c>
      <c r="S44" s="18"/>
      <c r="T44" s="1">
        <v>78</v>
      </c>
      <c r="U44" s="1">
        <v>75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84561</v>
      </c>
      <c r="C45" s="19" t="s">
        <v>224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kemampuan dalam menganalisis isi dan aspek kebahasaan dari minimal dua teks laporan hasil observasi.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7">
        <v>1</v>
      </c>
      <c r="P45" s="28" t="str">
        <f t="shared" si="9"/>
        <v>Sangat terampil mengonstruksi teks laporan hasil observasi dengan memerhatikan isi dan aspek kebahasaan.</v>
      </c>
      <c r="Q45" s="39" t="s">
        <v>9</v>
      </c>
      <c r="R45" s="39" t="s">
        <v>8</v>
      </c>
      <c r="S45" s="18"/>
      <c r="T45" s="1">
        <v>78</v>
      </c>
      <c r="U45" s="1">
        <v>75</v>
      </c>
      <c r="V45" s="1">
        <v>90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>
        <v>83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84575</v>
      </c>
      <c r="C46" s="19" t="s">
        <v>225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dalam menganalisis isi dan aspek kebahasaan dari minimal dua teks laporan hasil observasi.</v>
      </c>
      <c r="K46" s="28">
        <f t="shared" si="5"/>
        <v>78.75</v>
      </c>
      <c r="L46" s="28" t="str">
        <f t="shared" si="6"/>
        <v>B</v>
      </c>
      <c r="M46" s="28">
        <f t="shared" si="7"/>
        <v>78.75</v>
      </c>
      <c r="N46" s="28" t="str">
        <f t="shared" si="8"/>
        <v>B</v>
      </c>
      <c r="O46" s="37">
        <v>2</v>
      </c>
      <c r="P46" s="28" t="str">
        <f t="shared" si="9"/>
        <v>Sangat terampil mengembangkan isi (permasalahan, argumen, pengetahuan, dan rekomendasi) teks eksposisi secara lisan dan/tulis.</v>
      </c>
      <c r="Q46" s="39" t="s">
        <v>9</v>
      </c>
      <c r="R46" s="39" t="s">
        <v>8</v>
      </c>
      <c r="S46" s="18"/>
      <c r="T46" s="1">
        <v>78</v>
      </c>
      <c r="U46" s="1">
        <v>75</v>
      </c>
      <c r="V46" s="1">
        <v>90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05" yWindow="265"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2018-12-10T14:19:22Z</dcterms:modified>
  <cp:category/>
</cp:coreProperties>
</file>