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\SMA N 9 Semarang\TH ajaran 2018 2019\Fresto PAS 2018 Ganjil\"/>
    </mc:Choice>
  </mc:AlternateContent>
  <bookViews>
    <workbookView xWindow="0" yWindow="0" windowWidth="20490" windowHeight="7620"/>
  </bookViews>
  <sheets>
    <sheet name="XI-MIPA 6" sheetId="1" r:id="rId1"/>
    <sheet name="XI-MIPA 7" sheetId="2" r:id="rId2"/>
  </sheets>
  <calcPr calcId="162913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H11" i="2"/>
  <c r="G11" i="2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2" l="1"/>
  <c r="K53" i="2"/>
  <c r="K54" i="1"/>
  <c r="K52" i="1"/>
  <c r="H11" i="1"/>
  <c r="K53" i="1"/>
  <c r="K52" i="2"/>
</calcChain>
</file>

<file path=xl/sharedStrings.xml><?xml version="1.0" encoding="utf-8"?>
<sst xmlns="http://schemas.openxmlformats.org/spreadsheetml/2006/main" count="365" uniqueCount="156">
  <si>
    <t>DAFTAR NILAI SISWA SMAN 9 SEMARANG SEMESTER GASAL TAHUN PELAJARAN 2018/2019</t>
  </si>
  <si>
    <t>Guru :</t>
  </si>
  <si>
    <t>Priyo Hutomo S.Pd., M.Pd.</t>
  </si>
  <si>
    <t>Kelas XI-MIPA 6</t>
  </si>
  <si>
    <t>Mapel :</t>
  </si>
  <si>
    <t>Pendidikan Jasmani, Olahraga dan Kesehatan [ Kelompok B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</si>
  <si>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</si>
  <si>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</si>
  <si>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</si>
  <si>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</si>
  <si>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</si>
  <si>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</si>
  <si>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</si>
  <si>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</si>
  <si>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</si>
  <si>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</si>
  <si>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</si>
  <si>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</si>
  <si>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</si>
  <si>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</si>
  <si>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</si>
  <si>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</si>
  <si>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</si>
  <si>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</si>
  <si>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</si>
  <si>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</si>
  <si>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</si>
  <si>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</si>
  <si>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</si>
  <si>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</si>
  <si>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</si>
  <si>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</si>
  <si>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</si>
  <si>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</si>
  <si>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</si>
  <si>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</si>
  <si>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</si>
  <si>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</si>
  <si>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</si>
  <si>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</si>
  <si>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</si>
  <si>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</si>
  <si>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</si>
  <si>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</si>
  <si>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</si>
  <si>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</si>
  <si>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</si>
  <si>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</si>
  <si>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</si>
  <si>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</si>
  <si>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</si>
  <si>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</si>
  <si>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</si>
  <si>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</si>
  <si>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</si>
  <si>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</si>
  <si>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</si>
  <si>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</si>
  <si>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</si>
  <si>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</si>
  <si>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</si>
  <si>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</si>
  <si>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</si>
  <si>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</si>
  <si>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</si>
  <si>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</si>
  <si>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</si>
  <si>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</si>
  <si>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</si>
  <si>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</si>
  <si>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</si>
  <si>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</si>
  <si>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</si>
  <si>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</si>
  <si>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</si>
  <si>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</si>
  <si>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</si>
  <si>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</si>
  <si>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</si>
  <si>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</si>
  <si>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</si>
  <si>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</si>
  <si>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</si>
  <si>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</si>
  <si>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</si>
  <si>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</si>
  <si>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</si>
  <si>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</si>
  <si>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</si>
  <si>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</si>
  <si>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</si>
  <si>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</si>
  <si>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</si>
  <si>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</si>
  <si>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</si>
  <si>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</si>
  <si>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</si>
  <si>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</si>
  <si>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</si>
  <si>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</si>
  <si>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</si>
  <si>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</si>
  <si>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</si>
  <si>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</si>
  <si>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</si>
  <si>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</si>
  <si>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</si>
  <si>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</si>
  <si>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</si>
  <si>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</si>
  <si>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</si>
  <si>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</si>
  <si>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19880209</t>
  </si>
  <si>
    <t>Kelas XI-MIPA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</si>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</sst>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2" borderId="0"/>
    <xf numFmtId="0" fontId="13" fillId="2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4" fillId="2" borderId="2" xfId="1" applyFont="1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4" fillId="2" borderId="2" xfId="2" applyFont="1" applyFill="1" applyBorder="1" applyAlignment="1" applyProtection="1">
      <alignment horizontal="center"/>
      <protection locked="0"/>
    </xf>
    <xf numFmtId="0" fontId="13" fillId="2" borderId="2" xfId="2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60" zoomScaleNormal="80" workbookViewId="0">
      <pane xSplit="3" ySplit="10" topLeftCell="D21" activePane="bottomRight" state="frozen"/>
      <selection pane="topRight"/>
      <selection pane="bottomLeft"/>
      <selection pane="bottomRight" activeCell="R11" sqref="R11: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6.7109375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713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77382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84.2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39"/>
      <c r="R11" s="39" t="s">
        <v>8</v>
      </c>
      <c r="S11" s="18"/>
      <c r="T11" s="1">
        <v>86</v>
      </c>
      <c r="U11" s="1">
        <v>85</v>
      </c>
      <c r="V11" s="1">
        <v>87</v>
      </c>
      <c r="W11" s="1">
        <v>83</v>
      </c>
      <c r="X11" s="1">
        <v>86</v>
      </c>
      <c r="Y11" s="1">
        <v>87</v>
      </c>
      <c r="Z11" s="1"/>
      <c r="AA11" s="1"/>
      <c r="AB11" s="1"/>
      <c r="AC11" s="1"/>
      <c r="AD11" s="1"/>
      <c r="AE11" s="18"/>
      <c r="AF11" s="1">
        <v>84</v>
      </c>
      <c r="AG11" s="1">
        <v>83</v>
      </c>
      <c r="AH11" s="1">
        <v>85</v>
      </c>
      <c r="AI11" s="1">
        <v>84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77397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 t="s">
        <v>8</v>
      </c>
      <c r="S12" s="18"/>
      <c r="T12" s="1">
        <v>88</v>
      </c>
      <c r="U12" s="1">
        <v>87</v>
      </c>
      <c r="V12" s="1">
        <v>87</v>
      </c>
      <c r="W12" s="1">
        <v>88</v>
      </c>
      <c r="X12" s="1">
        <v>87</v>
      </c>
      <c r="Y12" s="1">
        <v>94</v>
      </c>
      <c r="Z12" s="1"/>
      <c r="AA12" s="1"/>
      <c r="AB12" s="1"/>
      <c r="AC12" s="1"/>
      <c r="AD12" s="1"/>
      <c r="AE12" s="18"/>
      <c r="AF12" s="1">
        <v>87</v>
      </c>
      <c r="AG12" s="1">
        <v>88</v>
      </c>
      <c r="AH12" s="1">
        <v>88</v>
      </c>
      <c r="AI12" s="1">
        <v>90</v>
      </c>
      <c r="AJ12" s="1">
        <v>92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77412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 t="s">
        <v>8</v>
      </c>
      <c r="S13" s="18"/>
      <c r="T13" s="1">
        <v>88</v>
      </c>
      <c r="U13" s="1">
        <v>88</v>
      </c>
      <c r="V13" s="1">
        <v>87</v>
      </c>
      <c r="W13" s="1">
        <v>87</v>
      </c>
      <c r="X13" s="1">
        <v>83</v>
      </c>
      <c r="Y13" s="1">
        <v>90</v>
      </c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90</v>
      </c>
      <c r="AI13" s="1">
        <v>88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148</v>
      </c>
      <c r="FI13" s="44" t="s">
        <v>149</v>
      </c>
      <c r="FJ13" s="41">
        <v>28281</v>
      </c>
      <c r="FK13" s="41">
        <v>28291</v>
      </c>
    </row>
    <row r="14" spans="1:167" x14ac:dyDescent="0.25">
      <c r="A14" s="19">
        <v>4</v>
      </c>
      <c r="B14" s="19">
        <v>77427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82.6</v>
      </c>
      <c r="L14" s="28" t="str">
        <f t="shared" si="6"/>
        <v>B</v>
      </c>
      <c r="M14" s="28">
        <f t="shared" si="7"/>
        <v>82.6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84</v>
      </c>
      <c r="U14" s="1">
        <v>85</v>
      </c>
      <c r="V14" s="1">
        <v>86</v>
      </c>
      <c r="W14" s="1">
        <v>87</v>
      </c>
      <c r="X14" s="1">
        <v>84</v>
      </c>
      <c r="Y14" s="1">
        <v>86</v>
      </c>
      <c r="Z14" s="1"/>
      <c r="AA14" s="1"/>
      <c r="AB14" s="1"/>
      <c r="AC14" s="1"/>
      <c r="AD14" s="1"/>
      <c r="AE14" s="18"/>
      <c r="AF14" s="1">
        <v>84</v>
      </c>
      <c r="AG14" s="1">
        <v>82</v>
      </c>
      <c r="AH14" s="1">
        <v>83</v>
      </c>
      <c r="AI14" s="1">
        <v>81</v>
      </c>
      <c r="AJ14" s="1">
        <v>83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5"/>
      <c r="FI14" s="45"/>
      <c r="FJ14" s="41"/>
      <c r="FK14" s="41"/>
    </row>
    <row r="15" spans="1:167" x14ac:dyDescent="0.25">
      <c r="A15" s="19">
        <v>5</v>
      </c>
      <c r="B15" s="19">
        <v>77442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83.2</v>
      </c>
      <c r="L15" s="28" t="str">
        <f t="shared" si="6"/>
        <v>B</v>
      </c>
      <c r="M15" s="28">
        <f t="shared" si="7"/>
        <v>83.2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85</v>
      </c>
      <c r="U15" s="1">
        <v>84</v>
      </c>
      <c r="V15" s="1">
        <v>86</v>
      </c>
      <c r="W15" s="1">
        <v>86</v>
      </c>
      <c r="X15" s="1">
        <v>89</v>
      </c>
      <c r="Y15" s="1">
        <v>86</v>
      </c>
      <c r="Z15" s="1"/>
      <c r="AA15" s="1"/>
      <c r="AB15" s="1"/>
      <c r="AC15" s="1"/>
      <c r="AD15" s="1"/>
      <c r="AE15" s="18"/>
      <c r="AF15" s="1">
        <v>87</v>
      </c>
      <c r="AG15" s="1">
        <v>83</v>
      </c>
      <c r="AH15" s="1">
        <v>82</v>
      </c>
      <c r="AI15" s="1">
        <v>80</v>
      </c>
      <c r="AJ15" s="1">
        <v>84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150</v>
      </c>
      <c r="FI15" s="44" t="s">
        <v>151</v>
      </c>
      <c r="FJ15" s="41">
        <v>28282</v>
      </c>
      <c r="FK15" s="41">
        <v>28292</v>
      </c>
    </row>
    <row r="16" spans="1:167" x14ac:dyDescent="0.25">
      <c r="A16" s="19">
        <v>6</v>
      </c>
      <c r="B16" s="19">
        <v>77472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80.8</v>
      </c>
      <c r="L16" s="28" t="str">
        <f t="shared" si="6"/>
        <v>B</v>
      </c>
      <c r="M16" s="28">
        <f t="shared" si="7"/>
        <v>80.8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85</v>
      </c>
      <c r="U16" s="1">
        <v>86</v>
      </c>
      <c r="V16" s="1">
        <v>85</v>
      </c>
      <c r="W16" s="1">
        <v>85</v>
      </c>
      <c r="X16" s="1">
        <v>72</v>
      </c>
      <c r="Y16" s="1">
        <v>85</v>
      </c>
      <c r="Z16" s="1"/>
      <c r="AA16" s="1"/>
      <c r="AB16" s="1"/>
      <c r="AC16" s="1"/>
      <c r="AD16" s="1"/>
      <c r="AE16" s="18"/>
      <c r="AF16" s="1">
        <v>78</v>
      </c>
      <c r="AG16" s="1">
        <v>85</v>
      </c>
      <c r="AH16" s="1">
        <v>80</v>
      </c>
      <c r="AI16" s="1">
        <v>80</v>
      </c>
      <c r="AJ16" s="1">
        <v>81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5"/>
      <c r="FI16" s="45"/>
      <c r="FJ16" s="41"/>
      <c r="FK16" s="41"/>
    </row>
    <row r="17" spans="1:167" x14ac:dyDescent="0.25">
      <c r="A17" s="19">
        <v>7</v>
      </c>
      <c r="B17" s="19">
        <v>80097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7" s="28">
        <f t="shared" si="5"/>
        <v>83.4</v>
      </c>
      <c r="L17" s="28" t="str">
        <f t="shared" si="6"/>
        <v>B</v>
      </c>
      <c r="M17" s="28">
        <f t="shared" si="7"/>
        <v>83.4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39" t="s">
        <v>8</v>
      </c>
      <c r="S17" s="18"/>
      <c r="T17" s="1">
        <v>85</v>
      </c>
      <c r="U17" s="1">
        <v>80</v>
      </c>
      <c r="V17" s="1">
        <v>86</v>
      </c>
      <c r="W17" s="1">
        <v>87</v>
      </c>
      <c r="X17" s="1">
        <v>78</v>
      </c>
      <c r="Y17" s="1">
        <v>86</v>
      </c>
      <c r="Z17" s="1"/>
      <c r="AA17" s="1"/>
      <c r="AB17" s="1"/>
      <c r="AC17" s="1"/>
      <c r="AD17" s="1"/>
      <c r="AE17" s="18"/>
      <c r="AF17" s="1">
        <v>86</v>
      </c>
      <c r="AG17" s="1">
        <v>83</v>
      </c>
      <c r="AH17" s="1">
        <v>82</v>
      </c>
      <c r="AI17" s="1">
        <v>82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152</v>
      </c>
      <c r="FI17" s="44" t="s">
        <v>153</v>
      </c>
      <c r="FJ17" s="41">
        <v>28283</v>
      </c>
      <c r="FK17" s="41">
        <v>28293</v>
      </c>
    </row>
    <row r="18" spans="1:167" x14ac:dyDescent="0.25">
      <c r="A18" s="19">
        <v>8</v>
      </c>
      <c r="B18" s="19">
        <v>77487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85.2</v>
      </c>
      <c r="L18" s="28" t="str">
        <f t="shared" si="6"/>
        <v>A</v>
      </c>
      <c r="M18" s="28">
        <f t="shared" si="7"/>
        <v>85.2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 t="s">
        <v>8</v>
      </c>
      <c r="S18" s="18"/>
      <c r="T18" s="1">
        <v>85</v>
      </c>
      <c r="U18" s="1">
        <v>87</v>
      </c>
      <c r="V18" s="1">
        <v>86</v>
      </c>
      <c r="W18" s="1">
        <v>83</v>
      </c>
      <c r="X18" s="1">
        <v>83</v>
      </c>
      <c r="Y18" s="1">
        <v>87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5"/>
      <c r="FI18" s="45"/>
      <c r="FJ18" s="41"/>
      <c r="FK18" s="41"/>
    </row>
    <row r="19" spans="1:167" x14ac:dyDescent="0.25">
      <c r="A19" s="19">
        <v>9</v>
      </c>
      <c r="B19" s="19">
        <v>77502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84.8</v>
      </c>
      <c r="L19" s="28" t="str">
        <f t="shared" si="6"/>
        <v>A</v>
      </c>
      <c r="M19" s="28">
        <f t="shared" si="7"/>
        <v>84.8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 t="s">
        <v>8</v>
      </c>
      <c r="S19" s="18"/>
      <c r="T19" s="1">
        <v>85</v>
      </c>
      <c r="U19" s="1">
        <v>84</v>
      </c>
      <c r="V19" s="1">
        <v>85</v>
      </c>
      <c r="W19" s="1">
        <v>84</v>
      </c>
      <c r="X19" s="1">
        <v>81</v>
      </c>
      <c r="Y19" s="1">
        <v>87</v>
      </c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83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154</v>
      </c>
      <c r="FI19" s="44" t="s">
        <v>155</v>
      </c>
      <c r="FJ19" s="41">
        <v>28284</v>
      </c>
      <c r="FK19" s="41">
        <v>28294</v>
      </c>
    </row>
    <row r="20" spans="1:167" x14ac:dyDescent="0.25">
      <c r="A20" s="19">
        <v>10</v>
      </c>
      <c r="B20" s="19">
        <v>77517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85.2</v>
      </c>
      <c r="L20" s="28" t="str">
        <f t="shared" si="6"/>
        <v>A</v>
      </c>
      <c r="M20" s="28">
        <f t="shared" si="7"/>
        <v>85.2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 t="s">
        <v>8</v>
      </c>
      <c r="S20" s="18"/>
      <c r="T20" s="1">
        <v>85</v>
      </c>
      <c r="U20" s="1">
        <v>84</v>
      </c>
      <c r="V20" s="1">
        <v>84</v>
      </c>
      <c r="W20" s="1">
        <v>85</v>
      </c>
      <c r="X20" s="1">
        <v>78</v>
      </c>
      <c r="Y20" s="1">
        <v>88</v>
      </c>
      <c r="Z20" s="1"/>
      <c r="AA20" s="1"/>
      <c r="AB20" s="1"/>
      <c r="AC20" s="1"/>
      <c r="AD20" s="1"/>
      <c r="AE20" s="18"/>
      <c r="AF20" s="1">
        <v>85</v>
      </c>
      <c r="AG20" s="1">
        <v>83</v>
      </c>
      <c r="AH20" s="1">
        <v>83</v>
      </c>
      <c r="AI20" s="1">
        <v>83</v>
      </c>
      <c r="AJ20" s="1">
        <v>92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5"/>
      <c r="FI20" s="45"/>
      <c r="FJ20" s="41"/>
      <c r="FK20" s="41"/>
    </row>
    <row r="21" spans="1:167" x14ac:dyDescent="0.25">
      <c r="A21" s="19">
        <v>11</v>
      </c>
      <c r="B21" s="19">
        <v>77532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85.2</v>
      </c>
      <c r="L21" s="28" t="str">
        <f t="shared" si="6"/>
        <v>A</v>
      </c>
      <c r="M21" s="28">
        <f t="shared" si="7"/>
        <v>85.2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 t="s">
        <v>8</v>
      </c>
      <c r="S21" s="18"/>
      <c r="T21" s="1">
        <v>86</v>
      </c>
      <c r="U21" s="1">
        <v>88</v>
      </c>
      <c r="V21" s="1">
        <v>86</v>
      </c>
      <c r="W21" s="1">
        <v>85</v>
      </c>
      <c r="X21" s="1">
        <v>80</v>
      </c>
      <c r="Y21" s="1">
        <v>88</v>
      </c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84</v>
      </c>
      <c r="AI21" s="1">
        <v>82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28285</v>
      </c>
      <c r="FK21" s="41">
        <v>28295</v>
      </c>
    </row>
    <row r="22" spans="1:167" x14ac:dyDescent="0.25">
      <c r="A22" s="19">
        <v>12</v>
      </c>
      <c r="B22" s="19">
        <v>77547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2" s="28">
        <f t="shared" si="5"/>
        <v>80.8</v>
      </c>
      <c r="L22" s="28" t="str">
        <f t="shared" si="6"/>
        <v>B</v>
      </c>
      <c r="M22" s="28">
        <f t="shared" si="7"/>
        <v>80.8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85</v>
      </c>
      <c r="U22" s="1">
        <v>85</v>
      </c>
      <c r="V22" s="1">
        <v>84</v>
      </c>
      <c r="W22" s="1">
        <v>83</v>
      </c>
      <c r="X22" s="1">
        <v>78</v>
      </c>
      <c r="Y22" s="1">
        <v>86</v>
      </c>
      <c r="Z22" s="1"/>
      <c r="AA22" s="1"/>
      <c r="AB22" s="1"/>
      <c r="AC22" s="1"/>
      <c r="AD22" s="1"/>
      <c r="AE22" s="18"/>
      <c r="AF22" s="1">
        <v>78</v>
      </c>
      <c r="AG22" s="1">
        <v>81</v>
      </c>
      <c r="AH22" s="1">
        <v>82</v>
      </c>
      <c r="AI22" s="1">
        <v>82</v>
      </c>
      <c r="AJ22" s="1">
        <v>81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80052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80.8</v>
      </c>
      <c r="L23" s="28" t="str">
        <f t="shared" si="6"/>
        <v>B</v>
      </c>
      <c r="M23" s="28">
        <f t="shared" si="7"/>
        <v>80.8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85</v>
      </c>
      <c r="U23" s="1">
        <v>87</v>
      </c>
      <c r="V23" s="1">
        <v>85</v>
      </c>
      <c r="W23" s="1">
        <v>83</v>
      </c>
      <c r="X23" s="1">
        <v>73</v>
      </c>
      <c r="Y23" s="1">
        <v>88</v>
      </c>
      <c r="Z23" s="1"/>
      <c r="AA23" s="1"/>
      <c r="AB23" s="1"/>
      <c r="AC23" s="1"/>
      <c r="AD23" s="1"/>
      <c r="AE23" s="18"/>
      <c r="AF23" s="1">
        <v>87</v>
      </c>
      <c r="AG23" s="1">
        <v>82</v>
      </c>
      <c r="AH23" s="1">
        <v>84</v>
      </c>
      <c r="AI23" s="1">
        <v>81</v>
      </c>
      <c r="AJ23" s="1">
        <v>70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28286</v>
      </c>
      <c r="FK23" s="41">
        <v>28296</v>
      </c>
    </row>
    <row r="24" spans="1:167" x14ac:dyDescent="0.25">
      <c r="A24" s="19">
        <v>14</v>
      </c>
      <c r="B24" s="19">
        <v>77562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84.2</v>
      </c>
      <c r="L24" s="28" t="str">
        <f t="shared" si="6"/>
        <v>A</v>
      </c>
      <c r="M24" s="28">
        <f t="shared" si="7"/>
        <v>84.2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 t="s">
        <v>8</v>
      </c>
      <c r="S24" s="18"/>
      <c r="T24" s="1">
        <v>85</v>
      </c>
      <c r="U24" s="1">
        <v>83</v>
      </c>
      <c r="V24" s="1">
        <v>87</v>
      </c>
      <c r="W24" s="1">
        <v>83</v>
      </c>
      <c r="X24" s="1">
        <v>83</v>
      </c>
      <c r="Y24" s="1">
        <v>89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81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77577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84.2</v>
      </c>
      <c r="L25" s="28" t="str">
        <f t="shared" si="6"/>
        <v>A</v>
      </c>
      <c r="M25" s="28">
        <f t="shared" si="7"/>
        <v>84.2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 t="s">
        <v>8</v>
      </c>
      <c r="S25" s="18"/>
      <c r="T25" s="1">
        <v>85</v>
      </c>
      <c r="U25" s="1">
        <v>85</v>
      </c>
      <c r="V25" s="1">
        <v>87</v>
      </c>
      <c r="W25" s="1">
        <v>82</v>
      </c>
      <c r="X25" s="1">
        <v>83</v>
      </c>
      <c r="Y25" s="1">
        <v>87</v>
      </c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85</v>
      </c>
      <c r="AI25" s="1">
        <v>82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28287</v>
      </c>
      <c r="FK25" s="41">
        <v>28297</v>
      </c>
    </row>
    <row r="26" spans="1:167" x14ac:dyDescent="0.25">
      <c r="A26" s="19">
        <v>16</v>
      </c>
      <c r="B26" s="19">
        <v>77592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86.4</v>
      </c>
      <c r="L26" s="28" t="str">
        <f t="shared" si="6"/>
        <v>A</v>
      </c>
      <c r="M26" s="28">
        <f t="shared" si="7"/>
        <v>86.4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 t="s">
        <v>8</v>
      </c>
      <c r="S26" s="18"/>
      <c r="T26" s="1">
        <v>87</v>
      </c>
      <c r="U26" s="1">
        <v>85</v>
      </c>
      <c r="V26" s="1">
        <v>84</v>
      </c>
      <c r="W26" s="1">
        <v>84</v>
      </c>
      <c r="X26" s="1">
        <v>81</v>
      </c>
      <c r="Y26" s="1">
        <v>87</v>
      </c>
      <c r="Z26" s="1"/>
      <c r="AA26" s="1"/>
      <c r="AB26" s="1"/>
      <c r="AC26" s="1"/>
      <c r="AD26" s="1"/>
      <c r="AE26" s="18"/>
      <c r="AF26" s="1">
        <v>85</v>
      </c>
      <c r="AG26" s="1">
        <v>84</v>
      </c>
      <c r="AH26" s="1">
        <v>85</v>
      </c>
      <c r="AI26" s="1">
        <v>86</v>
      </c>
      <c r="AJ26" s="1">
        <v>92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77607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7" s="28">
        <f t="shared" si="5"/>
        <v>83.6</v>
      </c>
      <c r="L27" s="28" t="str">
        <f t="shared" si="6"/>
        <v>B</v>
      </c>
      <c r="M27" s="28">
        <f t="shared" si="7"/>
        <v>83.6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84</v>
      </c>
      <c r="U27" s="1">
        <v>86</v>
      </c>
      <c r="V27" s="1">
        <v>83</v>
      </c>
      <c r="W27" s="1">
        <v>83</v>
      </c>
      <c r="X27" s="1">
        <v>80</v>
      </c>
      <c r="Y27" s="1">
        <v>87</v>
      </c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88</v>
      </c>
      <c r="AI27" s="1">
        <v>80</v>
      </c>
      <c r="AJ27" s="1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28288</v>
      </c>
      <c r="FK27" s="41">
        <v>28298</v>
      </c>
    </row>
    <row r="28" spans="1:167" x14ac:dyDescent="0.25">
      <c r="A28" s="19">
        <v>18</v>
      </c>
      <c r="B28" s="19">
        <v>77622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85.8</v>
      </c>
      <c r="L28" s="28" t="str">
        <f t="shared" si="6"/>
        <v>A</v>
      </c>
      <c r="M28" s="28">
        <f t="shared" si="7"/>
        <v>85.8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 t="s">
        <v>8</v>
      </c>
      <c r="S28" s="18"/>
      <c r="T28" s="1">
        <v>84</v>
      </c>
      <c r="U28" s="1">
        <v>87</v>
      </c>
      <c r="V28" s="1">
        <v>84</v>
      </c>
      <c r="W28" s="1">
        <v>83</v>
      </c>
      <c r="X28" s="1">
        <v>83</v>
      </c>
      <c r="Y28" s="1">
        <v>86</v>
      </c>
      <c r="Z28" s="1"/>
      <c r="AA28" s="1"/>
      <c r="AB28" s="1"/>
      <c r="AC28" s="1"/>
      <c r="AD28" s="1"/>
      <c r="AE28" s="18"/>
      <c r="AF28" s="1">
        <v>88</v>
      </c>
      <c r="AG28" s="1">
        <v>83</v>
      </c>
      <c r="AH28" s="1">
        <v>87</v>
      </c>
      <c r="AI28" s="1">
        <v>85</v>
      </c>
      <c r="AJ28" s="1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77637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84.4</v>
      </c>
      <c r="L29" s="28" t="str">
        <f t="shared" si="6"/>
        <v>A</v>
      </c>
      <c r="M29" s="28">
        <f t="shared" si="7"/>
        <v>84.4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 t="s">
        <v>8</v>
      </c>
      <c r="S29" s="18"/>
      <c r="T29" s="1">
        <v>85</v>
      </c>
      <c r="U29" s="1">
        <v>85</v>
      </c>
      <c r="V29" s="1">
        <v>84</v>
      </c>
      <c r="W29" s="1">
        <v>87</v>
      </c>
      <c r="X29" s="1">
        <v>78</v>
      </c>
      <c r="Y29" s="1">
        <v>86</v>
      </c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>
        <v>84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28289</v>
      </c>
      <c r="FK29" s="41">
        <v>28299</v>
      </c>
    </row>
    <row r="30" spans="1:167" x14ac:dyDescent="0.25">
      <c r="A30" s="19">
        <v>20</v>
      </c>
      <c r="B30" s="19">
        <v>77652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86.2</v>
      </c>
      <c r="L30" s="28" t="str">
        <f t="shared" si="6"/>
        <v>A</v>
      </c>
      <c r="M30" s="28">
        <f t="shared" si="7"/>
        <v>86.2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86</v>
      </c>
      <c r="U30" s="1">
        <v>88</v>
      </c>
      <c r="V30" s="1">
        <v>85</v>
      </c>
      <c r="W30" s="1">
        <v>85</v>
      </c>
      <c r="X30" s="1">
        <v>83</v>
      </c>
      <c r="Y30" s="1">
        <v>88</v>
      </c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86</v>
      </c>
      <c r="AI30" s="1">
        <v>82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77667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83.4</v>
      </c>
      <c r="L31" s="28" t="str">
        <f t="shared" si="6"/>
        <v>B</v>
      </c>
      <c r="M31" s="28">
        <f t="shared" si="7"/>
        <v>83.4</v>
      </c>
      <c r="N31" s="28" t="str">
        <f t="shared" si="8"/>
        <v>B</v>
      </c>
      <c r="O31" s="36">
        <v>2</v>
      </c>
      <c r="P31" s="28" t="str">
        <f t="shared" si="9"/>
        <v>Memiliki keterampilan mempraktekkan teknik gerak dasar permainan bola besar, bola kecil,  kebugaran jasmani, senam, dan renang namun atletik perlu ditingkatkan</v>
      </c>
      <c r="Q31" s="39"/>
      <c r="R31" s="39" t="s">
        <v>8</v>
      </c>
      <c r="S31" s="18"/>
      <c r="T31" s="1">
        <v>85</v>
      </c>
      <c r="U31" s="1">
        <v>85</v>
      </c>
      <c r="V31" s="1">
        <v>83</v>
      </c>
      <c r="W31" s="1">
        <v>87</v>
      </c>
      <c r="X31" s="1">
        <v>82</v>
      </c>
      <c r="Y31" s="1">
        <v>87</v>
      </c>
      <c r="Z31" s="1"/>
      <c r="AA31" s="1"/>
      <c r="AB31" s="1"/>
      <c r="AC31" s="1"/>
      <c r="AD31" s="1"/>
      <c r="AE31" s="18"/>
      <c r="AF31" s="1">
        <v>88</v>
      </c>
      <c r="AG31" s="1">
        <v>81</v>
      </c>
      <c r="AH31" s="1">
        <v>82</v>
      </c>
      <c r="AI31" s="1">
        <v>82</v>
      </c>
      <c r="AJ31" s="1">
        <v>84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28290</v>
      </c>
      <c r="FK31" s="41">
        <v>28300</v>
      </c>
    </row>
    <row r="32" spans="1:167" x14ac:dyDescent="0.25">
      <c r="A32" s="19">
        <v>22</v>
      </c>
      <c r="B32" s="19">
        <v>77682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85.6</v>
      </c>
      <c r="L32" s="28" t="str">
        <f t="shared" si="6"/>
        <v>A</v>
      </c>
      <c r="M32" s="28">
        <f t="shared" si="7"/>
        <v>85.6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 t="s">
        <v>8</v>
      </c>
      <c r="S32" s="18"/>
      <c r="T32" s="1">
        <v>86</v>
      </c>
      <c r="U32" s="1">
        <v>87</v>
      </c>
      <c r="V32" s="1">
        <v>88</v>
      </c>
      <c r="W32" s="1">
        <v>84</v>
      </c>
      <c r="X32" s="1">
        <v>83</v>
      </c>
      <c r="Y32" s="1">
        <v>88</v>
      </c>
      <c r="Z32" s="1"/>
      <c r="AA32" s="1"/>
      <c r="AB32" s="1"/>
      <c r="AC32" s="1"/>
      <c r="AD32" s="1"/>
      <c r="AE32" s="18"/>
      <c r="AF32" s="1">
        <v>84</v>
      </c>
      <c r="AG32" s="1">
        <v>81</v>
      </c>
      <c r="AH32" s="1">
        <v>88</v>
      </c>
      <c r="AI32" s="1">
        <v>89</v>
      </c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77697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84.2</v>
      </c>
      <c r="L33" s="28" t="str">
        <f t="shared" si="6"/>
        <v>A</v>
      </c>
      <c r="M33" s="28">
        <f t="shared" si="7"/>
        <v>84.2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 t="s">
        <v>8</v>
      </c>
      <c r="S33" s="18"/>
      <c r="T33" s="1">
        <v>85</v>
      </c>
      <c r="U33" s="1">
        <v>85</v>
      </c>
      <c r="V33" s="1">
        <v>84</v>
      </c>
      <c r="W33" s="1">
        <v>86</v>
      </c>
      <c r="X33" s="1">
        <v>82</v>
      </c>
      <c r="Y33" s="1">
        <v>87</v>
      </c>
      <c r="Z33" s="1"/>
      <c r="AA33" s="1"/>
      <c r="AB33" s="1"/>
      <c r="AC33" s="1"/>
      <c r="AD33" s="1"/>
      <c r="AE33" s="18"/>
      <c r="AF33" s="1">
        <v>86</v>
      </c>
      <c r="AG33" s="1">
        <v>84</v>
      </c>
      <c r="AH33" s="1">
        <v>84</v>
      </c>
      <c r="AI33" s="1">
        <v>82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77712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86.2</v>
      </c>
      <c r="L34" s="28" t="str">
        <f t="shared" si="6"/>
        <v>A</v>
      </c>
      <c r="M34" s="28">
        <f t="shared" si="7"/>
        <v>86.2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 t="s">
        <v>8</v>
      </c>
      <c r="S34" s="18"/>
      <c r="T34" s="1">
        <v>87</v>
      </c>
      <c r="U34" s="1">
        <v>87</v>
      </c>
      <c r="V34" s="1">
        <v>88</v>
      </c>
      <c r="W34" s="1">
        <v>87</v>
      </c>
      <c r="X34" s="1">
        <v>80</v>
      </c>
      <c r="Y34" s="1">
        <v>90</v>
      </c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85</v>
      </c>
      <c r="AI34" s="1">
        <v>84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77727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5" s="28">
        <f t="shared" si="5"/>
        <v>81.599999999999994</v>
      </c>
      <c r="L35" s="28" t="str">
        <f t="shared" si="6"/>
        <v>B</v>
      </c>
      <c r="M35" s="28">
        <f t="shared" si="7"/>
        <v>81.599999999999994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84</v>
      </c>
      <c r="U35" s="1">
        <v>84</v>
      </c>
      <c r="V35" s="1">
        <v>85</v>
      </c>
      <c r="W35" s="1">
        <v>86</v>
      </c>
      <c r="X35" s="1">
        <v>82</v>
      </c>
      <c r="Y35" s="1">
        <v>85</v>
      </c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82</v>
      </c>
      <c r="AI35" s="1">
        <v>81</v>
      </c>
      <c r="AJ35" s="1">
        <v>82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77742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82.6</v>
      </c>
      <c r="L36" s="28" t="str">
        <f t="shared" si="6"/>
        <v>B</v>
      </c>
      <c r="M36" s="28">
        <f t="shared" si="7"/>
        <v>82.6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87</v>
      </c>
      <c r="U36" s="1">
        <v>88</v>
      </c>
      <c r="V36" s="1">
        <v>86</v>
      </c>
      <c r="W36" s="1">
        <v>86</v>
      </c>
      <c r="X36" s="1">
        <v>89</v>
      </c>
      <c r="Y36" s="1">
        <v>88</v>
      </c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>
        <v>80</v>
      </c>
      <c r="AI36" s="1">
        <v>83</v>
      </c>
      <c r="AJ36" s="1">
        <v>83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77757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85.4</v>
      </c>
      <c r="L37" s="28" t="str">
        <f t="shared" si="6"/>
        <v>A</v>
      </c>
      <c r="M37" s="28">
        <f t="shared" si="7"/>
        <v>85.4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 t="s">
        <v>8</v>
      </c>
      <c r="S37" s="18"/>
      <c r="T37" s="1">
        <v>85</v>
      </c>
      <c r="U37" s="1">
        <v>84</v>
      </c>
      <c r="V37" s="1">
        <v>86</v>
      </c>
      <c r="W37" s="1">
        <v>85</v>
      </c>
      <c r="X37" s="1">
        <v>83</v>
      </c>
      <c r="Y37" s="1">
        <v>86</v>
      </c>
      <c r="Z37" s="1"/>
      <c r="AA37" s="1"/>
      <c r="AB37" s="1"/>
      <c r="AC37" s="1"/>
      <c r="AD37" s="1"/>
      <c r="AE37" s="18"/>
      <c r="AF37" s="1">
        <v>87</v>
      </c>
      <c r="AG37" s="1">
        <v>85</v>
      </c>
      <c r="AH37" s="1">
        <v>85</v>
      </c>
      <c r="AI37" s="1">
        <v>84</v>
      </c>
      <c r="AJ37" s="1"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77772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83.4</v>
      </c>
      <c r="L38" s="28" t="str">
        <f t="shared" si="6"/>
        <v>B</v>
      </c>
      <c r="M38" s="28">
        <f t="shared" si="7"/>
        <v>83.4</v>
      </c>
      <c r="N38" s="28" t="str">
        <f t="shared" si="8"/>
        <v>B</v>
      </c>
      <c r="O38" s="36">
        <v>2</v>
      </c>
      <c r="P38" s="28" t="str">
        <f t="shared" si="9"/>
        <v>Memiliki keterampilan mempraktekkan teknik gerak dasar permainan bola besar, bola kecil,  kebugaran jasmani, senam, dan renang namun atletik perlu ditingkatkan</v>
      </c>
      <c r="Q38" s="39"/>
      <c r="R38" s="39" t="s">
        <v>8</v>
      </c>
      <c r="S38" s="18"/>
      <c r="T38" s="1">
        <v>86</v>
      </c>
      <c r="U38" s="1">
        <v>86</v>
      </c>
      <c r="V38" s="1">
        <v>87</v>
      </c>
      <c r="W38" s="1">
        <v>87</v>
      </c>
      <c r="X38" s="1">
        <v>79</v>
      </c>
      <c r="Y38" s="1">
        <v>86</v>
      </c>
      <c r="Z38" s="1"/>
      <c r="AA38" s="1"/>
      <c r="AB38" s="1"/>
      <c r="AC38" s="1"/>
      <c r="AD38" s="1"/>
      <c r="AE38" s="18"/>
      <c r="AF38" s="1">
        <v>84</v>
      </c>
      <c r="AG38" s="1">
        <v>83</v>
      </c>
      <c r="AH38" s="1">
        <v>85</v>
      </c>
      <c r="AI38" s="1">
        <v>81</v>
      </c>
      <c r="AJ38" s="1">
        <v>84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77787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83.6</v>
      </c>
      <c r="L39" s="28" t="str">
        <f t="shared" si="6"/>
        <v>B</v>
      </c>
      <c r="M39" s="28">
        <f t="shared" si="7"/>
        <v>83.6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86</v>
      </c>
      <c r="U39" s="1">
        <v>86</v>
      </c>
      <c r="V39" s="1">
        <v>85</v>
      </c>
      <c r="W39" s="1">
        <v>85</v>
      </c>
      <c r="X39" s="1">
        <v>84</v>
      </c>
      <c r="Y39" s="1">
        <v>87</v>
      </c>
      <c r="Z39" s="1"/>
      <c r="AA39" s="1"/>
      <c r="AB39" s="1"/>
      <c r="AC39" s="1"/>
      <c r="AD39" s="1"/>
      <c r="AE39" s="18"/>
      <c r="AF39" s="1">
        <v>85</v>
      </c>
      <c r="AG39" s="1">
        <v>83</v>
      </c>
      <c r="AH39" s="1">
        <v>84</v>
      </c>
      <c r="AI39" s="1">
        <v>82</v>
      </c>
      <c r="AJ39" s="1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77802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0" s="28">
        <f t="shared" si="5"/>
        <v>86.2</v>
      </c>
      <c r="L40" s="28" t="str">
        <f t="shared" si="6"/>
        <v>A</v>
      </c>
      <c r="M40" s="28">
        <f t="shared" si="7"/>
        <v>86.2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 t="s">
        <v>8</v>
      </c>
      <c r="S40" s="18"/>
      <c r="T40" s="1">
        <v>84</v>
      </c>
      <c r="U40" s="1">
        <v>84</v>
      </c>
      <c r="V40" s="1">
        <v>85</v>
      </c>
      <c r="W40" s="1">
        <v>84</v>
      </c>
      <c r="X40" s="1">
        <v>82</v>
      </c>
      <c r="Y40" s="1">
        <v>86</v>
      </c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86</v>
      </c>
      <c r="AI40" s="1">
        <v>85</v>
      </c>
      <c r="AJ40" s="1">
        <v>87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77817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85.2</v>
      </c>
      <c r="L41" s="28" t="str">
        <f t="shared" si="6"/>
        <v>A</v>
      </c>
      <c r="M41" s="28">
        <f t="shared" si="7"/>
        <v>85.2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 t="s">
        <v>8</v>
      </c>
      <c r="S41" s="18"/>
      <c r="T41" s="1">
        <v>85</v>
      </c>
      <c r="U41" s="1">
        <v>86</v>
      </c>
      <c r="V41" s="1">
        <v>85</v>
      </c>
      <c r="W41" s="1">
        <v>84</v>
      </c>
      <c r="X41" s="1">
        <v>83</v>
      </c>
      <c r="Y41" s="1">
        <v>87</v>
      </c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87</v>
      </c>
      <c r="AI41" s="1">
        <v>81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77832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86.6</v>
      </c>
      <c r="L42" s="28" t="str">
        <f t="shared" si="6"/>
        <v>A</v>
      </c>
      <c r="M42" s="28">
        <f t="shared" si="7"/>
        <v>86.6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 t="s">
        <v>8</v>
      </c>
      <c r="S42" s="18"/>
      <c r="T42" s="1">
        <v>86</v>
      </c>
      <c r="U42" s="1">
        <v>87</v>
      </c>
      <c r="V42" s="1">
        <v>85</v>
      </c>
      <c r="W42" s="1">
        <v>84</v>
      </c>
      <c r="X42" s="1">
        <v>88</v>
      </c>
      <c r="Y42" s="1">
        <v>88</v>
      </c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>
        <v>86</v>
      </c>
      <c r="AI42" s="1">
        <v>86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77847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84.2</v>
      </c>
      <c r="L43" s="28" t="str">
        <f t="shared" si="6"/>
        <v>A</v>
      </c>
      <c r="M43" s="28">
        <f t="shared" si="7"/>
        <v>84.2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39" t="s">
        <v>8</v>
      </c>
      <c r="S43" s="18"/>
      <c r="T43" s="1">
        <v>86</v>
      </c>
      <c r="U43" s="1">
        <v>87</v>
      </c>
      <c r="V43" s="1">
        <v>87</v>
      </c>
      <c r="W43" s="1">
        <v>85</v>
      </c>
      <c r="X43" s="1">
        <v>85</v>
      </c>
      <c r="Y43" s="1">
        <v>87</v>
      </c>
      <c r="Z43" s="1"/>
      <c r="AA43" s="1"/>
      <c r="AB43" s="1"/>
      <c r="AC43" s="1"/>
      <c r="AD43" s="1"/>
      <c r="AE43" s="18"/>
      <c r="AF43" s="1">
        <v>83</v>
      </c>
      <c r="AG43" s="1">
        <v>84</v>
      </c>
      <c r="AH43" s="1">
        <v>86</v>
      </c>
      <c r="AI43" s="1">
        <v>81</v>
      </c>
      <c r="AJ43" s="1">
        <v>87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77862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4" s="28">
        <f t="shared" si="5"/>
        <v>82.8</v>
      </c>
      <c r="L44" s="28" t="str">
        <f t="shared" si="6"/>
        <v>B</v>
      </c>
      <c r="M44" s="28">
        <f t="shared" si="7"/>
        <v>82.8</v>
      </c>
      <c r="N44" s="28" t="str">
        <f t="shared" si="8"/>
        <v>B</v>
      </c>
      <c r="O44" s="36">
        <v>2</v>
      </c>
      <c r="P44" s="28" t="str">
        <f t="shared" si="9"/>
        <v>Memiliki keterampilan mempraktekkan teknik gerak dasar permainan bola besar, bola kecil,  kebugaran jasmani, senam, dan renang namun atletik perlu ditingkatkan</v>
      </c>
      <c r="Q44" s="39"/>
      <c r="R44" s="39" t="s">
        <v>8</v>
      </c>
      <c r="S44" s="18"/>
      <c r="T44" s="1">
        <v>85</v>
      </c>
      <c r="U44" s="1">
        <v>86</v>
      </c>
      <c r="V44" s="1">
        <v>84</v>
      </c>
      <c r="W44" s="1">
        <v>85</v>
      </c>
      <c r="X44" s="1">
        <v>80</v>
      </c>
      <c r="Y44" s="1">
        <v>86</v>
      </c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83</v>
      </c>
      <c r="AI44" s="1">
        <v>83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85.17647058823529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G19:FG20"/>
    <mergeCell ref="FH17:FH18"/>
    <mergeCell ref="FI17:FI18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" top="0.75" bottom="0.75" header="0.3" footer="0.3"/>
  <pageSetup paperSize="5" scale="80" orientation="landscape" horizontalDpi="4294967293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80" workbookViewId="0">
      <pane xSplit="3" ySplit="10" topLeftCell="D38" activePane="bottomRight" state="frozen"/>
      <selection pane="topRight"/>
      <selection pane="bottomLeft"/>
      <selection pane="bottomRight" activeCell="R12" sqref="R12: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140625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713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77877</v>
      </c>
      <c r="C11" s="19" t="s">
        <v>114</v>
      </c>
      <c r="D11" s="18"/>
      <c r="E11" s="28" t="str">
        <f t="shared" ref="E11:E50" si="0">IF((COUNTA(T11:AC11)&gt;0),(ROUND((AVERAGE(T11:AC11)),0)),"")</f>
        <v/>
      </c>
      <c r="F11" s="28" t="str">
        <f t="shared" ref="F11:F50" si="1">IF(AND(ISNUMBER(E11),E11&gt;=1),IF(E11&lt;=$FD$13,$FE$13,IF(E11&lt;=$FD$14,$FE$14,IF(E11&lt;=$FD$15,$FE$15,IF(E11&lt;=$FD$16,$FE$16,)))), "")</f>
        <v/>
      </c>
      <c r="G11" s="28" t="str">
        <f t="shared" ref="G11:G50" si="2">IF((COUNTA(T11:AD11)&gt;0),(ROUND((AVERAGE(T11:AD11)),0)),"")</f>
        <v/>
      </c>
      <c r="H11" s="28" t="str">
        <f t="shared" ref="H11:H50" si="3">IF(AND(ISNUMBER(G11),G11&gt;=1),IF(G11&lt;=$FD$13,$FE$13,IF(G11&lt;=$FD$14,$FE$14,IF(G11&lt;=$FD$15,$FE$15,IF(G11&lt;=$FD$16,$FE$16,)))), "")</f>
        <v/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 t="str">
        <f t="shared" ref="K11:K50" si="5">IF((COUNTA(AF11:AO11)&gt;0),AVERAGE(AF11:AO11),"")</f>
        <v/>
      </c>
      <c r="L11" s="28" t="str">
        <f t="shared" ref="L11:L50" si="6">IF(AND(ISNUMBER(K11),K11&gt;=1), IF(K11&lt;=$FD$27,$FE$27,IF(K11&lt;=$FD$28,$FE$28,IF(K11&lt;=$FD$29,$FE$29,IF(K11&lt;=$FD$30,$FE$30,)))), "")</f>
        <v/>
      </c>
      <c r="M11" s="28" t="str">
        <f t="shared" ref="M11:M50" si="7">IF((COUNTA(AF11:AO11)&gt;0),AVERAGE(AF11:AO11),"")</f>
        <v/>
      </c>
      <c r="N11" s="28" t="str">
        <f t="shared" ref="N11:N50" si="8">IF(AND(ISNUMBER(M11),M11&gt;=1), IF(M11&lt;=$FD$27,$FE$27,IF(M11&lt;=$FD$28,$FE$28,IF(M11&lt;=$FD$29,$FE$29,IF(M11&lt;=$FD$30,$FE$30,)))), "")</f>
        <v/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77892</v>
      </c>
      <c r="C12" s="19" t="s">
        <v>115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84.2</v>
      </c>
      <c r="L12" s="28" t="str">
        <f t="shared" si="6"/>
        <v>A</v>
      </c>
      <c r="M12" s="28">
        <f t="shared" si="7"/>
        <v>84.2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 t="s">
        <v>8</v>
      </c>
      <c r="S12" s="18"/>
      <c r="T12" s="1">
        <v>86</v>
      </c>
      <c r="U12" s="1">
        <v>85</v>
      </c>
      <c r="V12" s="1">
        <v>87</v>
      </c>
      <c r="W12" s="1">
        <v>87</v>
      </c>
      <c r="X12" s="1">
        <v>84</v>
      </c>
      <c r="Y12" s="1">
        <v>87</v>
      </c>
      <c r="Z12" s="1"/>
      <c r="AA12" s="1"/>
      <c r="AB12" s="1"/>
      <c r="AC12" s="1"/>
      <c r="AD12" s="1"/>
      <c r="AE12" s="18"/>
      <c r="AF12" s="1">
        <v>84</v>
      </c>
      <c r="AG12" s="1">
        <v>83</v>
      </c>
      <c r="AH12" s="1">
        <v>84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77907</v>
      </c>
      <c r="C13" s="19" t="s">
        <v>116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83.8</v>
      </c>
      <c r="L13" s="28" t="str">
        <f t="shared" si="6"/>
        <v>B</v>
      </c>
      <c r="M13" s="28">
        <f t="shared" si="7"/>
        <v>83.8</v>
      </c>
      <c r="N13" s="28" t="str">
        <f t="shared" si="8"/>
        <v>B</v>
      </c>
      <c r="O13" s="36">
        <v>2</v>
      </c>
      <c r="P13" s="28" t="str">
        <f t="shared" si="9"/>
        <v>Memiliki keterampilan mempraktekkan teknik gerak dasar permainan bola besar, bola kecil,  kebugaran jasmani, senam, dan renang namun atletik perlu ditingkatkan</v>
      </c>
      <c r="Q13" s="39"/>
      <c r="R13" s="39" t="s">
        <v>8</v>
      </c>
      <c r="S13" s="18"/>
      <c r="T13" s="1">
        <v>85</v>
      </c>
      <c r="U13" s="1">
        <v>83</v>
      </c>
      <c r="V13" s="1">
        <v>87</v>
      </c>
      <c r="W13" s="1">
        <v>85</v>
      </c>
      <c r="X13" s="1">
        <v>83</v>
      </c>
      <c r="Y13" s="1">
        <v>86</v>
      </c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>
        <v>86</v>
      </c>
      <c r="AI13" s="1">
        <v>82</v>
      </c>
      <c r="AJ13" s="1">
        <v>84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80" t="s">
        <v>148</v>
      </c>
      <c r="FI13" s="80" t="s">
        <v>149</v>
      </c>
      <c r="FJ13" s="41">
        <v>28301</v>
      </c>
      <c r="FK13" s="41">
        <v>28311</v>
      </c>
    </row>
    <row r="14" spans="1:167" x14ac:dyDescent="0.25">
      <c r="A14" s="19">
        <v>4</v>
      </c>
      <c r="B14" s="19">
        <v>77922</v>
      </c>
      <c r="C14" s="19" t="s">
        <v>117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83.4</v>
      </c>
      <c r="L14" s="28" t="str">
        <f t="shared" si="6"/>
        <v>B</v>
      </c>
      <c r="M14" s="28">
        <f t="shared" si="7"/>
        <v>83.4</v>
      </c>
      <c r="N14" s="28" t="str">
        <f t="shared" si="8"/>
        <v>B</v>
      </c>
      <c r="O14" s="36">
        <v>2</v>
      </c>
      <c r="P14" s="28" t="str">
        <f t="shared" si="9"/>
        <v>Memiliki keterampilan mempraktekkan teknik gerak dasar permainan bola besar, bola kecil,  kebugaran jasmani, senam, dan renang namun atletik perlu ditingkatkan</v>
      </c>
      <c r="Q14" s="39"/>
      <c r="R14" s="39" t="s">
        <v>8</v>
      </c>
      <c r="S14" s="18"/>
      <c r="T14" s="1">
        <v>85</v>
      </c>
      <c r="U14" s="1">
        <v>87</v>
      </c>
      <c r="V14" s="1">
        <v>87</v>
      </c>
      <c r="W14" s="1">
        <v>81</v>
      </c>
      <c r="X14" s="1">
        <v>82</v>
      </c>
      <c r="Y14" s="1">
        <v>85</v>
      </c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>
        <v>84</v>
      </c>
      <c r="AI14" s="1">
        <v>83</v>
      </c>
      <c r="AJ14" s="1">
        <v>84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81"/>
      <c r="FI14" s="81"/>
      <c r="FJ14" s="41"/>
      <c r="FK14" s="41"/>
    </row>
    <row r="15" spans="1:167" x14ac:dyDescent="0.25">
      <c r="A15" s="19">
        <v>5</v>
      </c>
      <c r="B15" s="19">
        <v>77937</v>
      </c>
      <c r="C15" s="19" t="s">
        <v>118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82.8</v>
      </c>
      <c r="L15" s="28" t="str">
        <f t="shared" si="6"/>
        <v>B</v>
      </c>
      <c r="M15" s="28">
        <f t="shared" si="7"/>
        <v>82.8</v>
      </c>
      <c r="N15" s="28" t="str">
        <f t="shared" si="8"/>
        <v>B</v>
      </c>
      <c r="O15" s="36">
        <v>2</v>
      </c>
      <c r="P15" s="28" t="str">
        <f t="shared" si="9"/>
        <v>Memiliki keterampilan mempraktekkan teknik gerak dasar permainan bola besar, bola kecil,  kebugaran jasmani, senam, dan renang namun atletik perlu ditingkatkan</v>
      </c>
      <c r="Q15" s="39"/>
      <c r="R15" s="39" t="s">
        <v>8</v>
      </c>
      <c r="S15" s="18"/>
      <c r="T15" s="1">
        <v>86</v>
      </c>
      <c r="U15" s="1">
        <v>88</v>
      </c>
      <c r="V15" s="1">
        <v>86</v>
      </c>
      <c r="W15" s="1">
        <v>84</v>
      </c>
      <c r="X15" s="1">
        <v>85</v>
      </c>
      <c r="Y15" s="1">
        <v>87</v>
      </c>
      <c r="Z15" s="1"/>
      <c r="AA15" s="1"/>
      <c r="AB15" s="1"/>
      <c r="AC15" s="1"/>
      <c r="AD15" s="1"/>
      <c r="AE15" s="18"/>
      <c r="AF15" s="1">
        <v>82</v>
      </c>
      <c r="AG15" s="1">
        <v>86</v>
      </c>
      <c r="AH15" s="1">
        <v>82</v>
      </c>
      <c r="AI15" s="1">
        <v>81</v>
      </c>
      <c r="AJ15" s="1">
        <v>83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80" t="s">
        <v>150</v>
      </c>
      <c r="FI15" s="80" t="s">
        <v>151</v>
      </c>
      <c r="FJ15" s="41">
        <v>28302</v>
      </c>
      <c r="FK15" s="41">
        <v>28312</v>
      </c>
    </row>
    <row r="16" spans="1:167" x14ac:dyDescent="0.25">
      <c r="A16" s="19">
        <v>6</v>
      </c>
      <c r="B16" s="19">
        <v>77952</v>
      </c>
      <c r="C16" s="19" t="s">
        <v>119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6" s="28">
        <f t="shared" si="5"/>
        <v>83.6</v>
      </c>
      <c r="L16" s="28" t="str">
        <f t="shared" si="6"/>
        <v>B</v>
      </c>
      <c r="M16" s="28">
        <f t="shared" si="7"/>
        <v>83.6</v>
      </c>
      <c r="N16" s="28" t="str">
        <f t="shared" si="8"/>
        <v>B</v>
      </c>
      <c r="O16" s="36">
        <v>2</v>
      </c>
      <c r="P16" s="28" t="str">
        <f t="shared" si="9"/>
        <v>Memiliki keterampilan mempraktekkan teknik gerak dasar permainan bola besar, bola kecil,  kebugaran jasmani, senam, dan renang namun atletik perlu ditingkatkan</v>
      </c>
      <c r="Q16" s="39"/>
      <c r="R16" s="39" t="s">
        <v>8</v>
      </c>
      <c r="S16" s="18"/>
      <c r="T16" s="1">
        <v>85</v>
      </c>
      <c r="U16" s="1">
        <v>85</v>
      </c>
      <c r="V16" s="1">
        <v>87</v>
      </c>
      <c r="W16" s="1">
        <v>83</v>
      </c>
      <c r="X16" s="1">
        <v>78</v>
      </c>
      <c r="Y16" s="1">
        <v>85</v>
      </c>
      <c r="Z16" s="1"/>
      <c r="AA16" s="1"/>
      <c r="AB16" s="1"/>
      <c r="AC16" s="1"/>
      <c r="AD16" s="1"/>
      <c r="AE16" s="18"/>
      <c r="AF16" s="1">
        <v>84</v>
      </c>
      <c r="AG16" s="1">
        <v>87</v>
      </c>
      <c r="AH16" s="1">
        <v>86</v>
      </c>
      <c r="AI16" s="1">
        <v>81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81"/>
      <c r="FI16" s="81"/>
      <c r="FJ16" s="41"/>
      <c r="FK16" s="41"/>
    </row>
    <row r="17" spans="1:167" x14ac:dyDescent="0.25">
      <c r="A17" s="19">
        <v>7</v>
      </c>
      <c r="B17" s="19">
        <v>77967</v>
      </c>
      <c r="C17" s="19" t="s">
        <v>120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83.6</v>
      </c>
      <c r="L17" s="28" t="str">
        <f t="shared" si="6"/>
        <v>B</v>
      </c>
      <c r="M17" s="28">
        <f t="shared" si="7"/>
        <v>83.6</v>
      </c>
      <c r="N17" s="28" t="str">
        <f t="shared" si="8"/>
        <v>B</v>
      </c>
      <c r="O17" s="36">
        <v>2</v>
      </c>
      <c r="P17" s="28" t="str">
        <f t="shared" si="9"/>
        <v>Memiliki keterampilan mempraktekkan teknik gerak dasar permainan bola besar, bola kecil,  kebugaran jasmani, senam, dan renang namun atletik perlu ditingkatkan</v>
      </c>
      <c r="Q17" s="39"/>
      <c r="R17" s="39" t="s">
        <v>8</v>
      </c>
      <c r="S17" s="18"/>
      <c r="T17" s="1">
        <v>86</v>
      </c>
      <c r="U17" s="1">
        <v>86</v>
      </c>
      <c r="V17" s="1">
        <v>86</v>
      </c>
      <c r="W17" s="1">
        <v>86</v>
      </c>
      <c r="X17" s="1">
        <v>87</v>
      </c>
      <c r="Y17" s="1">
        <v>87</v>
      </c>
      <c r="Z17" s="1"/>
      <c r="AA17" s="1"/>
      <c r="AB17" s="1"/>
      <c r="AC17" s="1"/>
      <c r="AD17" s="1"/>
      <c r="AE17" s="18"/>
      <c r="AF17" s="1">
        <v>83</v>
      </c>
      <c r="AG17" s="1">
        <v>84</v>
      </c>
      <c r="AH17" s="1">
        <v>84</v>
      </c>
      <c r="AI17" s="1">
        <v>83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80" t="s">
        <v>152</v>
      </c>
      <c r="FI17" s="80" t="s">
        <v>153</v>
      </c>
      <c r="FJ17" s="41">
        <v>28303</v>
      </c>
      <c r="FK17" s="41">
        <v>28313</v>
      </c>
    </row>
    <row r="18" spans="1:167" x14ac:dyDescent="0.25">
      <c r="A18" s="19">
        <v>8</v>
      </c>
      <c r="B18" s="19">
        <v>77982</v>
      </c>
      <c r="C18" s="19" t="s">
        <v>121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87.2</v>
      </c>
      <c r="L18" s="28" t="str">
        <f t="shared" si="6"/>
        <v>A</v>
      </c>
      <c r="M18" s="28">
        <f t="shared" si="7"/>
        <v>87.2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 t="s">
        <v>8</v>
      </c>
      <c r="S18" s="18"/>
      <c r="T18" s="1">
        <v>88</v>
      </c>
      <c r="U18" s="1">
        <v>89</v>
      </c>
      <c r="V18" s="1">
        <v>86</v>
      </c>
      <c r="W18" s="1">
        <v>88</v>
      </c>
      <c r="X18" s="1">
        <v>87</v>
      </c>
      <c r="Y18" s="1">
        <v>89</v>
      </c>
      <c r="Z18" s="1"/>
      <c r="AA18" s="1"/>
      <c r="AB18" s="1"/>
      <c r="AC18" s="1"/>
      <c r="AD18" s="1"/>
      <c r="AE18" s="18"/>
      <c r="AF18" s="1">
        <v>87</v>
      </c>
      <c r="AG18" s="1">
        <v>86</v>
      </c>
      <c r="AH18" s="1">
        <v>85</v>
      </c>
      <c r="AI18" s="1">
        <v>90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81"/>
      <c r="FI18" s="81"/>
      <c r="FJ18" s="41"/>
      <c r="FK18" s="41"/>
    </row>
    <row r="19" spans="1:167" x14ac:dyDescent="0.25">
      <c r="A19" s="19">
        <v>9</v>
      </c>
      <c r="B19" s="19">
        <v>77997</v>
      </c>
      <c r="C19" s="19" t="s">
        <v>122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19" s="28">
        <f t="shared" si="5"/>
        <v>87.4</v>
      </c>
      <c r="L19" s="28" t="str">
        <f t="shared" si="6"/>
        <v>A</v>
      </c>
      <c r="M19" s="28">
        <f t="shared" si="7"/>
        <v>87.4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 t="s">
        <v>8</v>
      </c>
      <c r="S19" s="18"/>
      <c r="T19" s="1">
        <v>85</v>
      </c>
      <c r="U19" s="1">
        <v>83</v>
      </c>
      <c r="V19" s="1">
        <v>85</v>
      </c>
      <c r="W19" s="1">
        <v>87</v>
      </c>
      <c r="X19" s="1">
        <v>79</v>
      </c>
      <c r="Y19" s="1">
        <v>85</v>
      </c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>
        <v>87</v>
      </c>
      <c r="AI19" s="1">
        <v>88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80" t="s">
        <v>154</v>
      </c>
      <c r="FI19" s="80" t="s">
        <v>155</v>
      </c>
      <c r="FJ19" s="41">
        <v>28304</v>
      </c>
      <c r="FK19" s="41">
        <v>28314</v>
      </c>
    </row>
    <row r="20" spans="1:167" x14ac:dyDescent="0.25">
      <c r="A20" s="19">
        <v>10</v>
      </c>
      <c r="B20" s="19">
        <v>78012</v>
      </c>
      <c r="C20" s="19" t="s">
        <v>123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0" s="28">
        <f t="shared" si="5"/>
        <v>84.4</v>
      </c>
      <c r="L20" s="28" t="str">
        <f t="shared" si="6"/>
        <v>A</v>
      </c>
      <c r="M20" s="28">
        <f t="shared" si="7"/>
        <v>84.4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 t="s">
        <v>8</v>
      </c>
      <c r="S20" s="18"/>
      <c r="T20" s="1">
        <v>85</v>
      </c>
      <c r="U20" s="1">
        <v>85</v>
      </c>
      <c r="V20" s="1">
        <v>87</v>
      </c>
      <c r="W20" s="1">
        <v>84</v>
      </c>
      <c r="X20" s="1">
        <v>79</v>
      </c>
      <c r="Y20" s="1">
        <v>85</v>
      </c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>
        <v>83</v>
      </c>
      <c r="AI20" s="1">
        <v>86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81"/>
      <c r="FI20" s="81"/>
      <c r="FJ20" s="41"/>
      <c r="FK20" s="41"/>
    </row>
    <row r="21" spans="1:167" x14ac:dyDescent="0.25">
      <c r="A21" s="19">
        <v>11</v>
      </c>
      <c r="B21" s="19">
        <v>78027</v>
      </c>
      <c r="C21" s="19" t="s">
        <v>124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1" s="28">
        <f t="shared" si="5"/>
        <v>84.4</v>
      </c>
      <c r="L21" s="28" t="str">
        <f t="shared" si="6"/>
        <v>A</v>
      </c>
      <c r="M21" s="28">
        <f t="shared" si="7"/>
        <v>84.4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 t="s">
        <v>8</v>
      </c>
      <c r="S21" s="18"/>
      <c r="T21" s="1">
        <v>84</v>
      </c>
      <c r="U21" s="1">
        <v>87</v>
      </c>
      <c r="V21" s="1">
        <v>83</v>
      </c>
      <c r="W21" s="1">
        <v>83</v>
      </c>
      <c r="X21" s="1">
        <v>84</v>
      </c>
      <c r="Y21" s="1">
        <v>85</v>
      </c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86</v>
      </c>
      <c r="AI21" s="1">
        <v>81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28305</v>
      </c>
      <c r="FK21" s="41">
        <v>28315</v>
      </c>
    </row>
    <row r="22" spans="1:167" x14ac:dyDescent="0.25">
      <c r="A22" s="19">
        <v>12</v>
      </c>
      <c r="B22" s="19">
        <v>78042</v>
      </c>
      <c r="C22" s="19" t="s">
        <v>125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83.4</v>
      </c>
      <c r="L22" s="28" t="str">
        <f t="shared" si="6"/>
        <v>B</v>
      </c>
      <c r="M22" s="28">
        <f t="shared" si="7"/>
        <v>83.4</v>
      </c>
      <c r="N22" s="28" t="str">
        <f t="shared" si="8"/>
        <v>B</v>
      </c>
      <c r="O22" s="36">
        <v>2</v>
      </c>
      <c r="P22" s="28" t="str">
        <f t="shared" si="9"/>
        <v>Memiliki keterampilan mempraktekkan teknik gerak dasar permainan bola besar, bola kecil,  kebugaran jasmani, senam, dan renang namun atletik perlu ditingkatkan</v>
      </c>
      <c r="Q22" s="39"/>
      <c r="R22" s="39" t="s">
        <v>8</v>
      </c>
      <c r="S22" s="18"/>
      <c r="T22" s="1">
        <v>86</v>
      </c>
      <c r="U22" s="1">
        <v>87</v>
      </c>
      <c r="V22" s="1">
        <v>86</v>
      </c>
      <c r="W22" s="1">
        <v>86</v>
      </c>
      <c r="X22" s="1">
        <v>86</v>
      </c>
      <c r="Y22" s="1">
        <v>87</v>
      </c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>
        <v>84</v>
      </c>
      <c r="AI22" s="1">
        <v>81</v>
      </c>
      <c r="AJ22" s="1">
        <v>84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78057</v>
      </c>
      <c r="C23" s="19" t="s">
        <v>126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3" s="28">
        <f t="shared" si="5"/>
        <v>83.8</v>
      </c>
      <c r="L23" s="28" t="str">
        <f t="shared" si="6"/>
        <v>B</v>
      </c>
      <c r="M23" s="28">
        <f t="shared" si="7"/>
        <v>83.8</v>
      </c>
      <c r="N23" s="28" t="str">
        <f t="shared" si="8"/>
        <v>B</v>
      </c>
      <c r="O23" s="36">
        <v>2</v>
      </c>
      <c r="P23" s="28" t="str">
        <f t="shared" si="9"/>
        <v>Memiliki keterampilan mempraktekkan teknik gerak dasar permainan bola besar, bola kecil,  kebugaran jasmani, senam, dan renang namun atletik perlu ditingkatkan</v>
      </c>
      <c r="Q23" s="39"/>
      <c r="R23" s="39" t="s">
        <v>8</v>
      </c>
      <c r="S23" s="18"/>
      <c r="T23" s="1">
        <v>84</v>
      </c>
      <c r="U23" s="1">
        <v>84</v>
      </c>
      <c r="V23" s="1">
        <v>87</v>
      </c>
      <c r="W23" s="1">
        <v>82</v>
      </c>
      <c r="X23" s="1">
        <v>84</v>
      </c>
      <c r="Y23" s="1">
        <v>85</v>
      </c>
      <c r="Z23" s="1"/>
      <c r="AA23" s="1"/>
      <c r="AB23" s="1"/>
      <c r="AC23" s="1"/>
      <c r="AD23" s="1"/>
      <c r="AE23" s="18"/>
      <c r="AF23" s="1">
        <v>83</v>
      </c>
      <c r="AG23" s="1">
        <v>86</v>
      </c>
      <c r="AH23" s="1">
        <v>86</v>
      </c>
      <c r="AI23" s="1">
        <v>80</v>
      </c>
      <c r="AJ23" s="1">
        <v>84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28306</v>
      </c>
      <c r="FK23" s="41">
        <v>28316</v>
      </c>
    </row>
    <row r="24" spans="1:167" x14ac:dyDescent="0.25">
      <c r="A24" s="19">
        <v>14</v>
      </c>
      <c r="B24" s="19">
        <v>78072</v>
      </c>
      <c r="C24" s="19" t="s">
        <v>127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86.2</v>
      </c>
      <c r="L24" s="28" t="str">
        <f t="shared" si="6"/>
        <v>A</v>
      </c>
      <c r="M24" s="28">
        <f t="shared" si="7"/>
        <v>86.2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 t="s">
        <v>8</v>
      </c>
      <c r="S24" s="18"/>
      <c r="T24" s="1">
        <v>85</v>
      </c>
      <c r="U24" s="1">
        <v>83</v>
      </c>
      <c r="V24" s="1">
        <v>86</v>
      </c>
      <c r="W24" s="1">
        <v>85</v>
      </c>
      <c r="X24" s="1">
        <v>86</v>
      </c>
      <c r="Y24" s="1">
        <v>86</v>
      </c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83</v>
      </c>
      <c r="AI24" s="1">
        <v>89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78087</v>
      </c>
      <c r="C25" s="19" t="s">
        <v>128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83.2</v>
      </c>
      <c r="L25" s="28" t="str">
        <f t="shared" si="6"/>
        <v>B</v>
      </c>
      <c r="M25" s="28">
        <f t="shared" si="7"/>
        <v>83.2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 t="s">
        <v>8</v>
      </c>
      <c r="S25" s="18"/>
      <c r="T25" s="1">
        <v>86</v>
      </c>
      <c r="U25" s="1">
        <v>86</v>
      </c>
      <c r="V25" s="1">
        <v>87</v>
      </c>
      <c r="W25" s="1">
        <v>86</v>
      </c>
      <c r="X25" s="1">
        <v>84</v>
      </c>
      <c r="Y25" s="1">
        <v>87</v>
      </c>
      <c r="Z25" s="1"/>
      <c r="AA25" s="1"/>
      <c r="AB25" s="1"/>
      <c r="AC25" s="1"/>
      <c r="AD25" s="1"/>
      <c r="AE25" s="18"/>
      <c r="AF25" s="1">
        <v>84</v>
      </c>
      <c r="AG25" s="1">
        <v>82</v>
      </c>
      <c r="AH25" s="1">
        <v>86</v>
      </c>
      <c r="AI25" s="1">
        <v>84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28307</v>
      </c>
      <c r="FK25" s="41">
        <v>28317</v>
      </c>
    </row>
    <row r="26" spans="1:167" x14ac:dyDescent="0.25">
      <c r="A26" s="19">
        <v>16</v>
      </c>
      <c r="B26" s="19">
        <v>78102</v>
      </c>
      <c r="C26" s="19" t="s">
        <v>129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87.2</v>
      </c>
      <c r="L26" s="28" t="str">
        <f t="shared" si="6"/>
        <v>A</v>
      </c>
      <c r="M26" s="28">
        <f t="shared" si="7"/>
        <v>87.2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 t="s">
        <v>8</v>
      </c>
      <c r="S26" s="18"/>
      <c r="T26" s="1">
        <v>85</v>
      </c>
      <c r="U26" s="1">
        <v>87</v>
      </c>
      <c r="V26" s="1">
        <v>87</v>
      </c>
      <c r="W26" s="1">
        <v>82</v>
      </c>
      <c r="X26" s="1">
        <v>84</v>
      </c>
      <c r="Y26" s="1">
        <v>86</v>
      </c>
      <c r="Z26" s="1"/>
      <c r="AA26" s="1"/>
      <c r="AB26" s="1"/>
      <c r="AC26" s="1"/>
      <c r="AD26" s="1"/>
      <c r="AE26" s="18"/>
      <c r="AF26" s="1">
        <v>87</v>
      </c>
      <c r="AG26" s="1">
        <v>83</v>
      </c>
      <c r="AH26" s="1">
        <v>85</v>
      </c>
      <c r="AI26" s="1">
        <v>93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78117</v>
      </c>
      <c r="C27" s="19" t="s">
        <v>130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83.8</v>
      </c>
      <c r="L27" s="28" t="str">
        <f t="shared" si="6"/>
        <v>B</v>
      </c>
      <c r="M27" s="28">
        <f t="shared" si="7"/>
        <v>83.8</v>
      </c>
      <c r="N27" s="28" t="str">
        <f t="shared" si="8"/>
        <v>B</v>
      </c>
      <c r="O27" s="36">
        <v>2</v>
      </c>
      <c r="P27" s="28" t="str">
        <f t="shared" si="9"/>
        <v>Memiliki keterampilan mempraktekkan teknik gerak dasar permainan bola besar, bola kecil,  kebugaran jasmani, senam, dan renang namun atletik perlu ditingkatkan</v>
      </c>
      <c r="Q27" s="39"/>
      <c r="R27" s="39" t="s">
        <v>8</v>
      </c>
      <c r="S27" s="18"/>
      <c r="T27" s="1">
        <v>86</v>
      </c>
      <c r="U27" s="1">
        <v>85</v>
      </c>
      <c r="V27" s="1">
        <v>86</v>
      </c>
      <c r="W27" s="1">
        <v>86</v>
      </c>
      <c r="X27" s="1">
        <v>85</v>
      </c>
      <c r="Y27" s="1">
        <v>87</v>
      </c>
      <c r="Z27" s="1"/>
      <c r="AA27" s="1"/>
      <c r="AB27" s="1"/>
      <c r="AC27" s="1"/>
      <c r="AD27" s="1"/>
      <c r="AE27" s="18"/>
      <c r="AF27" s="1">
        <v>83</v>
      </c>
      <c r="AG27" s="1">
        <v>87</v>
      </c>
      <c r="AH27" s="1">
        <v>87</v>
      </c>
      <c r="AI27" s="1">
        <v>78</v>
      </c>
      <c r="AJ27" s="1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28308</v>
      </c>
      <c r="FK27" s="41">
        <v>28318</v>
      </c>
    </row>
    <row r="28" spans="1:167" x14ac:dyDescent="0.25">
      <c r="A28" s="19">
        <v>18</v>
      </c>
      <c r="B28" s="19">
        <v>78132</v>
      </c>
      <c r="C28" s="19" t="s">
        <v>131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83.6</v>
      </c>
      <c r="L28" s="28" t="str">
        <f t="shared" si="6"/>
        <v>B</v>
      </c>
      <c r="M28" s="28">
        <f t="shared" si="7"/>
        <v>83.6</v>
      </c>
      <c r="N28" s="28" t="str">
        <f t="shared" si="8"/>
        <v>B</v>
      </c>
      <c r="O28" s="36">
        <v>2</v>
      </c>
      <c r="P28" s="28" t="str">
        <f t="shared" si="9"/>
        <v>Memiliki keterampilan mempraktekkan teknik gerak dasar permainan bola besar, bola kecil,  kebugaran jasmani, senam, dan renang namun atletik perlu ditingkatkan</v>
      </c>
      <c r="Q28" s="39"/>
      <c r="R28" s="39" t="s">
        <v>8</v>
      </c>
      <c r="S28" s="18"/>
      <c r="T28" s="1">
        <v>87</v>
      </c>
      <c r="U28" s="1">
        <v>86</v>
      </c>
      <c r="V28" s="1">
        <v>85</v>
      </c>
      <c r="W28" s="1">
        <v>88</v>
      </c>
      <c r="X28" s="1">
        <v>81</v>
      </c>
      <c r="Y28" s="1">
        <v>86</v>
      </c>
      <c r="Z28" s="1"/>
      <c r="AA28" s="1"/>
      <c r="AB28" s="1"/>
      <c r="AC28" s="1"/>
      <c r="AD28" s="1"/>
      <c r="AE28" s="18"/>
      <c r="AF28" s="1">
        <v>83</v>
      </c>
      <c r="AG28" s="1">
        <v>83</v>
      </c>
      <c r="AH28" s="1">
        <v>88</v>
      </c>
      <c r="AI28" s="1">
        <v>80</v>
      </c>
      <c r="AJ28" s="1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78162</v>
      </c>
      <c r="C29" s="19" t="s">
        <v>132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83.2</v>
      </c>
      <c r="L29" s="28" t="str">
        <f t="shared" si="6"/>
        <v>B</v>
      </c>
      <c r="M29" s="28">
        <f t="shared" si="7"/>
        <v>83.2</v>
      </c>
      <c r="N29" s="28" t="str">
        <f t="shared" si="8"/>
        <v>B</v>
      </c>
      <c r="O29" s="36">
        <v>2</v>
      </c>
      <c r="P29" s="28" t="str">
        <f t="shared" si="9"/>
        <v>Memiliki keterampilan mempraktekkan teknik gerak dasar permainan bola besar, bola kecil,  kebugaran jasmani, senam, dan renang namun atletik perlu ditingkatkan</v>
      </c>
      <c r="Q29" s="39"/>
      <c r="R29" s="39" t="s">
        <v>8</v>
      </c>
      <c r="S29" s="18"/>
      <c r="T29" s="1">
        <v>85</v>
      </c>
      <c r="U29" s="1">
        <v>84</v>
      </c>
      <c r="V29" s="1">
        <v>87</v>
      </c>
      <c r="W29" s="1">
        <v>85</v>
      </c>
      <c r="X29" s="1">
        <v>80</v>
      </c>
      <c r="Y29" s="1">
        <v>85</v>
      </c>
      <c r="Z29" s="1"/>
      <c r="AA29" s="1"/>
      <c r="AB29" s="1"/>
      <c r="AC29" s="1"/>
      <c r="AD29" s="1"/>
      <c r="AE29" s="18"/>
      <c r="AF29" s="1">
        <v>83</v>
      </c>
      <c r="AG29" s="1">
        <v>86</v>
      </c>
      <c r="AH29" s="1">
        <v>83</v>
      </c>
      <c r="AI29" s="1">
        <v>80</v>
      </c>
      <c r="AJ29" s="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28309</v>
      </c>
      <c r="FK29" s="41">
        <v>28319</v>
      </c>
    </row>
    <row r="30" spans="1:167" x14ac:dyDescent="0.25">
      <c r="A30" s="19">
        <v>20</v>
      </c>
      <c r="B30" s="19">
        <v>78147</v>
      </c>
      <c r="C30" s="19" t="s">
        <v>133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85.4</v>
      </c>
      <c r="L30" s="28" t="str">
        <f t="shared" si="6"/>
        <v>A</v>
      </c>
      <c r="M30" s="28">
        <f t="shared" si="7"/>
        <v>85.4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 t="s">
        <v>8</v>
      </c>
      <c r="S30" s="18"/>
      <c r="T30" s="1">
        <v>84</v>
      </c>
      <c r="U30" s="1">
        <v>86</v>
      </c>
      <c r="V30" s="1">
        <v>83</v>
      </c>
      <c r="W30" s="1">
        <v>84</v>
      </c>
      <c r="X30" s="1">
        <v>85</v>
      </c>
      <c r="Y30" s="1">
        <v>85</v>
      </c>
      <c r="Z30" s="1"/>
      <c r="AA30" s="1"/>
      <c r="AB30" s="1"/>
      <c r="AC30" s="1"/>
      <c r="AD30" s="1"/>
      <c r="AE30" s="18"/>
      <c r="AF30" s="1">
        <v>85</v>
      </c>
      <c r="AG30" s="1">
        <v>84</v>
      </c>
      <c r="AH30" s="1">
        <v>84</v>
      </c>
      <c r="AI30" s="1">
        <v>88</v>
      </c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78177</v>
      </c>
      <c r="C31" s="19" t="s">
        <v>134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86.4</v>
      </c>
      <c r="L31" s="28" t="str">
        <f t="shared" si="6"/>
        <v>A</v>
      </c>
      <c r="M31" s="28">
        <f t="shared" si="7"/>
        <v>86.4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 t="s">
        <v>8</v>
      </c>
      <c r="S31" s="18"/>
      <c r="T31" s="1">
        <v>85</v>
      </c>
      <c r="U31" s="1">
        <v>85</v>
      </c>
      <c r="V31" s="1">
        <v>85</v>
      </c>
      <c r="W31" s="1">
        <v>85</v>
      </c>
      <c r="X31" s="1">
        <v>85</v>
      </c>
      <c r="Y31" s="1">
        <v>86</v>
      </c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83</v>
      </c>
      <c r="AI31" s="1">
        <v>93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28310</v>
      </c>
      <c r="FK31" s="41">
        <v>28320</v>
      </c>
    </row>
    <row r="32" spans="1:167" x14ac:dyDescent="0.25">
      <c r="A32" s="19">
        <v>22</v>
      </c>
      <c r="B32" s="19">
        <v>78192</v>
      </c>
      <c r="C32" s="19" t="s">
        <v>135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2" s="28">
        <f t="shared" si="5"/>
        <v>85.2</v>
      </c>
      <c r="L32" s="28" t="str">
        <f t="shared" si="6"/>
        <v>A</v>
      </c>
      <c r="M32" s="28">
        <f t="shared" si="7"/>
        <v>85.2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 t="s">
        <v>8</v>
      </c>
      <c r="S32" s="18"/>
      <c r="T32" s="1">
        <v>84</v>
      </c>
      <c r="U32" s="1">
        <v>87</v>
      </c>
      <c r="V32" s="1">
        <v>86</v>
      </c>
      <c r="W32" s="1">
        <v>80</v>
      </c>
      <c r="X32" s="1">
        <v>83</v>
      </c>
      <c r="Y32" s="1">
        <v>85</v>
      </c>
      <c r="Z32" s="1"/>
      <c r="AA32" s="1"/>
      <c r="AB32" s="1"/>
      <c r="AC32" s="1"/>
      <c r="AD32" s="1"/>
      <c r="AE32" s="18"/>
      <c r="AF32" s="1">
        <v>85</v>
      </c>
      <c r="AG32" s="1">
        <v>84</v>
      </c>
      <c r="AH32" s="1">
        <v>86</v>
      </c>
      <c r="AI32" s="1">
        <v>85</v>
      </c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80112</v>
      </c>
      <c r="C33" s="19" t="s">
        <v>136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3" s="28">
        <f t="shared" si="5"/>
        <v>83.8</v>
      </c>
      <c r="L33" s="28" t="str">
        <f t="shared" si="6"/>
        <v>B</v>
      </c>
      <c r="M33" s="28">
        <f t="shared" si="7"/>
        <v>83.8</v>
      </c>
      <c r="N33" s="28" t="str">
        <f t="shared" si="8"/>
        <v>B</v>
      </c>
      <c r="O33" s="36">
        <v>2</v>
      </c>
      <c r="P33" s="28" t="str">
        <f t="shared" si="9"/>
        <v>Memiliki keterampilan mempraktekkan teknik gerak dasar permainan bola besar, bola kecil,  kebugaran jasmani, senam, dan renang namun atletik perlu ditingkatkan</v>
      </c>
      <c r="Q33" s="39"/>
      <c r="R33" s="39" t="s">
        <v>8</v>
      </c>
      <c r="S33" s="18"/>
      <c r="T33" s="1">
        <v>84</v>
      </c>
      <c r="U33" s="1">
        <v>82</v>
      </c>
      <c r="V33" s="1">
        <v>84</v>
      </c>
      <c r="W33" s="1">
        <v>86</v>
      </c>
      <c r="X33" s="1">
        <v>78</v>
      </c>
      <c r="Y33" s="1">
        <v>84</v>
      </c>
      <c r="Z33" s="1"/>
      <c r="AA33" s="1"/>
      <c r="AB33" s="1"/>
      <c r="AC33" s="1"/>
      <c r="AD33" s="1"/>
      <c r="AE33" s="18"/>
      <c r="AF33" s="1">
        <v>83</v>
      </c>
      <c r="AG33" s="1">
        <v>86</v>
      </c>
      <c r="AH33" s="1">
        <v>86</v>
      </c>
      <c r="AI33" s="1">
        <v>80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78207</v>
      </c>
      <c r="C34" s="19" t="s">
        <v>137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87.2</v>
      </c>
      <c r="L34" s="28" t="str">
        <f t="shared" si="6"/>
        <v>A</v>
      </c>
      <c r="M34" s="28">
        <f t="shared" si="7"/>
        <v>87.2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 t="s">
        <v>8</v>
      </c>
      <c r="S34" s="18"/>
      <c r="T34" s="1">
        <v>85</v>
      </c>
      <c r="U34" s="1">
        <v>85</v>
      </c>
      <c r="V34" s="1">
        <v>86</v>
      </c>
      <c r="W34" s="1">
        <v>85</v>
      </c>
      <c r="X34" s="1">
        <v>85</v>
      </c>
      <c r="Y34" s="1">
        <v>86</v>
      </c>
      <c r="Z34" s="1"/>
      <c r="AA34" s="1"/>
      <c r="AB34" s="1"/>
      <c r="AC34" s="1"/>
      <c r="AD34" s="1"/>
      <c r="AE34" s="18"/>
      <c r="AF34" s="1">
        <v>86</v>
      </c>
      <c r="AG34" s="1">
        <v>83</v>
      </c>
      <c r="AH34" s="1">
        <v>86</v>
      </c>
      <c r="AI34" s="1">
        <v>89</v>
      </c>
      <c r="AJ34" s="1">
        <v>92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78222</v>
      </c>
      <c r="C35" s="19" t="s">
        <v>138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83.8</v>
      </c>
      <c r="L35" s="28" t="str">
        <f t="shared" si="6"/>
        <v>B</v>
      </c>
      <c r="M35" s="28">
        <f t="shared" si="7"/>
        <v>83.8</v>
      </c>
      <c r="N35" s="28" t="str">
        <f t="shared" si="8"/>
        <v>B</v>
      </c>
      <c r="O35" s="36">
        <v>2</v>
      </c>
      <c r="P35" s="28" t="str">
        <f t="shared" si="9"/>
        <v>Memiliki keterampilan mempraktekkan teknik gerak dasar permainan bola besar, bola kecil,  kebugaran jasmani, senam, dan renang namun atletik perlu ditingkatkan</v>
      </c>
      <c r="Q35" s="39"/>
      <c r="R35" s="39" t="s">
        <v>8</v>
      </c>
      <c r="S35" s="18"/>
      <c r="T35" s="1">
        <v>84</v>
      </c>
      <c r="U35" s="1">
        <v>86</v>
      </c>
      <c r="V35" s="1">
        <v>86</v>
      </c>
      <c r="W35" s="1">
        <v>80</v>
      </c>
      <c r="X35" s="1">
        <v>86</v>
      </c>
      <c r="Y35" s="1">
        <v>85</v>
      </c>
      <c r="Z35" s="1"/>
      <c r="AA35" s="1"/>
      <c r="AB35" s="1"/>
      <c r="AC35" s="1"/>
      <c r="AD35" s="1"/>
      <c r="AE35" s="18"/>
      <c r="AF35" s="1">
        <v>83</v>
      </c>
      <c r="AG35" s="1">
        <v>87</v>
      </c>
      <c r="AH35" s="1">
        <v>87</v>
      </c>
      <c r="AI35" s="1">
        <v>78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78237</v>
      </c>
      <c r="C36" s="19" t="s">
        <v>139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83.8</v>
      </c>
      <c r="L36" s="28" t="str">
        <f t="shared" si="6"/>
        <v>B</v>
      </c>
      <c r="M36" s="28">
        <f t="shared" si="7"/>
        <v>83.8</v>
      </c>
      <c r="N36" s="28" t="str">
        <f t="shared" si="8"/>
        <v>B</v>
      </c>
      <c r="O36" s="36">
        <v>2</v>
      </c>
      <c r="P36" s="28" t="str">
        <f t="shared" si="9"/>
        <v>Memiliki keterampilan mempraktekkan teknik gerak dasar permainan bola besar, bola kecil,  kebugaran jasmani, senam, dan renang namun atletik perlu ditingkatkan</v>
      </c>
      <c r="Q36" s="39"/>
      <c r="R36" s="39" t="s">
        <v>8</v>
      </c>
      <c r="S36" s="18"/>
      <c r="T36" s="1">
        <v>85</v>
      </c>
      <c r="U36" s="1">
        <v>87</v>
      </c>
      <c r="V36" s="1">
        <v>87</v>
      </c>
      <c r="W36" s="1">
        <v>82</v>
      </c>
      <c r="X36" s="1">
        <v>81</v>
      </c>
      <c r="Y36" s="1">
        <v>85</v>
      </c>
      <c r="Z36" s="1"/>
      <c r="AA36" s="1"/>
      <c r="AB36" s="1"/>
      <c r="AC36" s="1"/>
      <c r="AD36" s="1"/>
      <c r="AE36" s="18"/>
      <c r="AF36" s="1">
        <v>83</v>
      </c>
      <c r="AG36" s="1">
        <v>87</v>
      </c>
      <c r="AH36" s="1">
        <v>81</v>
      </c>
      <c r="AI36" s="1">
        <v>83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78252</v>
      </c>
      <c r="C37" s="19" t="s">
        <v>140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84.4</v>
      </c>
      <c r="L37" s="28" t="str">
        <f t="shared" si="6"/>
        <v>A</v>
      </c>
      <c r="M37" s="28">
        <f t="shared" si="7"/>
        <v>84.4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 t="s">
        <v>8</v>
      </c>
      <c r="S37" s="18"/>
      <c r="T37" s="1">
        <v>87</v>
      </c>
      <c r="U37" s="1">
        <v>87</v>
      </c>
      <c r="V37" s="1">
        <v>87</v>
      </c>
      <c r="W37" s="1">
        <v>87</v>
      </c>
      <c r="X37" s="1">
        <v>81</v>
      </c>
      <c r="Y37" s="1">
        <v>87</v>
      </c>
      <c r="Z37" s="1"/>
      <c r="AA37" s="1"/>
      <c r="AB37" s="1"/>
      <c r="AC37" s="1"/>
      <c r="AD37" s="1"/>
      <c r="AE37" s="18"/>
      <c r="AF37" s="1">
        <v>83</v>
      </c>
      <c r="AG37" s="1">
        <v>82</v>
      </c>
      <c r="AH37" s="1">
        <v>82</v>
      </c>
      <c r="AI37" s="1">
        <v>87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78267</v>
      </c>
      <c r="C38" s="19" t="s">
        <v>141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85.4</v>
      </c>
      <c r="L38" s="28" t="str">
        <f t="shared" si="6"/>
        <v>A</v>
      </c>
      <c r="M38" s="28">
        <f t="shared" si="7"/>
        <v>85.4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 t="s">
        <v>8</v>
      </c>
      <c r="S38" s="18"/>
      <c r="T38" s="1">
        <v>87</v>
      </c>
      <c r="U38" s="1">
        <v>88</v>
      </c>
      <c r="V38" s="1">
        <v>85</v>
      </c>
      <c r="W38" s="1">
        <v>87</v>
      </c>
      <c r="X38" s="1">
        <v>83</v>
      </c>
      <c r="Y38" s="1">
        <v>87</v>
      </c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83</v>
      </c>
      <c r="AI38" s="1">
        <v>85</v>
      </c>
      <c r="AJ38" s="1"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78282</v>
      </c>
      <c r="C39" s="19" t="s">
        <v>142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83.6</v>
      </c>
      <c r="L39" s="28" t="str">
        <f t="shared" si="6"/>
        <v>B</v>
      </c>
      <c r="M39" s="28">
        <f t="shared" si="7"/>
        <v>83.6</v>
      </c>
      <c r="N39" s="28" t="str">
        <f t="shared" si="8"/>
        <v>B</v>
      </c>
      <c r="O39" s="36">
        <v>2</v>
      </c>
      <c r="P39" s="28" t="str">
        <f t="shared" si="9"/>
        <v>Memiliki keterampilan mempraktekkan teknik gerak dasar permainan bola besar, bola kecil,  kebugaran jasmani, senam, dan renang namun atletik perlu ditingkatkan</v>
      </c>
      <c r="Q39" s="39"/>
      <c r="R39" s="39" t="s">
        <v>8</v>
      </c>
      <c r="S39" s="18"/>
      <c r="T39" s="1">
        <v>87</v>
      </c>
      <c r="U39" s="1">
        <v>89</v>
      </c>
      <c r="V39" s="1">
        <v>84</v>
      </c>
      <c r="W39" s="1">
        <v>87</v>
      </c>
      <c r="X39" s="1">
        <v>87</v>
      </c>
      <c r="Y39" s="1">
        <v>88</v>
      </c>
      <c r="Z39" s="1"/>
      <c r="AA39" s="1"/>
      <c r="AB39" s="1"/>
      <c r="AC39" s="1"/>
      <c r="AD39" s="1"/>
      <c r="AE39" s="18"/>
      <c r="AF39" s="1">
        <v>83</v>
      </c>
      <c r="AG39" s="1">
        <v>83</v>
      </c>
      <c r="AH39" s="1">
        <v>84</v>
      </c>
      <c r="AI39" s="1">
        <v>84</v>
      </c>
      <c r="AJ39" s="1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78297</v>
      </c>
      <c r="C40" s="19" t="s">
        <v>143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83.8</v>
      </c>
      <c r="L40" s="28" t="str">
        <f t="shared" si="6"/>
        <v>B</v>
      </c>
      <c r="M40" s="28">
        <f t="shared" si="7"/>
        <v>83.8</v>
      </c>
      <c r="N40" s="28" t="str">
        <f t="shared" si="8"/>
        <v>B</v>
      </c>
      <c r="O40" s="36">
        <v>2</v>
      </c>
      <c r="P40" s="28" t="str">
        <f t="shared" si="9"/>
        <v>Memiliki keterampilan mempraktekkan teknik gerak dasar permainan bola besar, bola kecil,  kebugaran jasmani, senam, dan renang namun atletik perlu ditingkatkan</v>
      </c>
      <c r="Q40" s="39"/>
      <c r="R40" s="39" t="s">
        <v>8</v>
      </c>
      <c r="S40" s="18"/>
      <c r="T40" s="1">
        <v>87</v>
      </c>
      <c r="U40" s="1">
        <v>85</v>
      </c>
      <c r="V40" s="1">
        <v>85</v>
      </c>
      <c r="W40" s="1">
        <v>89</v>
      </c>
      <c r="X40" s="1">
        <v>83</v>
      </c>
      <c r="Y40" s="1">
        <v>87</v>
      </c>
      <c r="Z40" s="1"/>
      <c r="AA40" s="1"/>
      <c r="AB40" s="1"/>
      <c r="AC40" s="1"/>
      <c r="AD40" s="1"/>
      <c r="AE40" s="18"/>
      <c r="AF40" s="1">
        <v>83</v>
      </c>
      <c r="AG40" s="1">
        <v>86</v>
      </c>
      <c r="AH40" s="1">
        <v>84</v>
      </c>
      <c r="AI40" s="1">
        <v>82</v>
      </c>
      <c r="AJ40" s="1">
        <v>84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78312</v>
      </c>
      <c r="C41" s="19" t="s">
        <v>144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87.4</v>
      </c>
      <c r="L41" s="28" t="str">
        <f t="shared" si="6"/>
        <v>A</v>
      </c>
      <c r="M41" s="28">
        <f t="shared" si="7"/>
        <v>87.4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 t="s">
        <v>8</v>
      </c>
      <c r="S41" s="18"/>
      <c r="T41" s="1">
        <v>86</v>
      </c>
      <c r="U41" s="1">
        <v>89</v>
      </c>
      <c r="V41" s="1">
        <v>87</v>
      </c>
      <c r="W41" s="1">
        <v>83</v>
      </c>
      <c r="X41" s="1">
        <v>87</v>
      </c>
      <c r="Y41" s="1">
        <v>87</v>
      </c>
      <c r="Z41" s="1"/>
      <c r="AA41" s="1"/>
      <c r="AB41" s="1"/>
      <c r="AC41" s="1"/>
      <c r="AD41" s="1"/>
      <c r="AE41" s="18"/>
      <c r="AF41" s="1">
        <v>86</v>
      </c>
      <c r="AG41" s="1">
        <v>86</v>
      </c>
      <c r="AH41" s="1">
        <v>87</v>
      </c>
      <c r="AI41" s="1">
        <v>86</v>
      </c>
      <c r="AJ41" s="1">
        <v>92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78327</v>
      </c>
      <c r="C42" s="19" t="s">
        <v>145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teknik gerak dasar permainan bola besar, bola kecil, kebugaran jasmani, senam, renang, dan pergaulan sehat namun atletik perlu ditingkatkan</v>
      </c>
      <c r="K42" s="28">
        <f t="shared" si="5"/>
        <v>85.6</v>
      </c>
      <c r="L42" s="28" t="str">
        <f t="shared" si="6"/>
        <v>A</v>
      </c>
      <c r="M42" s="28">
        <f t="shared" si="7"/>
        <v>85.6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 t="s">
        <v>8</v>
      </c>
      <c r="S42" s="18"/>
      <c r="T42" s="1">
        <v>85</v>
      </c>
      <c r="U42" s="1">
        <v>84</v>
      </c>
      <c r="V42" s="1">
        <v>86</v>
      </c>
      <c r="W42" s="1">
        <v>85</v>
      </c>
      <c r="X42" s="1">
        <v>78</v>
      </c>
      <c r="Y42" s="1">
        <v>85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86</v>
      </c>
      <c r="AI42" s="1">
        <v>86</v>
      </c>
      <c r="AJ42" s="1">
        <v>86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78342</v>
      </c>
      <c r="C43" s="19" t="s">
        <v>146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83.6</v>
      </c>
      <c r="L43" s="28" t="str">
        <f t="shared" si="6"/>
        <v>B</v>
      </c>
      <c r="M43" s="28">
        <f t="shared" si="7"/>
        <v>83.6</v>
      </c>
      <c r="N43" s="28" t="str">
        <f t="shared" si="8"/>
        <v>B</v>
      </c>
      <c r="O43" s="36">
        <v>2</v>
      </c>
      <c r="P43" s="28" t="str">
        <f t="shared" si="9"/>
        <v>Memiliki keterampilan mempraktekkan teknik gerak dasar permainan bola besar, bola kecil,  kebugaran jasmani, senam, dan renang namun atletik perlu ditingkatkan</v>
      </c>
      <c r="Q43" s="39"/>
      <c r="R43" s="39" t="s">
        <v>8</v>
      </c>
      <c r="S43" s="18"/>
      <c r="T43" s="1">
        <v>87</v>
      </c>
      <c r="U43" s="1">
        <v>87</v>
      </c>
      <c r="V43" s="1">
        <v>87</v>
      </c>
      <c r="W43" s="1">
        <v>87</v>
      </c>
      <c r="X43" s="1">
        <v>82</v>
      </c>
      <c r="Y43" s="1">
        <v>87</v>
      </c>
      <c r="Z43" s="1"/>
      <c r="AA43" s="1"/>
      <c r="AB43" s="1"/>
      <c r="AC43" s="1"/>
      <c r="AD43" s="1"/>
      <c r="AE43" s="18"/>
      <c r="AF43" s="1">
        <v>83</v>
      </c>
      <c r="AG43" s="1">
        <v>86</v>
      </c>
      <c r="AH43" s="1">
        <v>83</v>
      </c>
      <c r="AI43" s="1">
        <v>82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89870</v>
      </c>
      <c r="C44" s="19" t="s">
        <v>147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teknik gerak dasar permainan bola besar, bola kecil, atletik, kebugaran jasmani, senam, renang, dan pergaulan sehat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39" t="s">
        <v>8</v>
      </c>
      <c r="S44" s="18"/>
      <c r="T44" s="1">
        <v>85</v>
      </c>
      <c r="U44" s="1">
        <v>86</v>
      </c>
      <c r="V44" s="1">
        <v>87</v>
      </c>
      <c r="W44" s="1">
        <v>85</v>
      </c>
      <c r="X44" s="1">
        <v>80</v>
      </c>
      <c r="Y44" s="1">
        <v>86</v>
      </c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87</v>
      </c>
      <c r="AI44" s="1">
        <v>86</v>
      </c>
      <c r="AJ44" s="1">
        <v>86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85.242424242424249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G19:FG20"/>
    <mergeCell ref="FH17:FH18"/>
    <mergeCell ref="FI17:FI18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" top="0.75" bottom="0.75" header="0.3" footer="0.3"/>
  <pageSetup paperSize="5" scale="80" orientation="landscape" horizontalDpi="4294967293" r:id="rId1"/>
  <rowBreaks count="1" manualBreakCount="1">
    <brk id="44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PH41</cp:lastModifiedBy>
  <cp:lastPrinted>2018-12-09T16:16:57Z</cp:lastPrinted>
  <dcterms:created xsi:type="dcterms:W3CDTF">2015-09-01T09:01:01Z</dcterms:created>
  <dcterms:modified xsi:type="dcterms:W3CDTF">2018-12-10T15:17:27Z</dcterms:modified>
  <cp:category/>
</cp:coreProperties>
</file>