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0" yWindow="615" windowWidth="15015" windowHeight="4815" activeTab="2"/>
  </bookViews>
  <sheets>
    <sheet name="XI-IPS 1" sheetId="1" r:id="rId1"/>
    <sheet name="XI-IPS 2" sheetId="2" r:id="rId2"/>
    <sheet name="XI-IPS 3" sheetId="3" r:id="rId3"/>
  </sheets>
  <calcPr calcId="125725"/>
</workbook>
</file>

<file path=xl/calcChain.xml><?xml version="1.0" encoding="utf-8"?>
<calcChain xmlns="http://schemas.openxmlformats.org/spreadsheetml/2006/main">
  <c r="K55" i="3"/>
  <c r="P50"/>
  <c r="M50"/>
  <c r="N50" s="1"/>
  <c r="L50"/>
  <c r="K50"/>
  <c r="J50"/>
  <c r="G50"/>
  <c r="H50" s="1"/>
  <c r="F50"/>
  <c r="E50"/>
  <c r="P49"/>
  <c r="N49"/>
  <c r="M49"/>
  <c r="K49"/>
  <c r="L49" s="1"/>
  <c r="J49"/>
  <c r="H49"/>
  <c r="G49"/>
  <c r="E49"/>
  <c r="F49" s="1"/>
  <c r="P48"/>
  <c r="M48"/>
  <c r="N48" s="1"/>
  <c r="L48"/>
  <c r="K48"/>
  <c r="J48"/>
  <c r="G48"/>
  <c r="H48" s="1"/>
  <c r="F48"/>
  <c r="E48"/>
  <c r="P47"/>
  <c r="N47"/>
  <c r="M47"/>
  <c r="K47"/>
  <c r="L47" s="1"/>
  <c r="J47"/>
  <c r="H47"/>
  <c r="G47"/>
  <c r="E47"/>
  <c r="F47" s="1"/>
  <c r="P46"/>
  <c r="M46"/>
  <c r="N46" s="1"/>
  <c r="L46"/>
  <c r="K46"/>
  <c r="J46"/>
  <c r="G46"/>
  <c r="H46" s="1"/>
  <c r="F46"/>
  <c r="E46"/>
  <c r="P45"/>
  <c r="N45"/>
  <c r="M45"/>
  <c r="K45"/>
  <c r="L45" s="1"/>
  <c r="J45"/>
  <c r="H45"/>
  <c r="G45"/>
  <c r="E45"/>
  <c r="F45" s="1"/>
  <c r="P44"/>
  <c r="M44"/>
  <c r="N44" s="1"/>
  <c r="K44"/>
  <c r="L44" s="1"/>
  <c r="J44"/>
  <c r="G44"/>
  <c r="H44" s="1"/>
  <c r="E44"/>
  <c r="F44" s="1"/>
  <c r="P43"/>
  <c r="M43"/>
  <c r="N43" s="1"/>
  <c r="K43"/>
  <c r="L43" s="1"/>
  <c r="J43"/>
  <c r="H43"/>
  <c r="G43"/>
  <c r="E43"/>
  <c r="F43" s="1"/>
  <c r="P42"/>
  <c r="M42"/>
  <c r="N42" s="1"/>
  <c r="K42"/>
  <c r="L42" s="1"/>
  <c r="J42"/>
  <c r="G42"/>
  <c r="H42" s="1"/>
  <c r="E42"/>
  <c r="F42" s="1"/>
  <c r="P41"/>
  <c r="M41"/>
  <c r="N41" s="1"/>
  <c r="K41"/>
  <c r="L41" s="1"/>
  <c r="J41"/>
  <c r="G41"/>
  <c r="H41" s="1"/>
  <c r="E41"/>
  <c r="F41" s="1"/>
  <c r="P40"/>
  <c r="M40"/>
  <c r="N40" s="1"/>
  <c r="K40"/>
  <c r="L40" s="1"/>
  <c r="J40"/>
  <c r="G40"/>
  <c r="H40" s="1"/>
  <c r="E40"/>
  <c r="F40" s="1"/>
  <c r="P39"/>
  <c r="M39"/>
  <c r="N39" s="1"/>
  <c r="L39"/>
  <c r="K39"/>
  <c r="J39"/>
  <c r="G39"/>
  <c r="H39" s="1"/>
  <c r="E39"/>
  <c r="F39" s="1"/>
  <c r="P38"/>
  <c r="N38"/>
  <c r="M38"/>
  <c r="K38"/>
  <c r="L38" s="1"/>
  <c r="J38"/>
  <c r="G38"/>
  <c r="H38" s="1"/>
  <c r="E38"/>
  <c r="F38" s="1"/>
  <c r="P37"/>
  <c r="N37"/>
  <c r="M37"/>
  <c r="K37"/>
  <c r="L37" s="1"/>
  <c r="J37"/>
  <c r="G37"/>
  <c r="H37" s="1"/>
  <c r="E37"/>
  <c r="F37" s="1"/>
  <c r="P36"/>
  <c r="M36"/>
  <c r="N36" s="1"/>
  <c r="K36"/>
  <c r="L36" s="1"/>
  <c r="J36"/>
  <c r="G36"/>
  <c r="H36" s="1"/>
  <c r="E36"/>
  <c r="F36" s="1"/>
  <c r="P35"/>
  <c r="M35"/>
  <c r="N35" s="1"/>
  <c r="L35"/>
  <c r="K35"/>
  <c r="J35"/>
  <c r="G35"/>
  <c r="H35" s="1"/>
  <c r="E35"/>
  <c r="F35" s="1"/>
  <c r="P34"/>
  <c r="N34"/>
  <c r="M34"/>
  <c r="L34"/>
  <c r="K34"/>
  <c r="J34"/>
  <c r="G34"/>
  <c r="H34" s="1"/>
  <c r="E34"/>
  <c r="F34" s="1"/>
  <c r="P33"/>
  <c r="M33"/>
  <c r="N33" s="1"/>
  <c r="K33"/>
  <c r="L33" s="1"/>
  <c r="J33"/>
  <c r="G33"/>
  <c r="H33" s="1"/>
  <c r="E33"/>
  <c r="F33" s="1"/>
  <c r="P32"/>
  <c r="M32"/>
  <c r="N32" s="1"/>
  <c r="L32"/>
  <c r="K32"/>
  <c r="J32"/>
  <c r="G32"/>
  <c r="H32" s="1"/>
  <c r="E32"/>
  <c r="F32" s="1"/>
  <c r="P31"/>
  <c r="N31"/>
  <c r="M31"/>
  <c r="K31"/>
  <c r="L31" s="1"/>
  <c r="J31"/>
  <c r="G31"/>
  <c r="H31" s="1"/>
  <c r="E31"/>
  <c r="F31" s="1"/>
  <c r="P30"/>
  <c r="M30"/>
  <c r="N30" s="1"/>
  <c r="K30"/>
  <c r="L30" s="1"/>
  <c r="J30"/>
  <c r="G30"/>
  <c r="H30" s="1"/>
  <c r="E30"/>
  <c r="F30" s="1"/>
  <c r="P29"/>
  <c r="M29"/>
  <c r="N29" s="1"/>
  <c r="K29"/>
  <c r="L29" s="1"/>
  <c r="J29"/>
  <c r="H29"/>
  <c r="G29"/>
  <c r="E29"/>
  <c r="F29" s="1"/>
  <c r="P28"/>
  <c r="M28"/>
  <c r="N28" s="1"/>
  <c r="L28"/>
  <c r="K28"/>
  <c r="J28"/>
  <c r="G28"/>
  <c r="H28" s="1"/>
  <c r="E28"/>
  <c r="F28" s="1"/>
  <c r="P27"/>
  <c r="M27"/>
  <c r="N27" s="1"/>
  <c r="K27"/>
  <c r="L27" s="1"/>
  <c r="J27"/>
  <c r="G27"/>
  <c r="H27" s="1"/>
  <c r="E27"/>
  <c r="F27" s="1"/>
  <c r="P26"/>
  <c r="M26"/>
  <c r="N26" s="1"/>
  <c r="K26"/>
  <c r="L26" s="1"/>
  <c r="J26"/>
  <c r="G26"/>
  <c r="H26" s="1"/>
  <c r="E26"/>
  <c r="F26" s="1"/>
  <c r="P25"/>
  <c r="N25"/>
  <c r="M25"/>
  <c r="L25"/>
  <c r="K25"/>
  <c r="J25"/>
  <c r="G25"/>
  <c r="H25" s="1"/>
  <c r="E25"/>
  <c r="F25" s="1"/>
  <c r="P24"/>
  <c r="M24"/>
  <c r="N24" s="1"/>
  <c r="L24"/>
  <c r="K24"/>
  <c r="J24"/>
  <c r="G24"/>
  <c r="H24" s="1"/>
  <c r="E24"/>
  <c r="F24" s="1"/>
  <c r="P23"/>
  <c r="M23"/>
  <c r="N23" s="1"/>
  <c r="L23"/>
  <c r="K23"/>
  <c r="J23"/>
  <c r="H23"/>
  <c r="G23"/>
  <c r="E23"/>
  <c r="F23" s="1"/>
  <c r="P22"/>
  <c r="N22"/>
  <c r="M22"/>
  <c r="K22"/>
  <c r="L22" s="1"/>
  <c r="J22"/>
  <c r="G22"/>
  <c r="H22" s="1"/>
  <c r="F22"/>
  <c r="E22"/>
  <c r="P21"/>
  <c r="N21"/>
  <c r="M21"/>
  <c r="K21"/>
  <c r="L21" s="1"/>
  <c r="J21"/>
  <c r="G21"/>
  <c r="H21" s="1"/>
  <c r="E21"/>
  <c r="F21" s="1"/>
  <c r="P20"/>
  <c r="M20"/>
  <c r="N20" s="1"/>
  <c r="K20"/>
  <c r="L20" s="1"/>
  <c r="J20"/>
  <c r="G20"/>
  <c r="H20" s="1"/>
  <c r="E20"/>
  <c r="F20" s="1"/>
  <c r="P19"/>
  <c r="N19"/>
  <c r="M19"/>
  <c r="K19"/>
  <c r="L19" s="1"/>
  <c r="J19"/>
  <c r="G19"/>
  <c r="H19" s="1"/>
  <c r="E19"/>
  <c r="F19" s="1"/>
  <c r="P18"/>
  <c r="M18"/>
  <c r="N18" s="1"/>
  <c r="K18"/>
  <c r="L18" s="1"/>
  <c r="J18"/>
  <c r="G18"/>
  <c r="H18" s="1"/>
  <c r="E18"/>
  <c r="F18" s="1"/>
  <c r="P17"/>
  <c r="N17"/>
  <c r="M17"/>
  <c r="K17"/>
  <c r="L17" s="1"/>
  <c r="J17"/>
  <c r="G17"/>
  <c r="H17" s="1"/>
  <c r="E17"/>
  <c r="F17" s="1"/>
  <c r="P16"/>
  <c r="M16"/>
  <c r="N16" s="1"/>
  <c r="K16"/>
  <c r="L16" s="1"/>
  <c r="J16"/>
  <c r="G16"/>
  <c r="H16" s="1"/>
  <c r="E16"/>
  <c r="F16" s="1"/>
  <c r="P15"/>
  <c r="M15"/>
  <c r="N15" s="1"/>
  <c r="L15"/>
  <c r="K15"/>
  <c r="J15"/>
  <c r="G15"/>
  <c r="H15" s="1"/>
  <c r="E15"/>
  <c r="F15" s="1"/>
  <c r="P14"/>
  <c r="M14"/>
  <c r="N14" s="1"/>
  <c r="K14"/>
  <c r="L14" s="1"/>
  <c r="J14"/>
  <c r="G14"/>
  <c r="H14" s="1"/>
  <c r="E14"/>
  <c r="F14" s="1"/>
  <c r="P13"/>
  <c r="M13"/>
  <c r="N13" s="1"/>
  <c r="K13"/>
  <c r="L13" s="1"/>
  <c r="J13"/>
  <c r="G13"/>
  <c r="H13" s="1"/>
  <c r="E13"/>
  <c r="F13" s="1"/>
  <c r="P12"/>
  <c r="M12"/>
  <c r="N12" s="1"/>
  <c r="L12"/>
  <c r="K12"/>
  <c r="J12"/>
  <c r="G12"/>
  <c r="H12" s="1"/>
  <c r="E12"/>
  <c r="F12" s="1"/>
  <c r="P11"/>
  <c r="M11"/>
  <c r="N11" s="1"/>
  <c r="L11"/>
  <c r="K11"/>
  <c r="J11"/>
  <c r="H11"/>
  <c r="G11"/>
  <c r="E11"/>
  <c r="F11" s="1"/>
  <c r="K55" i="2"/>
  <c r="P50"/>
  <c r="N50"/>
  <c r="M50"/>
  <c r="L50"/>
  <c r="K50"/>
  <c r="J50"/>
  <c r="G50"/>
  <c r="H50" s="1"/>
  <c r="F50"/>
  <c r="E50"/>
  <c r="P49"/>
  <c r="N49"/>
  <c r="M49"/>
  <c r="L49"/>
  <c r="K49"/>
  <c r="J49"/>
  <c r="H49"/>
  <c r="G49"/>
  <c r="E49"/>
  <c r="F49" s="1"/>
  <c r="P48"/>
  <c r="N48"/>
  <c r="M48"/>
  <c r="L48"/>
  <c r="K48"/>
  <c r="J48"/>
  <c r="G48"/>
  <c r="H48" s="1"/>
  <c r="F48"/>
  <c r="E48"/>
  <c r="P47"/>
  <c r="M47"/>
  <c r="N47" s="1"/>
  <c r="K47"/>
  <c r="L47" s="1"/>
  <c r="J47"/>
  <c r="H47"/>
  <c r="G47"/>
  <c r="E47"/>
  <c r="F47" s="1"/>
  <c r="P46"/>
  <c r="M46"/>
  <c r="N46" s="1"/>
  <c r="L46"/>
  <c r="K46"/>
  <c r="J46"/>
  <c r="G46"/>
  <c r="H46" s="1"/>
  <c r="E46"/>
  <c r="F46" s="1"/>
  <c r="P45"/>
  <c r="M45"/>
  <c r="N45" s="1"/>
  <c r="L45"/>
  <c r="K45"/>
  <c r="J45"/>
  <c r="G45"/>
  <c r="H45" s="1"/>
  <c r="E45"/>
  <c r="F45" s="1"/>
  <c r="P44"/>
  <c r="M44"/>
  <c r="N44" s="1"/>
  <c r="L44"/>
  <c r="K44"/>
  <c r="J44"/>
  <c r="G44"/>
  <c r="H44" s="1"/>
  <c r="E44"/>
  <c r="F44" s="1"/>
  <c r="P43"/>
  <c r="M43"/>
  <c r="N43" s="1"/>
  <c r="K43"/>
  <c r="L43" s="1"/>
  <c r="J43"/>
  <c r="G43"/>
  <c r="H43" s="1"/>
  <c r="E43"/>
  <c r="F43" s="1"/>
  <c r="P42"/>
  <c r="M42"/>
  <c r="N42" s="1"/>
  <c r="L42"/>
  <c r="K42"/>
  <c r="J42"/>
  <c r="G42"/>
  <c r="H42" s="1"/>
  <c r="E42"/>
  <c r="F42" s="1"/>
  <c r="P41"/>
  <c r="N41"/>
  <c r="M41"/>
  <c r="K41"/>
  <c r="L41" s="1"/>
  <c r="J41"/>
  <c r="G41"/>
  <c r="H41" s="1"/>
  <c r="E41"/>
  <c r="F41" s="1"/>
  <c r="P40"/>
  <c r="N40"/>
  <c r="M40"/>
  <c r="L40"/>
  <c r="K40"/>
  <c r="J40"/>
  <c r="G40"/>
  <c r="H40" s="1"/>
  <c r="E40"/>
  <c r="F40" s="1"/>
  <c r="P39"/>
  <c r="N39"/>
  <c r="M39"/>
  <c r="K39"/>
  <c r="L39" s="1"/>
  <c r="J39"/>
  <c r="G39"/>
  <c r="H39" s="1"/>
  <c r="E39"/>
  <c r="F39" s="1"/>
  <c r="P38"/>
  <c r="N38"/>
  <c r="M38"/>
  <c r="L38"/>
  <c r="K38"/>
  <c r="J38"/>
  <c r="G38"/>
  <c r="H38" s="1"/>
  <c r="E38"/>
  <c r="F38" s="1"/>
  <c r="P37"/>
  <c r="N37"/>
  <c r="M37"/>
  <c r="L37"/>
  <c r="K37"/>
  <c r="J37"/>
  <c r="G37"/>
  <c r="H37" s="1"/>
  <c r="E37"/>
  <c r="F37" s="1"/>
  <c r="P36"/>
  <c r="N36"/>
  <c r="M36"/>
  <c r="L36"/>
  <c r="K36"/>
  <c r="J36"/>
  <c r="G36"/>
  <c r="H36" s="1"/>
  <c r="E36"/>
  <c r="F36" s="1"/>
  <c r="P35"/>
  <c r="M35"/>
  <c r="N35" s="1"/>
  <c r="L35"/>
  <c r="K35"/>
  <c r="J35"/>
  <c r="H35"/>
  <c r="G35"/>
  <c r="E35"/>
  <c r="F35" s="1"/>
  <c r="P34"/>
  <c r="N34"/>
  <c r="M34"/>
  <c r="K34"/>
  <c r="L34" s="1"/>
  <c r="J34"/>
  <c r="G34"/>
  <c r="H34" s="1"/>
  <c r="E34"/>
  <c r="F34" s="1"/>
  <c r="P33"/>
  <c r="N33"/>
  <c r="M33"/>
  <c r="K33"/>
  <c r="L33" s="1"/>
  <c r="J33"/>
  <c r="G33"/>
  <c r="H33" s="1"/>
  <c r="E33"/>
  <c r="F33" s="1"/>
  <c r="P32"/>
  <c r="M32"/>
  <c r="N32" s="1"/>
  <c r="K32"/>
  <c r="L32" s="1"/>
  <c r="J32"/>
  <c r="G32"/>
  <c r="H32" s="1"/>
  <c r="E32"/>
  <c r="F32" s="1"/>
  <c r="P31"/>
  <c r="N31"/>
  <c r="M31"/>
  <c r="K31"/>
  <c r="L31" s="1"/>
  <c r="J31"/>
  <c r="G31"/>
  <c r="H31" s="1"/>
  <c r="E31"/>
  <c r="F31" s="1"/>
  <c r="P30"/>
  <c r="M30"/>
  <c r="N30" s="1"/>
  <c r="L30"/>
  <c r="K30"/>
  <c r="J30"/>
  <c r="G30"/>
  <c r="H30" s="1"/>
  <c r="E30"/>
  <c r="F30" s="1"/>
  <c r="P29"/>
  <c r="N29"/>
  <c r="M29"/>
  <c r="K29"/>
  <c r="L29" s="1"/>
  <c r="J29"/>
  <c r="H29"/>
  <c r="G29"/>
  <c r="E29"/>
  <c r="F29" s="1"/>
  <c r="P28"/>
  <c r="M28"/>
  <c r="N28" s="1"/>
  <c r="K28"/>
  <c r="L28" s="1"/>
  <c r="J28"/>
  <c r="G28"/>
  <c r="H28" s="1"/>
  <c r="E28"/>
  <c r="F28" s="1"/>
  <c r="P27"/>
  <c r="M27"/>
  <c r="N27" s="1"/>
  <c r="L27"/>
  <c r="K27"/>
  <c r="J27"/>
  <c r="G27"/>
  <c r="H27" s="1"/>
  <c r="E27"/>
  <c r="F27" s="1"/>
  <c r="P26"/>
  <c r="N26"/>
  <c r="M26"/>
  <c r="L26"/>
  <c r="K26"/>
  <c r="J26"/>
  <c r="G26"/>
  <c r="H26" s="1"/>
  <c r="E26"/>
  <c r="F26" s="1"/>
  <c r="P25"/>
  <c r="N25"/>
  <c r="M25"/>
  <c r="K25"/>
  <c r="L25" s="1"/>
  <c r="J25"/>
  <c r="G25"/>
  <c r="H25" s="1"/>
  <c r="E25"/>
  <c r="F25" s="1"/>
  <c r="P24"/>
  <c r="N24"/>
  <c r="M24"/>
  <c r="K24"/>
  <c r="L24" s="1"/>
  <c r="J24"/>
  <c r="G24"/>
  <c r="H24" s="1"/>
  <c r="F24"/>
  <c r="E24"/>
  <c r="P23"/>
  <c r="M23"/>
  <c r="N23" s="1"/>
  <c r="L23"/>
  <c r="K23"/>
  <c r="J23"/>
  <c r="G23"/>
  <c r="H23" s="1"/>
  <c r="E23"/>
  <c r="F23" s="1"/>
  <c r="P22"/>
  <c r="M22"/>
  <c r="N22" s="1"/>
  <c r="L22"/>
  <c r="K22"/>
  <c r="J22"/>
  <c r="G22"/>
  <c r="H22" s="1"/>
  <c r="E22"/>
  <c r="F22" s="1"/>
  <c r="P21"/>
  <c r="M21"/>
  <c r="N21" s="1"/>
  <c r="K21"/>
  <c r="L21" s="1"/>
  <c r="J21"/>
  <c r="G21"/>
  <c r="H21" s="1"/>
  <c r="E21"/>
  <c r="F21" s="1"/>
  <c r="P20"/>
  <c r="M20"/>
  <c r="N20" s="1"/>
  <c r="K20"/>
  <c r="L20" s="1"/>
  <c r="J20"/>
  <c r="G20"/>
  <c r="H20" s="1"/>
  <c r="E20"/>
  <c r="F20" s="1"/>
  <c r="P19"/>
  <c r="M19"/>
  <c r="N19" s="1"/>
  <c r="L19"/>
  <c r="K19"/>
  <c r="J19"/>
  <c r="G19"/>
  <c r="H19" s="1"/>
  <c r="E19"/>
  <c r="F19" s="1"/>
  <c r="P18"/>
  <c r="M18"/>
  <c r="N18" s="1"/>
  <c r="L18"/>
  <c r="K18"/>
  <c r="J18"/>
  <c r="G18"/>
  <c r="H18" s="1"/>
  <c r="F18"/>
  <c r="E18"/>
  <c r="P17"/>
  <c r="N17"/>
  <c r="M17"/>
  <c r="L17"/>
  <c r="K17"/>
  <c r="J17"/>
  <c r="G17"/>
  <c r="H17" s="1"/>
  <c r="E17"/>
  <c r="F17" s="1"/>
  <c r="P16"/>
  <c r="N16"/>
  <c r="M16"/>
  <c r="K16"/>
  <c r="L16" s="1"/>
  <c r="J16"/>
  <c r="G16"/>
  <c r="H16" s="1"/>
  <c r="E16"/>
  <c r="F16" s="1"/>
  <c r="P15"/>
  <c r="N15"/>
  <c r="M15"/>
  <c r="L15"/>
  <c r="K15"/>
  <c r="J15"/>
  <c r="G15"/>
  <c r="H15" s="1"/>
  <c r="E15"/>
  <c r="F15" s="1"/>
  <c r="P14"/>
  <c r="N14"/>
  <c r="M14"/>
  <c r="K14"/>
  <c r="L14" s="1"/>
  <c r="J14"/>
  <c r="G14"/>
  <c r="H14" s="1"/>
  <c r="E14"/>
  <c r="F14" s="1"/>
  <c r="P13"/>
  <c r="M13"/>
  <c r="N13" s="1"/>
  <c r="L13"/>
  <c r="K13"/>
  <c r="J13"/>
  <c r="G13"/>
  <c r="H13" s="1"/>
  <c r="E13"/>
  <c r="F13" s="1"/>
  <c r="P12"/>
  <c r="N12"/>
  <c r="M12"/>
  <c r="L12"/>
  <c r="K12"/>
  <c r="J12"/>
  <c r="G12"/>
  <c r="H12" s="1"/>
  <c r="E12"/>
  <c r="F12" s="1"/>
  <c r="P11"/>
  <c r="M11"/>
  <c r="N11" s="1"/>
  <c r="L11"/>
  <c r="K11"/>
  <c r="J11"/>
  <c r="G11"/>
  <c r="E11"/>
  <c r="F11" s="1"/>
  <c r="K55" i="1"/>
  <c r="P50"/>
  <c r="N50"/>
  <c r="M50"/>
  <c r="L50"/>
  <c r="K50"/>
  <c r="J50"/>
  <c r="G50"/>
  <c r="H50" s="1"/>
  <c r="F50"/>
  <c r="E50"/>
  <c r="P49"/>
  <c r="N49"/>
  <c r="M49"/>
  <c r="L49"/>
  <c r="K49"/>
  <c r="J49"/>
  <c r="H49"/>
  <c r="G49"/>
  <c r="E49"/>
  <c r="F49" s="1"/>
  <c r="P48"/>
  <c r="N48"/>
  <c r="M48"/>
  <c r="L48"/>
  <c r="K48"/>
  <c r="J48"/>
  <c r="G48"/>
  <c r="H48" s="1"/>
  <c r="F48"/>
  <c r="E48"/>
  <c r="P47"/>
  <c r="N47"/>
  <c r="M47"/>
  <c r="L47"/>
  <c r="K47"/>
  <c r="J47"/>
  <c r="H47"/>
  <c r="G47"/>
  <c r="E47"/>
  <c r="F47" s="1"/>
  <c r="P46"/>
  <c r="N46"/>
  <c r="M46"/>
  <c r="K46"/>
  <c r="L46" s="1"/>
  <c r="J46"/>
  <c r="G46"/>
  <c r="H46" s="1"/>
  <c r="E46"/>
  <c r="F46" s="1"/>
  <c r="P45"/>
  <c r="M45"/>
  <c r="N45" s="1"/>
  <c r="L45"/>
  <c r="K45"/>
  <c r="J45"/>
  <c r="G45"/>
  <c r="H45" s="1"/>
  <c r="E45"/>
  <c r="F45" s="1"/>
  <c r="P44"/>
  <c r="M44"/>
  <c r="N44" s="1"/>
  <c r="L44"/>
  <c r="K44"/>
  <c r="J44"/>
  <c r="G44"/>
  <c r="H44" s="1"/>
  <c r="E44"/>
  <c r="F44" s="1"/>
  <c r="P43"/>
  <c r="M43"/>
  <c r="N43" s="1"/>
  <c r="K43"/>
  <c r="L43" s="1"/>
  <c r="J43"/>
  <c r="G43"/>
  <c r="H43" s="1"/>
  <c r="E43"/>
  <c r="F43" s="1"/>
  <c r="P42"/>
  <c r="M42"/>
  <c r="N42" s="1"/>
  <c r="L42"/>
  <c r="K42"/>
  <c r="J42"/>
  <c r="G42"/>
  <c r="H42" s="1"/>
  <c r="E42"/>
  <c r="F42" s="1"/>
  <c r="P41"/>
  <c r="N41"/>
  <c r="M41"/>
  <c r="K41"/>
  <c r="L41" s="1"/>
  <c r="J41"/>
  <c r="G41"/>
  <c r="H41" s="1"/>
  <c r="E41"/>
  <c r="F41" s="1"/>
  <c r="P40"/>
  <c r="M40"/>
  <c r="N40" s="1"/>
  <c r="L40"/>
  <c r="K40"/>
  <c r="J40"/>
  <c r="G40"/>
  <c r="H40" s="1"/>
  <c r="F40"/>
  <c r="E40"/>
  <c r="P39"/>
  <c r="M39"/>
  <c r="N39" s="1"/>
  <c r="K39"/>
  <c r="L39" s="1"/>
  <c r="J39"/>
  <c r="G39"/>
  <c r="H39" s="1"/>
  <c r="E39"/>
  <c r="F39" s="1"/>
  <c r="P38"/>
  <c r="M38"/>
  <c r="N38" s="1"/>
  <c r="L38"/>
  <c r="K38"/>
  <c r="J38"/>
  <c r="G38"/>
  <c r="H38" s="1"/>
  <c r="E38"/>
  <c r="F38" s="1"/>
  <c r="P37"/>
  <c r="N37"/>
  <c r="M37"/>
  <c r="K37"/>
  <c r="L37" s="1"/>
  <c r="J37"/>
  <c r="G37"/>
  <c r="H37" s="1"/>
  <c r="E37"/>
  <c r="F37" s="1"/>
  <c r="P36"/>
  <c r="M36"/>
  <c r="N36" s="1"/>
  <c r="K36"/>
  <c r="L36" s="1"/>
  <c r="J36"/>
  <c r="G36"/>
  <c r="H36" s="1"/>
  <c r="E36"/>
  <c r="F36" s="1"/>
  <c r="P35"/>
  <c r="N35"/>
  <c r="M35"/>
  <c r="L35"/>
  <c r="K35"/>
  <c r="J35"/>
  <c r="G35"/>
  <c r="H35" s="1"/>
  <c r="E35"/>
  <c r="F35" s="1"/>
  <c r="P34"/>
  <c r="M34"/>
  <c r="N34" s="1"/>
  <c r="L34"/>
  <c r="K34"/>
  <c r="J34"/>
  <c r="G34"/>
  <c r="H34" s="1"/>
  <c r="E34"/>
  <c r="F34" s="1"/>
  <c r="P33"/>
  <c r="N33"/>
  <c r="M33"/>
  <c r="K33"/>
  <c r="L33" s="1"/>
  <c r="J33"/>
  <c r="G33"/>
  <c r="H33" s="1"/>
  <c r="E33"/>
  <c r="F33" s="1"/>
  <c r="P32"/>
  <c r="N32"/>
  <c r="M32"/>
  <c r="K32"/>
  <c r="L32" s="1"/>
  <c r="J32"/>
  <c r="G32"/>
  <c r="H32" s="1"/>
  <c r="F32"/>
  <c r="E32"/>
  <c r="P31"/>
  <c r="M31"/>
  <c r="N31" s="1"/>
  <c r="K31"/>
  <c r="L31" s="1"/>
  <c r="J31"/>
  <c r="H31"/>
  <c r="G31"/>
  <c r="E31"/>
  <c r="F31" s="1"/>
  <c r="P30"/>
  <c r="M30"/>
  <c r="N30" s="1"/>
  <c r="L30"/>
  <c r="K30"/>
  <c r="J30"/>
  <c r="G30"/>
  <c r="H30" s="1"/>
  <c r="E30"/>
  <c r="F30" s="1"/>
  <c r="P29"/>
  <c r="M29"/>
  <c r="N29" s="1"/>
  <c r="K29"/>
  <c r="L29" s="1"/>
  <c r="J29"/>
  <c r="G29"/>
  <c r="H29" s="1"/>
  <c r="E29"/>
  <c r="F29" s="1"/>
  <c r="P28"/>
  <c r="M28"/>
  <c r="N28" s="1"/>
  <c r="K28"/>
  <c r="L28" s="1"/>
  <c r="J28"/>
  <c r="G28"/>
  <c r="H28" s="1"/>
  <c r="F28"/>
  <c r="E28"/>
  <c r="P27"/>
  <c r="M27"/>
  <c r="N27" s="1"/>
  <c r="L27"/>
  <c r="K27"/>
  <c r="J27"/>
  <c r="G27"/>
  <c r="H27" s="1"/>
  <c r="E27"/>
  <c r="F27" s="1"/>
  <c r="P26"/>
  <c r="N26"/>
  <c r="M26"/>
  <c r="K26"/>
  <c r="L26" s="1"/>
  <c r="J26"/>
  <c r="G26"/>
  <c r="H26" s="1"/>
  <c r="E26"/>
  <c r="F26" s="1"/>
  <c r="P25"/>
  <c r="N25"/>
  <c r="M25"/>
  <c r="K25"/>
  <c r="L25" s="1"/>
  <c r="J25"/>
  <c r="G25"/>
  <c r="H25" s="1"/>
  <c r="E25"/>
  <c r="F25" s="1"/>
  <c r="P24"/>
  <c r="M24"/>
  <c r="N24" s="1"/>
  <c r="K24"/>
  <c r="L24" s="1"/>
  <c r="J24"/>
  <c r="G24"/>
  <c r="H24" s="1"/>
  <c r="E24"/>
  <c r="F24" s="1"/>
  <c r="P23"/>
  <c r="N23"/>
  <c r="M23"/>
  <c r="K23"/>
  <c r="L23" s="1"/>
  <c r="J23"/>
  <c r="G23"/>
  <c r="H23" s="1"/>
  <c r="E23"/>
  <c r="F23" s="1"/>
  <c r="P22"/>
  <c r="N22"/>
  <c r="M22"/>
  <c r="K22"/>
  <c r="L22" s="1"/>
  <c r="J22"/>
  <c r="G22"/>
  <c r="H22" s="1"/>
  <c r="E22"/>
  <c r="F22" s="1"/>
  <c r="P21"/>
  <c r="M21"/>
  <c r="N21" s="1"/>
  <c r="L21"/>
  <c r="K21"/>
  <c r="J21"/>
  <c r="G21"/>
  <c r="H21" s="1"/>
  <c r="E21"/>
  <c r="F21" s="1"/>
  <c r="P20"/>
  <c r="M20"/>
  <c r="N20" s="1"/>
  <c r="K20"/>
  <c r="L20" s="1"/>
  <c r="J20"/>
  <c r="G20"/>
  <c r="H20" s="1"/>
  <c r="E20"/>
  <c r="F20" s="1"/>
  <c r="P19"/>
  <c r="M19"/>
  <c r="N19" s="1"/>
  <c r="K19"/>
  <c r="L19" s="1"/>
  <c r="J19"/>
  <c r="H19"/>
  <c r="G19"/>
  <c r="E19"/>
  <c r="F19" s="1"/>
  <c r="P18"/>
  <c r="N18"/>
  <c r="M18"/>
  <c r="K18"/>
  <c r="L18" s="1"/>
  <c r="J18"/>
  <c r="G18"/>
  <c r="H18" s="1"/>
  <c r="E18"/>
  <c r="F18" s="1"/>
  <c r="P17"/>
  <c r="M17"/>
  <c r="N17" s="1"/>
  <c r="L17"/>
  <c r="K17"/>
  <c r="J17"/>
  <c r="G17"/>
  <c r="H17" s="1"/>
  <c r="E17"/>
  <c r="F17" s="1"/>
  <c r="P16"/>
  <c r="N16"/>
  <c r="M16"/>
  <c r="K16"/>
  <c r="L16" s="1"/>
  <c r="J16"/>
  <c r="G16"/>
  <c r="H16" s="1"/>
  <c r="E16"/>
  <c r="F16" s="1"/>
  <c r="P15"/>
  <c r="M15"/>
  <c r="N15" s="1"/>
  <c r="L15"/>
  <c r="K15"/>
  <c r="J15"/>
  <c r="H15"/>
  <c r="G15"/>
  <c r="E15"/>
  <c r="F15" s="1"/>
  <c r="P14"/>
  <c r="M14"/>
  <c r="N14" s="1"/>
  <c r="L14"/>
  <c r="K14"/>
  <c r="J14"/>
  <c r="G14"/>
  <c r="H14" s="1"/>
  <c r="E14"/>
  <c r="F14" s="1"/>
  <c r="P13"/>
  <c r="M13"/>
  <c r="N13" s="1"/>
  <c r="L13"/>
  <c r="K13"/>
  <c r="J13"/>
  <c r="G13"/>
  <c r="H13" s="1"/>
  <c r="E13"/>
  <c r="F13" s="1"/>
  <c r="P12"/>
  <c r="M12"/>
  <c r="N12" s="1"/>
  <c r="K12"/>
  <c r="L12" s="1"/>
  <c r="J12"/>
  <c r="G12"/>
  <c r="H12" s="1"/>
  <c r="E12"/>
  <c r="F12" s="1"/>
  <c r="P11"/>
  <c r="M11"/>
  <c r="N11" s="1"/>
  <c r="K11"/>
  <c r="L11" s="1"/>
  <c r="J11"/>
  <c r="H11"/>
  <c r="G11"/>
  <c r="E11"/>
  <c r="F11" s="1"/>
  <c r="K53" i="3" l="1"/>
  <c r="K53" i="2"/>
  <c r="H11"/>
  <c r="K53" i="1"/>
  <c r="K52" i="3"/>
  <c r="K54" i="1"/>
  <c r="K54" i="2"/>
  <c r="K54" i="3"/>
  <c r="K52" i="1"/>
  <c r="K52" i="2"/>
</calcChain>
</file>

<file path=xl/sharedStrings.xml><?xml version="1.0" encoding="utf-8"?>
<sst xmlns="http://schemas.openxmlformats.org/spreadsheetml/2006/main" count="559" uniqueCount="196">
  <si>
    <t>DAFTAR NILAI SISWA SMAN 9 SEMARANG SEMESTER GASAL TAHUN PELAJARAN 2018/2019</t>
  </si>
  <si>
    <t>Guru :</t>
  </si>
  <si>
    <t>Rifanti S.Pd.</t>
  </si>
  <si>
    <t>Kelas XI-IPS 1</t>
  </si>
  <si>
    <t>Mapel :</t>
  </si>
  <si>
    <t>Bahasa Jawa [ Kelompok B (Wajib) ]</t>
  </si>
  <si>
    <t>didownload 10/12/2018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</si>
  <si>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</si>
  <si>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</si>
  <si>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</si>
  <si>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</si>
  <si>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</si>
  <si>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</si>
  <si>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</si>
  <si>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</si>
  <si>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</si>
  <si>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</si>
  <si>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</si>
  <si>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</si>
  <si>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</si>
  <si>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</si>
  <si>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</si>
  <si>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</si>
  <si>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</si>
  <si>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</si>
  <si>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</si>
  <si>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</si>
  <si>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</si>
  <si>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</si>
  <si>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</si>
  <si>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</si>
  <si>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</si>
  <si>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</si>
  <si>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</si>
  <si>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</si>
  <si>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</si>
  <si>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</si>
  <si>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</si>
  <si>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</si>
  <si>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</si>
  <si>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</si>
  <si>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</si>
  <si>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</si>
  <si>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</si>
  <si>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</si>
  <si>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</si>
  <si>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</si>
  <si>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</si>
  <si>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</si>
  <si>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</si>
  <si>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</si>
  <si>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</si>
  <si>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</si>
  <si>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</si>
  <si>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</si>
  <si>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KATERIMANINGSIH TAMTOMO</t>
  </si>
  <si>
    <t>Predikat &amp; Deskripsi Pengetahuan</t>
  </si>
  <si>
    <t>ACUAN MENGISI DESKRIPSI</t>
  </si>
  <si>
    <t>AQMAAL EGA ANJASENA</t>
  </si>
  <si>
    <t>Minimal</t>
  </si>
  <si>
    <t>Maximal</t>
  </si>
  <si>
    <t>Predikat</t>
  </si>
  <si>
    <t xml:space="preserve">KODE </t>
  </si>
  <si>
    <t>PENGETAHUAN (SILAHKAN DI GANTI)</t>
  </si>
  <si>
    <t>KETRERAMPILAN (SILAHKAN DI GANTI)</t>
  </si>
  <si>
    <t>ID TEORI</t>
  </si>
  <si>
    <t>ID PRAKTEK</t>
  </si>
  <si>
    <t>ARNETTA RANI MELLYANA</t>
  </si>
  <si>
    <t>BTARI KEJORA ANINDHITA</t>
  </si>
  <si>
    <t>DANNY ARDIANTO WIBOWO</t>
  </si>
  <si>
    <t>DEWI FEBRIANI</t>
  </si>
  <si>
    <t>DIMAS SATRIA YOGA PRADANA</t>
  </si>
  <si>
    <t>DWI CAHYO ABIMANYU</t>
  </si>
  <si>
    <t>EVA YOLANDA</t>
  </si>
  <si>
    <t>FEDERIKO RISTIYAN UTOMO</t>
  </si>
  <si>
    <t>FITRA NADA PRATAMA</t>
  </si>
  <si>
    <t>GARINDRA HANUGRAHAYU JATI</t>
  </si>
  <si>
    <t>GHIEFFARY RARIFTYA PUTRA</t>
  </si>
  <si>
    <t>GHUFRAN KHALLIF PRADANSYAH</t>
  </si>
  <si>
    <t>GIVENA CHESSA OKTAVIONA</t>
  </si>
  <si>
    <t>Predikat &amp; Deskripsi Keterampilan</t>
  </si>
  <si>
    <t>HASNA HUMAIRA</t>
  </si>
  <si>
    <t>INTAN PERMATA</t>
  </si>
  <si>
    <t>LEONARDO HEPPY ANDROMEDA</t>
  </si>
  <si>
    <t>M. RIKI FAUZI</t>
  </si>
  <si>
    <t>MARIA ANGELINA FEBRI ATMASARI</t>
  </si>
  <si>
    <t>MICHELLA DENINTA SULISTYO</t>
  </si>
  <si>
    <t>MM ELIZABETH NADYA CLARAHATI</t>
  </si>
  <si>
    <t>MUHAMMAD HILMI MAHENDRA</t>
  </si>
  <si>
    <t>MUHAMMAD IRVAN ARYA DWI PANGGA</t>
  </si>
  <si>
    <t>NURUL FEBRIANA WIDYASTUTI</t>
  </si>
  <si>
    <t>RAFI ADITYA</t>
  </si>
  <si>
    <t>RAFLI ERSA ARDIANSYAH</t>
  </si>
  <si>
    <t>RAISA HANIFA RACHMAN</t>
  </si>
  <si>
    <t>RAMA ARI PURNAMA</t>
  </si>
  <si>
    <t>RATIH DESVITA ERVIANA</t>
  </si>
  <si>
    <t>SEKAR ALIYA SALSABILLA</t>
  </si>
  <si>
    <t>SHEVIRA DEA MARTHA</t>
  </si>
  <si>
    <t>SHOFI NABILA PUTRI</t>
  </si>
  <si>
    <t>TERESA FEBITALICA SALSABILA SETIAWAN</t>
  </si>
  <si>
    <t>WAHID NURKHAYAT RIFAI</t>
  </si>
  <si>
    <t>ZENITH PUSPITASARI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</si>
  <si>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</si>
  <si>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</si>
  <si>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</si>
  <si>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</si>
  <si>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</si>
  <si>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</si>
  <si>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</si>
  <si>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</si>
  <si>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</si>
  <si>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</si>
  <si>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</si>
  <si>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</si>
  <si>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 xml:space="preserve">Nip. </t>
  </si>
  <si>
    <t>Kelas XI-IPS 2</t>
  </si>
  <si>
    <t>ADHIATMA PURUHITA</t>
  </si>
  <si>
    <t>ALDOHAN FAZA AVIAN</t>
  </si>
  <si>
    <t>ALIKA TRULY MAULIDDINA</t>
  </si>
  <si>
    <t>ALLIECCIA TESSALONIKA WIJAYA</t>
  </si>
  <si>
    <t>AMANDA DIVA RAHMADHANI</t>
  </si>
  <si>
    <t>ANISA PRASASTI</t>
  </si>
  <si>
    <t>ATHALLAH RAZZAK INDRAYANA</t>
  </si>
  <si>
    <t>AULIARAHMA WIDIALVANTI</t>
  </si>
  <si>
    <t>DESVIETA CINDY FITRIATAMA</t>
  </si>
  <si>
    <t>DIMAS BAYU PRATAMA</t>
  </si>
  <si>
    <t>FADHIL HERMA PUTRA</t>
  </si>
  <si>
    <t>FASYA FADILLA</t>
  </si>
  <si>
    <t>GAYATRIE JASMINE NUR HIDAYAH</t>
  </si>
  <si>
    <t>GEORGE NATANAEL HAMONANGAN SIMANJUNTAK</t>
  </si>
  <si>
    <t>HAFIZ KHAIRAN AL FAIZ</t>
  </si>
  <si>
    <t>HIROSHI OKADA ADHI ABIMANYU</t>
  </si>
  <si>
    <t>IQBAL AHMAD RIVALDI</t>
  </si>
  <si>
    <t>JONATHAN ALEXANDER HESRIEL PRABOWO</t>
  </si>
  <si>
    <t>KRISTA SATYA NUGRAHA</t>
  </si>
  <si>
    <t>LOUISA AMELIA</t>
  </si>
  <si>
    <t>MARIA HANI PRASTIWI</t>
  </si>
  <si>
    <t>MUHAMMAD FAHBIAN HIZBULLAH PRAMONO</t>
  </si>
  <si>
    <t>MUHAMMAD MUHADI ASHARI</t>
  </si>
  <si>
    <t>MUHAMMAD RIFKI KHOFIZH</t>
  </si>
  <si>
    <t>NAUFAL FAWWAZ DARSONO</t>
  </si>
  <si>
    <t>NUR ISNA LAILA</t>
  </si>
  <si>
    <t>OCTOVA VINDRA MALDINI</t>
  </si>
  <si>
    <t>OKTARA DIAN KHANANI</t>
  </si>
  <si>
    <t>QONITA QURROTA A`YUN</t>
  </si>
  <si>
    <t>RHAYNALD ALLAMSYAH</t>
  </si>
  <si>
    <t>RISMA ALRA AILANI</t>
  </si>
  <si>
    <t>RR. RHADIANA TRIARDANESHWARI BIATMOKO PUTRI</t>
  </si>
  <si>
    <t>TIARA TRISA MAYLIA</t>
  </si>
  <si>
    <t>TIFAR AURADIVA SANTOSA</t>
  </si>
  <si>
    <t>VIONA PUTRI RIMBI HAPSARI</t>
  </si>
  <si>
    <t>WIRARDI SYAHPUTRA</t>
  </si>
  <si>
    <t>YULIA WIDYA ASTUTI</t>
  </si>
  <si>
    <t>Kelas XI-IPS 3</t>
  </si>
  <si>
    <t>ABROR ALFAUZY</t>
  </si>
  <si>
    <t>ALIYYU RIZQI RIANSA</t>
  </si>
  <si>
    <t>AMMARA YAASMIIN MUMTAAZ</t>
  </si>
  <si>
    <t>ANANDA NURUL ADHELIA</t>
  </si>
  <si>
    <t>ANAS TSALATS ROSYAD HIDAYAT</t>
  </si>
  <si>
    <t>APRILIA DAMAYANTI</t>
  </si>
  <si>
    <t>ARUM YASMIN MAHIDHARA</t>
  </si>
  <si>
    <t>ARYAN NOVA KURNIAWAN</t>
  </si>
  <si>
    <t>AVIDA ISTIANA PUTRI</t>
  </si>
  <si>
    <t>CANDRA MAULANA ZAIN</t>
  </si>
  <si>
    <t>DEA NUR EKA SAFITRI</t>
  </si>
  <si>
    <t>DEA OLGA KARINA</t>
  </si>
  <si>
    <t>DIKA JUNIARTHA PRADANA</t>
  </si>
  <si>
    <t>DINDA MARTALIA</t>
  </si>
  <si>
    <t>DWI LAILATUL KHODRIYAH</t>
  </si>
  <si>
    <t>DZULFIKAR RIEFTANURDIN</t>
  </si>
  <si>
    <t>ELNATH BUDI ALAMSYAH</t>
  </si>
  <si>
    <t>FARADYTA MIRZADINDA FEBRY</t>
  </si>
  <si>
    <t>HAFIZH FAUZAN</t>
  </si>
  <si>
    <t>HARIS ARROFI ADIATMA</t>
  </si>
  <si>
    <t>ILHAM MAULID DAU</t>
  </si>
  <si>
    <t>IRFAN MAULANA KHATAMI</t>
  </si>
  <si>
    <t>IRGI M. PAREZA</t>
  </si>
  <si>
    <t>LUPITA DEWAYANI</t>
  </si>
  <si>
    <t>MAHMUDAH WULAN FERINA</t>
  </si>
  <si>
    <t>MUHAMMAD IRFAN HANIF</t>
  </si>
  <si>
    <t>NANDITA PUTRI MAHARANI</t>
  </si>
  <si>
    <t>NOVIA NURHAYATI</t>
  </si>
  <si>
    <t>PUTRI AIRA KINASIH</t>
  </si>
  <si>
    <t>RAIHAN RAMADHAN ZAIN</t>
  </si>
  <si>
    <t>SALMA PUTRI ZANUBA</t>
  </si>
  <si>
    <t>SATRIA YUDHA ANANTA PUTRA</t>
  </si>
  <si>
    <t>YULIANTI NUR AFIFAH</t>
  </si>
  <si>
    <t>ZULFIKAR ARDIYANI PUTRA</t>
  </si>
  <si>
    <t>Memiliki kemampuan dalam mengidentifikasi guru gatra, guru lagu, guru wilangan teks serat wedhatama pupuh Pocung, struktur kaidah novel, struktur kaidah teks sesorah, memahami isi teks eksposisi adat tradisi mantu, dan kaidah penulisan aksara Jawa</t>
  </si>
  <si>
    <t>Sangat terampil mengemukakan isi teks serat wedhatama pupuh pocung, membaca indah sesorah, dan membuat teks deskripsi budaya mantu</t>
  </si>
  <si>
    <t>Memiliki kemampuan dalam mengidentifikasi guru gatra, guru lagu, guru wilangan teks serat wedhatama pupuh Pocung, struktur kaidah novel, struktur kaidah teks sesorah, memahami isi teks eksposisi adat tradisi mantu, perlu peningkatan dalam pemahaman  kaidah penulisan aksara Jawa</t>
  </si>
  <si>
    <t>Memiliki kemampuan dalam mengidentifikasi guru gatra, guru lagu, guru wilangan teks serat wedhatama pupuh Pocung, struktur kaidah novel, struktur kaidah teks sesorah, perlu pemahaman dalam  memahami isi teks eksposisi adat tradisi mantu, dan kaidah penulisan aksara Jawa</t>
  </si>
  <si>
    <t>Memiliki kemampuan dalam membuat cakepan tembang Pocung</t>
  </si>
  <si>
    <t>Perlu pemahaman dalam mengidentifikasi mengidentifikasi struktur kaidah novel</t>
  </si>
  <si>
    <t>Memiliki kemampuan dalam mengenali teks sesorah</t>
  </si>
  <si>
    <t>Memiliki kemampuan dalam mengemukakan relevansi pitutur dalam membuat teks deskripsi budaya mantu</t>
  </si>
</sst>
</file>

<file path=xl/styles.xml><?xml version="1.0" encoding="utf-8"?>
<styleSheet xmlns="http://schemas.openxmlformats.org/spreadsheetml/2006/main">
  <fonts count="13">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workbookViewId="0">
      <pane xSplit="3" ySplit="10" topLeftCell="FG11" activePane="bottomRight" state="frozen"/>
      <selection pane="topRight"/>
      <selection pane="bottomLeft"/>
      <selection pane="bottomRight" activeCell="FI15" sqref="FI15:FI16"/>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55.7109375" bestFit="1" customWidth="1"/>
    <col min="11" max="14" width="7.7109375" customWidth="1"/>
    <col min="15" max="15" width="11.7109375" customWidth="1"/>
    <col min="16" max="16" width="130" bestFit="1" customWidth="1"/>
    <col min="17" max="17" width="7.7109375" hidden="1" customWidth="1"/>
    <col min="18" max="18" width="7"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717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717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168</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78358</v>
      </c>
      <c r="C11" s="19" t="s">
        <v>55</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mengidentifikasi guru gatra, guru lagu, guru wilangan teks serat wedhatama pupuh Pocung, struktur kaidah novel, struktur kaidah teks sesorah, memahami isi teks eksposisi adat tradisi mantu, dan kaidah penulisan aksara Jawa</v>
      </c>
      <c r="K11" s="28">
        <f t="shared" ref="K11:K50" si="5">IF((COUNTA(AF11:AO11)&gt;0),AVERAGE(AF11:AO11),"")</f>
        <v>85.5</v>
      </c>
      <c r="L11" s="28" t="str">
        <f t="shared" ref="L11:L50" si="6">IF(AND(ISNUMBER(K11),K11&gt;=1), IF(K11&lt;=$FD$27,$FE$27,IF(K11&lt;=$FD$28,$FE$28,IF(K11&lt;=$FD$29,$FE$29,IF(K11&lt;=$FD$30,$FE$30,)))), "")</f>
        <v>A</v>
      </c>
      <c r="M11" s="28">
        <f t="shared" ref="M11:M50" si="7">IF((COUNTA(AF11:AO11)&gt;0),AVERAGE(AF11:AO11),"")</f>
        <v>85.5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mengemukakan isi teks serat wedhatama pupuh pocung, membaca indah sesorah, dan membuat teks deskripsi budaya mantu</v>
      </c>
      <c r="Q11" s="39"/>
      <c r="R11" s="39" t="s">
        <v>8</v>
      </c>
      <c r="S11" s="18"/>
      <c r="T11" s="1">
        <v>85</v>
      </c>
      <c r="U11" s="1">
        <v>80</v>
      </c>
      <c r="V11" s="1">
        <v>92</v>
      </c>
      <c r="W11" s="1">
        <v>90</v>
      </c>
      <c r="X11" s="1"/>
      <c r="Y11" s="1"/>
      <c r="Z11" s="1"/>
      <c r="AA11" s="1"/>
      <c r="AB11" s="1"/>
      <c r="AC11" s="1"/>
      <c r="AD11" s="1"/>
      <c r="AE11" s="18"/>
      <c r="AF11" s="1">
        <v>81</v>
      </c>
      <c r="AG11" s="1">
        <v>90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c r="A12" s="19">
        <v>2</v>
      </c>
      <c r="B12" s="19">
        <v>78373</v>
      </c>
      <c r="C12" s="19" t="s">
        <v>58</v>
      </c>
      <c r="D12" s="18"/>
      <c r="E12" s="28">
        <f t="shared" si="0"/>
        <v>87</v>
      </c>
      <c r="F12" s="28" t="str">
        <f t="shared" si="1"/>
        <v>A</v>
      </c>
      <c r="G12" s="28">
        <f t="shared" si="2"/>
        <v>87</v>
      </c>
      <c r="H12" s="28" t="str">
        <f t="shared" si="3"/>
        <v>A</v>
      </c>
      <c r="I12" s="36">
        <v>1</v>
      </c>
      <c r="J12" s="28" t="str">
        <f t="shared" si="4"/>
        <v>Memiliki kemampuan dalam mengidentifikasi guru gatra, guru lagu, guru wilangan teks serat wedhatama pupuh Pocung, struktur kaidah novel, struktur kaidah teks sesorah, memahami isi teks eksposisi adat tradisi mantu, dan kaidah penulisan aksara Jawa</v>
      </c>
      <c r="K12" s="28">
        <f t="shared" si="5"/>
        <v>90</v>
      </c>
      <c r="L12" s="28" t="str">
        <f t="shared" si="6"/>
        <v>A</v>
      </c>
      <c r="M12" s="28">
        <f t="shared" si="7"/>
        <v>90</v>
      </c>
      <c r="N12" s="28" t="str">
        <f t="shared" si="8"/>
        <v>A</v>
      </c>
      <c r="O12" s="36">
        <v>1</v>
      </c>
      <c r="P12" s="28" t="str">
        <f t="shared" si="9"/>
        <v>Sangat terampil mengemukakan isi teks serat wedhatama pupuh pocung, membaca indah sesorah, dan membuat teks deskripsi budaya mantu</v>
      </c>
      <c r="Q12" s="39"/>
      <c r="R12" s="39" t="s">
        <v>8</v>
      </c>
      <c r="S12" s="18"/>
      <c r="T12" s="1">
        <v>85</v>
      </c>
      <c r="U12" s="1">
        <v>80</v>
      </c>
      <c r="V12" s="1">
        <v>92</v>
      </c>
      <c r="W12" s="1">
        <v>92</v>
      </c>
      <c r="X12" s="1"/>
      <c r="Y12" s="1"/>
      <c r="Z12" s="1"/>
      <c r="AA12" s="1"/>
      <c r="AB12" s="1"/>
      <c r="AC12" s="1"/>
      <c r="AD12" s="1"/>
      <c r="AE12" s="18"/>
      <c r="AF12" s="1">
        <v>85</v>
      </c>
      <c r="AG12" s="1">
        <v>95</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78388</v>
      </c>
      <c r="C13" s="19" t="s">
        <v>67</v>
      </c>
      <c r="D13" s="18"/>
      <c r="E13" s="28">
        <f t="shared" si="0"/>
        <v>90</v>
      </c>
      <c r="F13" s="28" t="str">
        <f t="shared" si="1"/>
        <v>A</v>
      </c>
      <c r="G13" s="28">
        <f t="shared" si="2"/>
        <v>90</v>
      </c>
      <c r="H13" s="28" t="str">
        <f t="shared" si="3"/>
        <v>A</v>
      </c>
      <c r="I13" s="36">
        <v>1</v>
      </c>
      <c r="J13" s="28" t="str">
        <f t="shared" si="4"/>
        <v>Memiliki kemampuan dalam mengidentifikasi guru gatra, guru lagu, guru wilangan teks serat wedhatama pupuh Pocung, struktur kaidah novel, struktur kaidah teks sesorah, memahami isi teks eksposisi adat tradisi mantu, dan kaidah penulisan aksara Jawa</v>
      </c>
      <c r="K13" s="28">
        <f t="shared" si="5"/>
        <v>86.5</v>
      </c>
      <c r="L13" s="28" t="str">
        <f t="shared" si="6"/>
        <v>A</v>
      </c>
      <c r="M13" s="28">
        <f t="shared" si="7"/>
        <v>86.5</v>
      </c>
      <c r="N13" s="28" t="str">
        <f t="shared" si="8"/>
        <v>A</v>
      </c>
      <c r="O13" s="36">
        <v>1</v>
      </c>
      <c r="P13" s="28" t="str">
        <f t="shared" si="9"/>
        <v>Sangat terampil mengemukakan isi teks serat wedhatama pupuh pocung, membaca indah sesorah, dan membuat teks deskripsi budaya mantu</v>
      </c>
      <c r="Q13" s="39"/>
      <c r="R13" s="39" t="s">
        <v>8</v>
      </c>
      <c r="S13" s="18"/>
      <c r="T13" s="1">
        <v>85</v>
      </c>
      <c r="U13" s="1">
        <v>90</v>
      </c>
      <c r="V13" s="1">
        <v>92</v>
      </c>
      <c r="W13" s="1">
        <v>91</v>
      </c>
      <c r="X13" s="1"/>
      <c r="Y13" s="1"/>
      <c r="Z13" s="1"/>
      <c r="AA13" s="1"/>
      <c r="AB13" s="1"/>
      <c r="AC13" s="1"/>
      <c r="AD13" s="1"/>
      <c r="AE13" s="18"/>
      <c r="AF13" s="1">
        <v>83</v>
      </c>
      <c r="AG13" s="1">
        <v>90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188</v>
      </c>
      <c r="FI13" s="43" t="s">
        <v>189</v>
      </c>
      <c r="FJ13" s="41">
        <v>30401</v>
      </c>
      <c r="FK13" s="41">
        <v>30411</v>
      </c>
    </row>
    <row r="14" spans="1:167">
      <c r="A14" s="19">
        <v>4</v>
      </c>
      <c r="B14" s="19">
        <v>78403</v>
      </c>
      <c r="C14" s="19" t="s">
        <v>68</v>
      </c>
      <c r="D14" s="18"/>
      <c r="E14" s="28">
        <f t="shared" si="0"/>
        <v>85</v>
      </c>
      <c r="F14" s="28" t="str">
        <f t="shared" si="1"/>
        <v>A</v>
      </c>
      <c r="G14" s="28">
        <f t="shared" si="2"/>
        <v>85</v>
      </c>
      <c r="H14" s="28" t="str">
        <f t="shared" si="3"/>
        <v>A</v>
      </c>
      <c r="I14" s="36">
        <v>1</v>
      </c>
      <c r="J14" s="28" t="str">
        <f t="shared" si="4"/>
        <v>Memiliki kemampuan dalam mengidentifikasi guru gatra, guru lagu, guru wilangan teks serat wedhatama pupuh Pocung, struktur kaidah novel, struktur kaidah teks sesorah, memahami isi teks eksposisi adat tradisi mantu, dan kaidah penulisan aksara Jawa</v>
      </c>
      <c r="K14" s="28">
        <f t="shared" si="5"/>
        <v>81</v>
      </c>
      <c r="L14" s="28" t="str">
        <f t="shared" si="6"/>
        <v>B</v>
      </c>
      <c r="M14" s="28">
        <f t="shared" si="7"/>
        <v>81</v>
      </c>
      <c r="N14" s="28" t="str">
        <f t="shared" si="8"/>
        <v>B</v>
      </c>
      <c r="O14" s="36">
        <v>2</v>
      </c>
      <c r="P14" s="28" t="str">
        <f t="shared" si="9"/>
        <v>Memiliki kemampuan dalam mengemukakan relevansi pitutur dalam membuat teks deskripsi budaya mantu</v>
      </c>
      <c r="Q14" s="39"/>
      <c r="R14" s="39" t="s">
        <v>8</v>
      </c>
      <c r="S14" s="18"/>
      <c r="T14" s="1">
        <v>85</v>
      </c>
      <c r="U14" s="1">
        <v>75</v>
      </c>
      <c r="V14" s="1">
        <v>92</v>
      </c>
      <c r="W14" s="1">
        <v>87</v>
      </c>
      <c r="X14" s="1"/>
      <c r="Y14" s="1"/>
      <c r="Z14" s="1"/>
      <c r="AA14" s="1"/>
      <c r="AB14" s="1"/>
      <c r="AC14" s="1"/>
      <c r="AD14" s="1"/>
      <c r="AE14" s="18"/>
      <c r="AF14" s="1">
        <v>78</v>
      </c>
      <c r="AG14" s="1">
        <v>84</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c r="A15" s="19">
        <v>5</v>
      </c>
      <c r="B15" s="19">
        <v>78418</v>
      </c>
      <c r="C15" s="19" t="s">
        <v>69</v>
      </c>
      <c r="D15" s="18"/>
      <c r="E15" s="28">
        <f t="shared" si="0"/>
        <v>86</v>
      </c>
      <c r="F15" s="28" t="str">
        <f t="shared" si="1"/>
        <v>A</v>
      </c>
      <c r="G15" s="28">
        <f t="shared" si="2"/>
        <v>86</v>
      </c>
      <c r="H15" s="28" t="str">
        <f t="shared" si="3"/>
        <v>A</v>
      </c>
      <c r="I15" s="36">
        <v>1</v>
      </c>
      <c r="J15" s="28" t="str">
        <f t="shared" si="4"/>
        <v>Memiliki kemampuan dalam mengidentifikasi guru gatra, guru lagu, guru wilangan teks serat wedhatama pupuh Pocung, struktur kaidah novel, struktur kaidah teks sesorah, memahami isi teks eksposisi adat tradisi mantu, dan kaidah penulisan aksara Jawa</v>
      </c>
      <c r="K15" s="28">
        <f t="shared" si="5"/>
        <v>84</v>
      </c>
      <c r="L15" s="28" t="str">
        <f t="shared" si="6"/>
        <v>B</v>
      </c>
      <c r="M15" s="28">
        <f t="shared" si="7"/>
        <v>84</v>
      </c>
      <c r="N15" s="28" t="str">
        <f t="shared" si="8"/>
        <v>B</v>
      </c>
      <c r="O15" s="36">
        <v>2</v>
      </c>
      <c r="P15" s="28" t="str">
        <f t="shared" si="9"/>
        <v>Memiliki kemampuan dalam mengemukakan relevansi pitutur dalam membuat teks deskripsi budaya mantu</v>
      </c>
      <c r="Q15" s="39"/>
      <c r="R15" s="39" t="s">
        <v>8</v>
      </c>
      <c r="S15" s="18"/>
      <c r="T15" s="1">
        <v>85</v>
      </c>
      <c r="U15" s="1">
        <v>85</v>
      </c>
      <c r="V15" s="1">
        <v>92</v>
      </c>
      <c r="W15" s="1">
        <v>82</v>
      </c>
      <c r="X15" s="1"/>
      <c r="Y15" s="1"/>
      <c r="Z15" s="1"/>
      <c r="AA15" s="1"/>
      <c r="AB15" s="1"/>
      <c r="AC15" s="1"/>
      <c r="AD15" s="1"/>
      <c r="AE15" s="18"/>
      <c r="AF15" s="1">
        <v>80</v>
      </c>
      <c r="AG15" s="1">
        <v>88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190</v>
      </c>
      <c r="FI15" s="43" t="s">
        <v>195</v>
      </c>
      <c r="FJ15" s="41">
        <v>30402</v>
      </c>
      <c r="FK15" s="41">
        <v>30412</v>
      </c>
    </row>
    <row r="16" spans="1:167">
      <c r="A16" s="19">
        <v>6</v>
      </c>
      <c r="B16" s="19">
        <v>78433</v>
      </c>
      <c r="C16" s="19" t="s">
        <v>70</v>
      </c>
      <c r="D16" s="18"/>
      <c r="E16" s="28">
        <f t="shared" si="0"/>
        <v>87</v>
      </c>
      <c r="F16" s="28" t="str">
        <f t="shared" si="1"/>
        <v>A</v>
      </c>
      <c r="G16" s="28">
        <f t="shared" si="2"/>
        <v>87</v>
      </c>
      <c r="H16" s="28" t="str">
        <f t="shared" si="3"/>
        <v>A</v>
      </c>
      <c r="I16" s="36">
        <v>1</v>
      </c>
      <c r="J16" s="28" t="str">
        <f t="shared" si="4"/>
        <v>Memiliki kemampuan dalam mengidentifikasi guru gatra, guru lagu, guru wilangan teks serat wedhatama pupuh Pocung, struktur kaidah novel, struktur kaidah teks sesorah, memahami isi teks eksposisi adat tradisi mantu, dan kaidah penulisan aksara Jawa</v>
      </c>
      <c r="K16" s="28">
        <f t="shared" si="5"/>
        <v>83.5</v>
      </c>
      <c r="L16" s="28" t="str">
        <f t="shared" si="6"/>
        <v>B</v>
      </c>
      <c r="M16" s="28">
        <f t="shared" si="7"/>
        <v>83.5</v>
      </c>
      <c r="N16" s="28" t="str">
        <f t="shared" si="8"/>
        <v>B</v>
      </c>
      <c r="O16" s="36">
        <v>2</v>
      </c>
      <c r="P16" s="28" t="str">
        <f t="shared" si="9"/>
        <v>Memiliki kemampuan dalam mengemukakan relevansi pitutur dalam membuat teks deskripsi budaya mantu</v>
      </c>
      <c r="Q16" s="39"/>
      <c r="R16" s="39" t="s">
        <v>8</v>
      </c>
      <c r="S16" s="18"/>
      <c r="T16" s="1">
        <v>85</v>
      </c>
      <c r="U16" s="1">
        <v>90</v>
      </c>
      <c r="V16" s="1">
        <v>92</v>
      </c>
      <c r="W16" s="1">
        <v>82</v>
      </c>
      <c r="X16" s="1"/>
      <c r="Y16" s="1"/>
      <c r="Z16" s="1"/>
      <c r="AA16" s="1"/>
      <c r="AB16" s="1"/>
      <c r="AC16" s="1"/>
      <c r="AD16" s="1"/>
      <c r="AE16" s="18"/>
      <c r="AF16" s="1">
        <v>81</v>
      </c>
      <c r="AG16" s="1">
        <v>86</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c r="A17" s="19">
        <v>7</v>
      </c>
      <c r="B17" s="19">
        <v>78448</v>
      </c>
      <c r="C17" s="19" t="s">
        <v>71</v>
      </c>
      <c r="D17" s="18"/>
      <c r="E17" s="28">
        <f t="shared" si="0"/>
        <v>86</v>
      </c>
      <c r="F17" s="28" t="str">
        <f t="shared" si="1"/>
        <v>A</v>
      </c>
      <c r="G17" s="28">
        <f t="shared" si="2"/>
        <v>86</v>
      </c>
      <c r="H17" s="28" t="str">
        <f t="shared" si="3"/>
        <v>A</v>
      </c>
      <c r="I17" s="36">
        <v>1</v>
      </c>
      <c r="J17" s="28" t="str">
        <f t="shared" si="4"/>
        <v>Memiliki kemampuan dalam mengidentifikasi guru gatra, guru lagu, guru wilangan teks serat wedhatama pupuh Pocung, struktur kaidah novel, struktur kaidah teks sesorah, memahami isi teks eksposisi adat tradisi mantu, dan kaidah penulisan aksara Jawa</v>
      </c>
      <c r="K17" s="28">
        <f t="shared" si="5"/>
        <v>82</v>
      </c>
      <c r="L17" s="28" t="str">
        <f t="shared" si="6"/>
        <v>B</v>
      </c>
      <c r="M17" s="28">
        <f t="shared" si="7"/>
        <v>82</v>
      </c>
      <c r="N17" s="28" t="str">
        <f t="shared" si="8"/>
        <v>B</v>
      </c>
      <c r="O17" s="36">
        <v>2</v>
      </c>
      <c r="P17" s="28" t="str">
        <f t="shared" si="9"/>
        <v>Memiliki kemampuan dalam mengemukakan relevansi pitutur dalam membuat teks deskripsi budaya mantu</v>
      </c>
      <c r="Q17" s="39"/>
      <c r="R17" s="39" t="s">
        <v>8</v>
      </c>
      <c r="S17" s="18"/>
      <c r="T17" s="1">
        <v>85</v>
      </c>
      <c r="U17" s="1">
        <v>85</v>
      </c>
      <c r="V17" s="1">
        <v>92</v>
      </c>
      <c r="W17" s="1">
        <v>82</v>
      </c>
      <c r="X17" s="1"/>
      <c r="Y17" s="1"/>
      <c r="Z17" s="1"/>
      <c r="AA17" s="1"/>
      <c r="AB17" s="1"/>
      <c r="AC17" s="1"/>
      <c r="AD17" s="1"/>
      <c r="AE17" s="18"/>
      <c r="AF17" s="1">
        <v>77</v>
      </c>
      <c r="AG17" s="1">
        <v>87</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191</v>
      </c>
      <c r="FI17" s="43" t="s">
        <v>192</v>
      </c>
      <c r="FJ17" s="41">
        <v>30403</v>
      </c>
      <c r="FK17" s="41">
        <v>30413</v>
      </c>
    </row>
    <row r="18" spans="1:167">
      <c r="A18" s="19">
        <v>8</v>
      </c>
      <c r="B18" s="19">
        <v>78463</v>
      </c>
      <c r="C18" s="19" t="s">
        <v>72</v>
      </c>
      <c r="D18" s="18"/>
      <c r="E18" s="28">
        <f t="shared" si="0"/>
        <v>89</v>
      </c>
      <c r="F18" s="28" t="str">
        <f t="shared" si="1"/>
        <v>A</v>
      </c>
      <c r="G18" s="28">
        <f t="shared" si="2"/>
        <v>89</v>
      </c>
      <c r="H18" s="28" t="str">
        <f t="shared" si="3"/>
        <v>A</v>
      </c>
      <c r="I18" s="36">
        <v>1</v>
      </c>
      <c r="J18" s="28" t="str">
        <f t="shared" si="4"/>
        <v>Memiliki kemampuan dalam mengidentifikasi guru gatra, guru lagu, guru wilangan teks serat wedhatama pupuh Pocung, struktur kaidah novel, struktur kaidah teks sesorah, memahami isi teks eksposisi adat tradisi mantu, dan kaidah penulisan aksara Jawa</v>
      </c>
      <c r="K18" s="28">
        <f t="shared" si="5"/>
        <v>79.5</v>
      </c>
      <c r="L18" s="28" t="str">
        <f t="shared" si="6"/>
        <v>B</v>
      </c>
      <c r="M18" s="28">
        <f t="shared" si="7"/>
        <v>79.5</v>
      </c>
      <c r="N18" s="28" t="str">
        <f t="shared" si="8"/>
        <v>B</v>
      </c>
      <c r="O18" s="36">
        <v>2</v>
      </c>
      <c r="P18" s="28" t="str">
        <f t="shared" si="9"/>
        <v>Memiliki kemampuan dalam mengemukakan relevansi pitutur dalam membuat teks deskripsi budaya mantu</v>
      </c>
      <c r="Q18" s="39"/>
      <c r="R18" s="39" t="s">
        <v>8</v>
      </c>
      <c r="S18" s="18"/>
      <c r="T18" s="1">
        <v>85</v>
      </c>
      <c r="U18" s="1">
        <v>90</v>
      </c>
      <c r="V18" s="1">
        <v>90</v>
      </c>
      <c r="W18" s="1">
        <v>92</v>
      </c>
      <c r="X18" s="1"/>
      <c r="Y18" s="1"/>
      <c r="Z18" s="1"/>
      <c r="AA18" s="1"/>
      <c r="AB18" s="1"/>
      <c r="AC18" s="1"/>
      <c r="AD18" s="1"/>
      <c r="AE18" s="18"/>
      <c r="AF18" s="1">
        <v>79</v>
      </c>
      <c r="AG18" s="1">
        <v>80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c r="A19" s="19">
        <v>9</v>
      </c>
      <c r="B19" s="19">
        <v>78478</v>
      </c>
      <c r="C19" s="19" t="s">
        <v>73</v>
      </c>
      <c r="D19" s="18"/>
      <c r="E19" s="28">
        <f t="shared" si="0"/>
        <v>86</v>
      </c>
      <c r="F19" s="28" t="str">
        <f t="shared" si="1"/>
        <v>A</v>
      </c>
      <c r="G19" s="28">
        <f t="shared" si="2"/>
        <v>86</v>
      </c>
      <c r="H19" s="28" t="str">
        <f t="shared" si="3"/>
        <v>A</v>
      </c>
      <c r="I19" s="36">
        <v>1</v>
      </c>
      <c r="J19" s="28" t="str">
        <f t="shared" si="4"/>
        <v>Memiliki kemampuan dalam mengidentifikasi guru gatra, guru lagu, guru wilangan teks serat wedhatama pupuh Pocung, struktur kaidah novel, struktur kaidah teks sesorah, memahami isi teks eksposisi adat tradisi mantu, dan kaidah penulisan aksara Jawa</v>
      </c>
      <c r="K19" s="28">
        <f t="shared" si="5"/>
        <v>79.5</v>
      </c>
      <c r="L19" s="28" t="str">
        <f t="shared" si="6"/>
        <v>B</v>
      </c>
      <c r="M19" s="28">
        <f t="shared" si="7"/>
        <v>79.5</v>
      </c>
      <c r="N19" s="28" t="str">
        <f t="shared" si="8"/>
        <v>B</v>
      </c>
      <c r="O19" s="36">
        <v>2</v>
      </c>
      <c r="P19" s="28" t="str">
        <f t="shared" si="9"/>
        <v>Memiliki kemampuan dalam mengemukakan relevansi pitutur dalam membuat teks deskripsi budaya mantu</v>
      </c>
      <c r="Q19" s="39"/>
      <c r="R19" s="39" t="s">
        <v>8</v>
      </c>
      <c r="S19" s="18"/>
      <c r="T19" s="1">
        <v>85</v>
      </c>
      <c r="U19" s="1">
        <v>80</v>
      </c>
      <c r="V19" s="1">
        <v>90</v>
      </c>
      <c r="W19" s="1">
        <v>87</v>
      </c>
      <c r="X19" s="1"/>
      <c r="Y19" s="1"/>
      <c r="Z19" s="1"/>
      <c r="AA19" s="1"/>
      <c r="AB19" s="1"/>
      <c r="AC19" s="1"/>
      <c r="AD19" s="1"/>
      <c r="AE19" s="18"/>
      <c r="AF19" s="1">
        <v>75</v>
      </c>
      <c r="AG19" s="1">
        <v>84</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193</v>
      </c>
      <c r="FI19" s="43" t="s">
        <v>194</v>
      </c>
      <c r="FJ19" s="41">
        <v>30404</v>
      </c>
      <c r="FK19" s="41">
        <v>30414</v>
      </c>
    </row>
    <row r="20" spans="1:167">
      <c r="A20" s="19">
        <v>10</v>
      </c>
      <c r="B20" s="19">
        <v>78493</v>
      </c>
      <c r="C20" s="19" t="s">
        <v>74</v>
      </c>
      <c r="D20" s="18"/>
      <c r="E20" s="28">
        <f t="shared" si="0"/>
        <v>84</v>
      </c>
      <c r="F20" s="28" t="str">
        <f t="shared" si="1"/>
        <v>B</v>
      </c>
      <c r="G20" s="28">
        <f t="shared" si="2"/>
        <v>84</v>
      </c>
      <c r="H20" s="28" t="str">
        <f t="shared" si="3"/>
        <v>B</v>
      </c>
      <c r="I20" s="36">
        <v>2</v>
      </c>
      <c r="J20"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0" s="28">
        <f t="shared" si="5"/>
        <v>86</v>
      </c>
      <c r="L20" s="28" t="str">
        <f t="shared" si="6"/>
        <v>A</v>
      </c>
      <c r="M20" s="28">
        <f t="shared" si="7"/>
        <v>86</v>
      </c>
      <c r="N20" s="28" t="str">
        <f t="shared" si="8"/>
        <v>A</v>
      </c>
      <c r="O20" s="36">
        <v>1</v>
      </c>
      <c r="P20" s="28" t="str">
        <f t="shared" si="9"/>
        <v>Sangat terampil mengemukakan isi teks serat wedhatama pupuh pocung, membaca indah sesorah, dan membuat teks deskripsi budaya mantu</v>
      </c>
      <c r="Q20" s="39"/>
      <c r="R20" s="39" t="s">
        <v>8</v>
      </c>
      <c r="S20" s="18"/>
      <c r="T20" s="1">
        <v>85</v>
      </c>
      <c r="U20" s="1">
        <v>70</v>
      </c>
      <c r="V20" s="1">
        <v>92</v>
      </c>
      <c r="W20" s="1">
        <v>89</v>
      </c>
      <c r="X20" s="1"/>
      <c r="Y20" s="1"/>
      <c r="Z20" s="1"/>
      <c r="AA20" s="1"/>
      <c r="AB20" s="1"/>
      <c r="AC20" s="1"/>
      <c r="AD20" s="1"/>
      <c r="AE20" s="18"/>
      <c r="AF20" s="1">
        <v>82</v>
      </c>
      <c r="AG20" s="1">
        <v>90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c r="A21" s="19">
        <v>11</v>
      </c>
      <c r="B21" s="19">
        <v>78508</v>
      </c>
      <c r="C21" s="19" t="s">
        <v>75</v>
      </c>
      <c r="D21" s="18"/>
      <c r="E21" s="28">
        <f t="shared" si="0"/>
        <v>82</v>
      </c>
      <c r="F21" s="28" t="str">
        <f t="shared" si="1"/>
        <v>B</v>
      </c>
      <c r="G21" s="28">
        <f t="shared" si="2"/>
        <v>82</v>
      </c>
      <c r="H21" s="28" t="str">
        <f t="shared" si="3"/>
        <v>B</v>
      </c>
      <c r="I21" s="36">
        <v>2</v>
      </c>
      <c r="J21"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1" s="28">
        <f t="shared" si="5"/>
        <v>84</v>
      </c>
      <c r="L21" s="28" t="str">
        <f t="shared" si="6"/>
        <v>B</v>
      </c>
      <c r="M21" s="28">
        <f t="shared" si="7"/>
        <v>84</v>
      </c>
      <c r="N21" s="28" t="str">
        <f t="shared" si="8"/>
        <v>B</v>
      </c>
      <c r="O21" s="36">
        <v>2</v>
      </c>
      <c r="P21" s="28" t="str">
        <f t="shared" si="9"/>
        <v>Memiliki kemampuan dalam mengemukakan relevansi pitutur dalam membuat teks deskripsi budaya mantu</v>
      </c>
      <c r="Q21" s="39"/>
      <c r="R21" s="39" t="s">
        <v>8</v>
      </c>
      <c r="S21" s="18"/>
      <c r="T21" s="1">
        <v>85</v>
      </c>
      <c r="U21" s="1">
        <v>70</v>
      </c>
      <c r="V21" s="1">
        <v>90</v>
      </c>
      <c r="W21" s="1">
        <v>81</v>
      </c>
      <c r="X21" s="1"/>
      <c r="Y21" s="1"/>
      <c r="Z21" s="1"/>
      <c r="AA21" s="1"/>
      <c r="AB21" s="1"/>
      <c r="AC21" s="1"/>
      <c r="AD21" s="1"/>
      <c r="AE21" s="18"/>
      <c r="AF21" s="1">
        <v>84</v>
      </c>
      <c r="AG21" s="1">
        <v>84</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30405</v>
      </c>
      <c r="FK21" s="41">
        <v>30415</v>
      </c>
    </row>
    <row r="22" spans="1:167">
      <c r="A22" s="19">
        <v>12</v>
      </c>
      <c r="B22" s="19">
        <v>78523</v>
      </c>
      <c r="C22" s="19" t="s">
        <v>76</v>
      </c>
      <c r="D22" s="18"/>
      <c r="E22" s="28">
        <f t="shared" si="0"/>
        <v>83</v>
      </c>
      <c r="F22" s="28" t="str">
        <f t="shared" si="1"/>
        <v>B</v>
      </c>
      <c r="G22" s="28">
        <f t="shared" si="2"/>
        <v>83</v>
      </c>
      <c r="H22" s="28" t="str">
        <f t="shared" si="3"/>
        <v>B</v>
      </c>
      <c r="I22" s="36">
        <v>2</v>
      </c>
      <c r="J22"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2" s="28">
        <f t="shared" si="5"/>
        <v>83.5</v>
      </c>
      <c r="L22" s="28" t="str">
        <f t="shared" si="6"/>
        <v>B</v>
      </c>
      <c r="M22" s="28">
        <f t="shared" si="7"/>
        <v>83.5</v>
      </c>
      <c r="N22" s="28" t="str">
        <f t="shared" si="8"/>
        <v>B</v>
      </c>
      <c r="O22" s="36">
        <v>2</v>
      </c>
      <c r="P22" s="28" t="str">
        <f t="shared" si="9"/>
        <v>Memiliki kemampuan dalam mengemukakan relevansi pitutur dalam membuat teks deskripsi budaya mantu</v>
      </c>
      <c r="Q22" s="39"/>
      <c r="R22" s="39" t="s">
        <v>8</v>
      </c>
      <c r="S22" s="18"/>
      <c r="T22" s="1">
        <v>85</v>
      </c>
      <c r="U22" s="1">
        <v>85</v>
      </c>
      <c r="V22" s="1">
        <v>83</v>
      </c>
      <c r="W22" s="1">
        <v>80</v>
      </c>
      <c r="X22" s="1"/>
      <c r="Y22" s="1"/>
      <c r="Z22" s="1"/>
      <c r="AA22" s="1"/>
      <c r="AB22" s="1"/>
      <c r="AC22" s="1"/>
      <c r="AD22" s="1"/>
      <c r="AE22" s="18"/>
      <c r="AF22" s="1">
        <v>84</v>
      </c>
      <c r="AG22" s="1">
        <v>83</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c r="A23" s="19">
        <v>13</v>
      </c>
      <c r="B23" s="19">
        <v>78538</v>
      </c>
      <c r="C23" s="19" t="s">
        <v>77</v>
      </c>
      <c r="D23" s="18"/>
      <c r="E23" s="28">
        <f t="shared" si="0"/>
        <v>87</v>
      </c>
      <c r="F23" s="28" t="str">
        <f t="shared" si="1"/>
        <v>A</v>
      </c>
      <c r="G23" s="28">
        <f t="shared" si="2"/>
        <v>87</v>
      </c>
      <c r="H23" s="28" t="str">
        <f t="shared" si="3"/>
        <v>A</v>
      </c>
      <c r="I23" s="36">
        <v>1</v>
      </c>
      <c r="J23" s="28" t="str">
        <f t="shared" si="4"/>
        <v>Memiliki kemampuan dalam mengidentifikasi guru gatra, guru lagu, guru wilangan teks serat wedhatama pupuh Pocung, struktur kaidah novel, struktur kaidah teks sesorah, memahami isi teks eksposisi adat tradisi mantu, dan kaidah penulisan aksara Jawa</v>
      </c>
      <c r="K23" s="28">
        <f t="shared" si="5"/>
        <v>84</v>
      </c>
      <c r="L23" s="28" t="str">
        <f t="shared" si="6"/>
        <v>B</v>
      </c>
      <c r="M23" s="28">
        <f t="shared" si="7"/>
        <v>84</v>
      </c>
      <c r="N23" s="28" t="str">
        <f t="shared" si="8"/>
        <v>B</v>
      </c>
      <c r="O23" s="36">
        <v>2</v>
      </c>
      <c r="P23" s="28" t="str">
        <f t="shared" si="9"/>
        <v>Memiliki kemampuan dalam mengemukakan relevansi pitutur dalam membuat teks deskripsi budaya mantu</v>
      </c>
      <c r="Q23" s="39"/>
      <c r="R23" s="39" t="s">
        <v>8</v>
      </c>
      <c r="S23" s="18"/>
      <c r="T23" s="1">
        <v>85</v>
      </c>
      <c r="U23" s="1">
        <v>85</v>
      </c>
      <c r="V23" s="1">
        <v>90</v>
      </c>
      <c r="W23" s="1">
        <v>86</v>
      </c>
      <c r="X23" s="1"/>
      <c r="Y23" s="1"/>
      <c r="Z23" s="1"/>
      <c r="AA23" s="1"/>
      <c r="AB23" s="1"/>
      <c r="AC23" s="1"/>
      <c r="AD23" s="1"/>
      <c r="AE23" s="18"/>
      <c r="AF23" s="1">
        <v>81</v>
      </c>
      <c r="AG23" s="1">
        <v>87</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30406</v>
      </c>
      <c r="FK23" s="41">
        <v>30416</v>
      </c>
    </row>
    <row r="24" spans="1:167">
      <c r="A24" s="19">
        <v>14</v>
      </c>
      <c r="B24" s="19">
        <v>78553</v>
      </c>
      <c r="C24" s="19" t="s">
        <v>78</v>
      </c>
      <c r="D24" s="18"/>
      <c r="E24" s="28">
        <f t="shared" si="0"/>
        <v>83</v>
      </c>
      <c r="F24" s="28" t="str">
        <f t="shared" si="1"/>
        <v>B</v>
      </c>
      <c r="G24" s="28">
        <f t="shared" si="2"/>
        <v>83</v>
      </c>
      <c r="H24" s="28" t="str">
        <f t="shared" si="3"/>
        <v>B</v>
      </c>
      <c r="I24" s="36">
        <v>2</v>
      </c>
      <c r="J24"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4" s="28">
        <f t="shared" si="5"/>
        <v>80</v>
      </c>
      <c r="L24" s="28" t="str">
        <f t="shared" si="6"/>
        <v>B</v>
      </c>
      <c r="M24" s="28">
        <f t="shared" si="7"/>
        <v>80</v>
      </c>
      <c r="N24" s="28" t="str">
        <f t="shared" si="8"/>
        <v>B</v>
      </c>
      <c r="O24" s="36">
        <v>2</v>
      </c>
      <c r="P24" s="28" t="str">
        <f t="shared" si="9"/>
        <v>Memiliki kemampuan dalam mengemukakan relevansi pitutur dalam membuat teks deskripsi budaya mantu</v>
      </c>
      <c r="Q24" s="39"/>
      <c r="R24" s="39" t="s">
        <v>8</v>
      </c>
      <c r="S24" s="18"/>
      <c r="T24" s="1">
        <v>85</v>
      </c>
      <c r="U24" s="1">
        <v>85</v>
      </c>
      <c r="V24" s="1">
        <v>88</v>
      </c>
      <c r="W24" s="1">
        <v>75</v>
      </c>
      <c r="X24" s="1"/>
      <c r="Y24" s="1"/>
      <c r="Z24" s="1"/>
      <c r="AA24" s="1"/>
      <c r="AB24" s="1"/>
      <c r="AC24" s="1"/>
      <c r="AD24" s="1"/>
      <c r="AE24" s="18"/>
      <c r="AF24" s="1">
        <v>80</v>
      </c>
      <c r="AG24" s="1">
        <v>80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c r="A25" s="19">
        <v>15</v>
      </c>
      <c r="B25" s="19">
        <v>78568</v>
      </c>
      <c r="C25" s="19" t="s">
        <v>79</v>
      </c>
      <c r="D25" s="18"/>
      <c r="E25" s="28">
        <f t="shared" si="0"/>
        <v>86</v>
      </c>
      <c r="F25" s="28" t="str">
        <f t="shared" si="1"/>
        <v>A</v>
      </c>
      <c r="G25" s="28">
        <f t="shared" si="2"/>
        <v>86</v>
      </c>
      <c r="H25" s="28" t="str">
        <f t="shared" si="3"/>
        <v>A</v>
      </c>
      <c r="I25" s="36">
        <v>1</v>
      </c>
      <c r="J25" s="28" t="str">
        <f t="shared" si="4"/>
        <v>Memiliki kemampuan dalam mengidentifikasi guru gatra, guru lagu, guru wilangan teks serat wedhatama pupuh Pocung, struktur kaidah novel, struktur kaidah teks sesorah, memahami isi teks eksposisi adat tradisi mantu, dan kaidah penulisan aksara Jawa</v>
      </c>
      <c r="K25" s="28">
        <f t="shared" si="5"/>
        <v>86</v>
      </c>
      <c r="L25" s="28" t="str">
        <f t="shared" si="6"/>
        <v>A</v>
      </c>
      <c r="M25" s="28">
        <f t="shared" si="7"/>
        <v>86</v>
      </c>
      <c r="N25" s="28" t="str">
        <f t="shared" si="8"/>
        <v>A</v>
      </c>
      <c r="O25" s="36">
        <v>1</v>
      </c>
      <c r="P25" s="28" t="str">
        <f t="shared" si="9"/>
        <v>Sangat terampil mengemukakan isi teks serat wedhatama pupuh pocung, membaca indah sesorah, dan membuat teks deskripsi budaya mantu</v>
      </c>
      <c r="Q25" s="39"/>
      <c r="R25" s="39" t="s">
        <v>8</v>
      </c>
      <c r="S25" s="18"/>
      <c r="T25" s="1">
        <v>85</v>
      </c>
      <c r="U25" s="1">
        <v>85</v>
      </c>
      <c r="V25" s="1">
        <v>90</v>
      </c>
      <c r="W25" s="1">
        <v>85</v>
      </c>
      <c r="X25" s="1"/>
      <c r="Y25" s="1"/>
      <c r="Z25" s="1"/>
      <c r="AA25" s="1"/>
      <c r="AB25" s="1"/>
      <c r="AC25" s="1"/>
      <c r="AD25" s="1"/>
      <c r="AE25" s="18"/>
      <c r="AF25" s="1">
        <v>82</v>
      </c>
      <c r="AG25" s="1">
        <v>90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30407</v>
      </c>
      <c r="FK25" s="41">
        <v>30417</v>
      </c>
    </row>
    <row r="26" spans="1:167">
      <c r="A26" s="19">
        <v>16</v>
      </c>
      <c r="B26" s="19">
        <v>78583</v>
      </c>
      <c r="C26" s="19" t="s">
        <v>81</v>
      </c>
      <c r="D26" s="18"/>
      <c r="E26" s="28">
        <f t="shared" si="0"/>
        <v>91</v>
      </c>
      <c r="F26" s="28" t="str">
        <f t="shared" si="1"/>
        <v>A</v>
      </c>
      <c r="G26" s="28">
        <f t="shared" si="2"/>
        <v>91</v>
      </c>
      <c r="H26" s="28" t="str">
        <f t="shared" si="3"/>
        <v>A</v>
      </c>
      <c r="I26" s="36">
        <v>1</v>
      </c>
      <c r="J26" s="28" t="str">
        <f t="shared" si="4"/>
        <v>Memiliki kemampuan dalam mengidentifikasi guru gatra, guru lagu, guru wilangan teks serat wedhatama pupuh Pocung, struktur kaidah novel, struktur kaidah teks sesorah, memahami isi teks eksposisi adat tradisi mantu, dan kaidah penulisan aksara Jawa</v>
      </c>
      <c r="K26" s="28">
        <f t="shared" si="5"/>
        <v>87.5</v>
      </c>
      <c r="L26" s="28" t="str">
        <f t="shared" si="6"/>
        <v>A</v>
      </c>
      <c r="M26" s="28">
        <f t="shared" si="7"/>
        <v>87.5</v>
      </c>
      <c r="N26" s="28" t="str">
        <f t="shared" si="8"/>
        <v>A</v>
      </c>
      <c r="O26" s="36">
        <v>1</v>
      </c>
      <c r="P26" s="28" t="str">
        <f t="shared" si="9"/>
        <v>Sangat terampil mengemukakan isi teks serat wedhatama pupuh pocung, membaca indah sesorah, dan membuat teks deskripsi budaya mantu</v>
      </c>
      <c r="Q26" s="39"/>
      <c r="R26" s="39" t="s">
        <v>8</v>
      </c>
      <c r="S26" s="18"/>
      <c r="T26" s="1">
        <v>85</v>
      </c>
      <c r="U26" s="1">
        <v>90</v>
      </c>
      <c r="V26" s="1">
        <v>92</v>
      </c>
      <c r="W26" s="1">
        <v>95</v>
      </c>
      <c r="X26" s="1"/>
      <c r="Y26" s="1"/>
      <c r="Z26" s="1"/>
      <c r="AA26" s="1"/>
      <c r="AB26" s="1"/>
      <c r="AC26" s="1"/>
      <c r="AD26" s="1"/>
      <c r="AE26" s="18"/>
      <c r="AF26" s="1">
        <v>85</v>
      </c>
      <c r="AG26" s="1">
        <v>90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c r="A27" s="19">
        <v>17</v>
      </c>
      <c r="B27" s="19">
        <v>78883</v>
      </c>
      <c r="C27" s="19" t="s">
        <v>82</v>
      </c>
      <c r="D27" s="18"/>
      <c r="E27" s="28">
        <f t="shared" si="0"/>
        <v>86</v>
      </c>
      <c r="F27" s="28" t="str">
        <f t="shared" si="1"/>
        <v>A</v>
      </c>
      <c r="G27" s="28">
        <f t="shared" si="2"/>
        <v>86</v>
      </c>
      <c r="H27" s="28" t="str">
        <f t="shared" si="3"/>
        <v>A</v>
      </c>
      <c r="I27" s="36">
        <v>1</v>
      </c>
      <c r="J27" s="28" t="str">
        <f t="shared" si="4"/>
        <v>Memiliki kemampuan dalam mengidentifikasi guru gatra, guru lagu, guru wilangan teks serat wedhatama pupuh Pocung, struktur kaidah novel, struktur kaidah teks sesorah, memahami isi teks eksposisi adat tradisi mantu, dan kaidah penulisan aksara Jawa</v>
      </c>
      <c r="K27" s="28">
        <f t="shared" si="5"/>
        <v>82</v>
      </c>
      <c r="L27" s="28" t="str">
        <f t="shared" si="6"/>
        <v>B</v>
      </c>
      <c r="M27" s="28">
        <f t="shared" si="7"/>
        <v>82</v>
      </c>
      <c r="N27" s="28" t="str">
        <f t="shared" si="8"/>
        <v>B</v>
      </c>
      <c r="O27" s="36">
        <v>2</v>
      </c>
      <c r="P27" s="28" t="str">
        <f t="shared" si="9"/>
        <v>Memiliki kemampuan dalam mengemukakan relevansi pitutur dalam membuat teks deskripsi budaya mantu</v>
      </c>
      <c r="Q27" s="39"/>
      <c r="R27" s="39" t="s">
        <v>8</v>
      </c>
      <c r="S27" s="18"/>
      <c r="T27" s="1">
        <v>85</v>
      </c>
      <c r="U27" s="1">
        <v>85</v>
      </c>
      <c r="V27" s="1">
        <v>90</v>
      </c>
      <c r="W27" s="1">
        <v>83</v>
      </c>
      <c r="X27" s="1"/>
      <c r="Y27" s="1"/>
      <c r="Z27" s="1"/>
      <c r="AA27" s="1"/>
      <c r="AB27" s="1"/>
      <c r="AC27" s="1"/>
      <c r="AD27" s="1"/>
      <c r="AE27" s="18"/>
      <c r="AF27" s="1">
        <v>80</v>
      </c>
      <c r="AG27" s="1">
        <v>84</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30408</v>
      </c>
      <c r="FK27" s="41">
        <v>30418</v>
      </c>
    </row>
    <row r="28" spans="1:167">
      <c r="A28" s="19">
        <v>18</v>
      </c>
      <c r="B28" s="19">
        <v>78598</v>
      </c>
      <c r="C28" s="19" t="s">
        <v>83</v>
      </c>
      <c r="D28" s="18"/>
      <c r="E28" s="28">
        <f t="shared" si="0"/>
        <v>88</v>
      </c>
      <c r="F28" s="28" t="str">
        <f t="shared" si="1"/>
        <v>A</v>
      </c>
      <c r="G28" s="28">
        <f t="shared" si="2"/>
        <v>88</v>
      </c>
      <c r="H28" s="28" t="str">
        <f t="shared" si="3"/>
        <v>A</v>
      </c>
      <c r="I28" s="36">
        <v>1</v>
      </c>
      <c r="J28" s="28" t="str">
        <f t="shared" si="4"/>
        <v>Memiliki kemampuan dalam mengidentifikasi guru gatra, guru lagu, guru wilangan teks serat wedhatama pupuh Pocung, struktur kaidah novel, struktur kaidah teks sesorah, memahami isi teks eksposisi adat tradisi mantu, dan kaidah penulisan aksara Jawa</v>
      </c>
      <c r="K28" s="28">
        <f t="shared" si="5"/>
        <v>84</v>
      </c>
      <c r="L28" s="28" t="str">
        <f t="shared" si="6"/>
        <v>B</v>
      </c>
      <c r="M28" s="28">
        <f t="shared" si="7"/>
        <v>84</v>
      </c>
      <c r="N28" s="28" t="str">
        <f t="shared" si="8"/>
        <v>B</v>
      </c>
      <c r="O28" s="36">
        <v>2</v>
      </c>
      <c r="P28" s="28" t="str">
        <f t="shared" si="9"/>
        <v>Memiliki kemampuan dalam mengemukakan relevansi pitutur dalam membuat teks deskripsi budaya mantu</v>
      </c>
      <c r="Q28" s="39"/>
      <c r="R28" s="39" t="s">
        <v>8</v>
      </c>
      <c r="S28" s="18"/>
      <c r="T28" s="1">
        <v>85</v>
      </c>
      <c r="U28" s="1">
        <v>90</v>
      </c>
      <c r="V28" s="1">
        <v>90</v>
      </c>
      <c r="W28" s="1">
        <v>85</v>
      </c>
      <c r="X28" s="1"/>
      <c r="Y28" s="1"/>
      <c r="Z28" s="1"/>
      <c r="AA28" s="1"/>
      <c r="AB28" s="1"/>
      <c r="AC28" s="1"/>
      <c r="AD28" s="1"/>
      <c r="AE28" s="18"/>
      <c r="AF28" s="1">
        <v>82</v>
      </c>
      <c r="AG28" s="1">
        <v>86</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c r="A29" s="19">
        <v>19</v>
      </c>
      <c r="B29" s="19">
        <v>78613</v>
      </c>
      <c r="C29" s="19" t="s">
        <v>84</v>
      </c>
      <c r="D29" s="18"/>
      <c r="E29" s="28">
        <f t="shared" si="0"/>
        <v>82</v>
      </c>
      <c r="F29" s="28" t="str">
        <f t="shared" si="1"/>
        <v>B</v>
      </c>
      <c r="G29" s="28">
        <f t="shared" si="2"/>
        <v>82</v>
      </c>
      <c r="H29" s="28" t="str">
        <f t="shared" si="3"/>
        <v>B</v>
      </c>
      <c r="I29" s="36">
        <v>2</v>
      </c>
      <c r="J29"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9" s="28">
        <f t="shared" si="5"/>
        <v>83.5</v>
      </c>
      <c r="L29" s="28" t="str">
        <f t="shared" si="6"/>
        <v>B</v>
      </c>
      <c r="M29" s="28">
        <f t="shared" si="7"/>
        <v>83.5</v>
      </c>
      <c r="N29" s="28" t="str">
        <f t="shared" si="8"/>
        <v>B</v>
      </c>
      <c r="O29" s="36">
        <v>2</v>
      </c>
      <c r="P29" s="28" t="str">
        <f t="shared" si="9"/>
        <v>Memiliki kemampuan dalam mengemukakan relevansi pitutur dalam membuat teks deskripsi budaya mantu</v>
      </c>
      <c r="Q29" s="39"/>
      <c r="R29" s="39" t="s">
        <v>8</v>
      </c>
      <c r="S29" s="18"/>
      <c r="T29" s="1">
        <v>85</v>
      </c>
      <c r="U29" s="1">
        <v>80</v>
      </c>
      <c r="V29" s="1">
        <v>85</v>
      </c>
      <c r="W29" s="1">
        <v>79</v>
      </c>
      <c r="X29" s="1"/>
      <c r="Y29" s="1"/>
      <c r="Z29" s="1"/>
      <c r="AA29" s="1"/>
      <c r="AB29" s="1"/>
      <c r="AC29" s="1"/>
      <c r="AD29" s="1"/>
      <c r="AE29" s="18"/>
      <c r="AF29" s="1">
        <v>80</v>
      </c>
      <c r="AG29" s="1">
        <v>87</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30409</v>
      </c>
      <c r="FK29" s="41">
        <v>30419</v>
      </c>
    </row>
    <row r="30" spans="1:167">
      <c r="A30" s="19">
        <v>20</v>
      </c>
      <c r="B30" s="19">
        <v>78628</v>
      </c>
      <c r="C30" s="19" t="s">
        <v>85</v>
      </c>
      <c r="D30" s="18"/>
      <c r="E30" s="28">
        <f t="shared" si="0"/>
        <v>83</v>
      </c>
      <c r="F30" s="28" t="str">
        <f t="shared" si="1"/>
        <v>B</v>
      </c>
      <c r="G30" s="28">
        <f t="shared" si="2"/>
        <v>83</v>
      </c>
      <c r="H30" s="28" t="str">
        <f t="shared" si="3"/>
        <v>B</v>
      </c>
      <c r="I30" s="36">
        <v>2</v>
      </c>
      <c r="J30"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30" s="28">
        <f t="shared" si="5"/>
        <v>82</v>
      </c>
      <c r="L30" s="28" t="str">
        <f t="shared" si="6"/>
        <v>B</v>
      </c>
      <c r="M30" s="28">
        <f t="shared" si="7"/>
        <v>82</v>
      </c>
      <c r="N30" s="28" t="str">
        <f t="shared" si="8"/>
        <v>B</v>
      </c>
      <c r="O30" s="36">
        <v>2</v>
      </c>
      <c r="P30" s="28" t="str">
        <f t="shared" si="9"/>
        <v>Memiliki kemampuan dalam mengemukakan relevansi pitutur dalam membuat teks deskripsi budaya mantu</v>
      </c>
      <c r="Q30" s="39"/>
      <c r="R30" s="39" t="s">
        <v>8</v>
      </c>
      <c r="S30" s="18"/>
      <c r="T30" s="1">
        <v>85</v>
      </c>
      <c r="U30" s="1">
        <v>85</v>
      </c>
      <c r="V30" s="1">
        <v>84</v>
      </c>
      <c r="W30" s="1">
        <v>79</v>
      </c>
      <c r="X30" s="1"/>
      <c r="Y30" s="1"/>
      <c r="Z30" s="1"/>
      <c r="AA30" s="1"/>
      <c r="AB30" s="1"/>
      <c r="AC30" s="1"/>
      <c r="AD30" s="1"/>
      <c r="AE30" s="18"/>
      <c r="AF30" s="1">
        <v>84</v>
      </c>
      <c r="AG30" s="1">
        <v>80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c r="A31" s="19">
        <v>21</v>
      </c>
      <c r="B31" s="19">
        <v>78643</v>
      </c>
      <c r="C31" s="19" t="s">
        <v>86</v>
      </c>
      <c r="D31" s="18"/>
      <c r="E31" s="28">
        <f t="shared" si="0"/>
        <v>86</v>
      </c>
      <c r="F31" s="28" t="str">
        <f t="shared" si="1"/>
        <v>A</v>
      </c>
      <c r="G31" s="28">
        <f t="shared" si="2"/>
        <v>86</v>
      </c>
      <c r="H31" s="28" t="str">
        <f t="shared" si="3"/>
        <v>A</v>
      </c>
      <c r="I31" s="36">
        <v>1</v>
      </c>
      <c r="J31" s="28" t="str">
        <f t="shared" si="4"/>
        <v>Memiliki kemampuan dalam mengidentifikasi guru gatra, guru lagu, guru wilangan teks serat wedhatama pupuh Pocung, struktur kaidah novel, struktur kaidah teks sesorah, memahami isi teks eksposisi adat tradisi mantu, dan kaidah penulisan aksara Jawa</v>
      </c>
      <c r="K31" s="28">
        <f t="shared" si="5"/>
        <v>83</v>
      </c>
      <c r="L31" s="28" t="str">
        <f t="shared" si="6"/>
        <v>B</v>
      </c>
      <c r="M31" s="28">
        <f t="shared" si="7"/>
        <v>83</v>
      </c>
      <c r="N31" s="28" t="str">
        <f t="shared" si="8"/>
        <v>B</v>
      </c>
      <c r="O31" s="36">
        <v>2</v>
      </c>
      <c r="P31" s="28" t="str">
        <f t="shared" si="9"/>
        <v>Memiliki kemampuan dalam mengemukakan relevansi pitutur dalam membuat teks deskripsi budaya mantu</v>
      </c>
      <c r="Q31" s="39"/>
      <c r="R31" s="39" t="s">
        <v>8</v>
      </c>
      <c r="S31" s="18"/>
      <c r="T31" s="1">
        <v>85</v>
      </c>
      <c r="U31" s="1">
        <v>80</v>
      </c>
      <c r="V31" s="1">
        <v>90</v>
      </c>
      <c r="W31" s="1">
        <v>88</v>
      </c>
      <c r="X31" s="1"/>
      <c r="Y31" s="1"/>
      <c r="Z31" s="1"/>
      <c r="AA31" s="1"/>
      <c r="AB31" s="1"/>
      <c r="AC31" s="1"/>
      <c r="AD31" s="1"/>
      <c r="AE31" s="18"/>
      <c r="AF31" s="1">
        <v>80</v>
      </c>
      <c r="AG31" s="1">
        <v>86</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30410</v>
      </c>
      <c r="FK31" s="41">
        <v>30420</v>
      </c>
    </row>
    <row r="32" spans="1:167">
      <c r="A32" s="19">
        <v>22</v>
      </c>
      <c r="B32" s="19">
        <v>78658</v>
      </c>
      <c r="C32" s="19" t="s">
        <v>87</v>
      </c>
      <c r="D32" s="18"/>
      <c r="E32" s="28">
        <f t="shared" si="0"/>
        <v>86</v>
      </c>
      <c r="F32" s="28" t="str">
        <f t="shared" si="1"/>
        <v>A</v>
      </c>
      <c r="G32" s="28">
        <f t="shared" si="2"/>
        <v>86</v>
      </c>
      <c r="H32" s="28" t="str">
        <f t="shared" si="3"/>
        <v>A</v>
      </c>
      <c r="I32" s="36">
        <v>1</v>
      </c>
      <c r="J32" s="28" t="str">
        <f t="shared" si="4"/>
        <v>Memiliki kemampuan dalam mengidentifikasi guru gatra, guru lagu, guru wilangan teks serat wedhatama pupuh Pocung, struktur kaidah novel, struktur kaidah teks sesorah, memahami isi teks eksposisi adat tradisi mantu, dan kaidah penulisan aksara Jawa</v>
      </c>
      <c r="K32" s="28">
        <f t="shared" si="5"/>
        <v>85.5</v>
      </c>
      <c r="L32" s="28" t="str">
        <f t="shared" si="6"/>
        <v>A</v>
      </c>
      <c r="M32" s="28">
        <f t="shared" si="7"/>
        <v>85.5</v>
      </c>
      <c r="N32" s="28" t="str">
        <f t="shared" si="8"/>
        <v>A</v>
      </c>
      <c r="O32" s="36">
        <v>1</v>
      </c>
      <c r="P32" s="28" t="str">
        <f t="shared" si="9"/>
        <v>Sangat terampil mengemukakan isi teks serat wedhatama pupuh pocung, membaca indah sesorah, dan membuat teks deskripsi budaya mantu</v>
      </c>
      <c r="Q32" s="39"/>
      <c r="R32" s="39" t="s">
        <v>8</v>
      </c>
      <c r="S32" s="18"/>
      <c r="T32" s="1">
        <v>85</v>
      </c>
      <c r="U32" s="1">
        <v>80</v>
      </c>
      <c r="V32" s="1">
        <v>90</v>
      </c>
      <c r="W32" s="1">
        <v>89</v>
      </c>
      <c r="X32" s="1"/>
      <c r="Y32" s="1"/>
      <c r="Z32" s="1"/>
      <c r="AA32" s="1"/>
      <c r="AB32" s="1"/>
      <c r="AC32" s="1"/>
      <c r="AD32" s="1"/>
      <c r="AE32" s="18"/>
      <c r="AF32" s="1">
        <v>83</v>
      </c>
      <c r="AG32" s="1">
        <v>88</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c r="A33" s="19">
        <v>23</v>
      </c>
      <c r="B33" s="19">
        <v>78673</v>
      </c>
      <c r="C33" s="19" t="s">
        <v>88</v>
      </c>
      <c r="D33" s="18"/>
      <c r="E33" s="28">
        <f t="shared" si="0"/>
        <v>85</v>
      </c>
      <c r="F33" s="28" t="str">
        <f t="shared" si="1"/>
        <v>A</v>
      </c>
      <c r="G33" s="28">
        <f t="shared" si="2"/>
        <v>85</v>
      </c>
      <c r="H33" s="28" t="str">
        <f t="shared" si="3"/>
        <v>A</v>
      </c>
      <c r="I33" s="36">
        <v>1</v>
      </c>
      <c r="J33" s="28" t="str">
        <f t="shared" si="4"/>
        <v>Memiliki kemampuan dalam mengidentifikasi guru gatra, guru lagu, guru wilangan teks serat wedhatama pupuh Pocung, struktur kaidah novel, struktur kaidah teks sesorah, memahami isi teks eksposisi adat tradisi mantu, dan kaidah penulisan aksara Jawa</v>
      </c>
      <c r="K33" s="28">
        <f t="shared" si="5"/>
        <v>86</v>
      </c>
      <c r="L33" s="28" t="str">
        <f t="shared" si="6"/>
        <v>A</v>
      </c>
      <c r="M33" s="28">
        <f t="shared" si="7"/>
        <v>86</v>
      </c>
      <c r="N33" s="28" t="str">
        <f t="shared" si="8"/>
        <v>A</v>
      </c>
      <c r="O33" s="36">
        <v>1</v>
      </c>
      <c r="P33" s="28" t="str">
        <f t="shared" si="9"/>
        <v>Sangat terampil mengemukakan isi teks serat wedhatama pupuh pocung, membaca indah sesorah, dan membuat teks deskripsi budaya mantu</v>
      </c>
      <c r="Q33" s="39"/>
      <c r="R33" s="39" t="s">
        <v>8</v>
      </c>
      <c r="S33" s="18"/>
      <c r="T33" s="1">
        <v>85</v>
      </c>
      <c r="U33" s="1">
        <v>80</v>
      </c>
      <c r="V33" s="1">
        <v>92</v>
      </c>
      <c r="W33" s="1">
        <v>84</v>
      </c>
      <c r="X33" s="1"/>
      <c r="Y33" s="1"/>
      <c r="Z33" s="1"/>
      <c r="AA33" s="1"/>
      <c r="AB33" s="1"/>
      <c r="AC33" s="1"/>
      <c r="AD33" s="1"/>
      <c r="AE33" s="18"/>
      <c r="AF33" s="1">
        <v>84</v>
      </c>
      <c r="AG33" s="1">
        <v>88</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78688</v>
      </c>
      <c r="C34" s="19" t="s">
        <v>89</v>
      </c>
      <c r="D34" s="18"/>
      <c r="E34" s="28">
        <f t="shared" si="0"/>
        <v>83</v>
      </c>
      <c r="F34" s="28" t="str">
        <f t="shared" si="1"/>
        <v>B</v>
      </c>
      <c r="G34" s="28">
        <f t="shared" si="2"/>
        <v>83</v>
      </c>
      <c r="H34" s="28" t="str">
        <f t="shared" si="3"/>
        <v>B</v>
      </c>
      <c r="I34" s="36">
        <v>2</v>
      </c>
      <c r="J34"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34" s="28">
        <f t="shared" si="5"/>
        <v>82.5</v>
      </c>
      <c r="L34" s="28" t="str">
        <f t="shared" si="6"/>
        <v>B</v>
      </c>
      <c r="M34" s="28">
        <f t="shared" si="7"/>
        <v>82.5</v>
      </c>
      <c r="N34" s="28" t="str">
        <f t="shared" si="8"/>
        <v>B</v>
      </c>
      <c r="O34" s="36">
        <v>2</v>
      </c>
      <c r="P34" s="28" t="str">
        <f t="shared" si="9"/>
        <v>Memiliki kemampuan dalam mengemukakan relevansi pitutur dalam membuat teks deskripsi budaya mantu</v>
      </c>
      <c r="Q34" s="39"/>
      <c r="R34" s="39" t="s">
        <v>8</v>
      </c>
      <c r="S34" s="18"/>
      <c r="T34" s="1">
        <v>85</v>
      </c>
      <c r="U34" s="1">
        <v>85</v>
      </c>
      <c r="V34" s="1">
        <v>85</v>
      </c>
      <c r="W34" s="1">
        <v>78</v>
      </c>
      <c r="X34" s="1"/>
      <c r="Y34" s="1"/>
      <c r="Z34" s="1"/>
      <c r="AA34" s="1"/>
      <c r="AB34" s="1"/>
      <c r="AC34" s="1"/>
      <c r="AD34" s="1"/>
      <c r="AE34" s="18"/>
      <c r="AF34" s="1">
        <v>80</v>
      </c>
      <c r="AG34" s="1">
        <v>85</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78703</v>
      </c>
      <c r="C35" s="19" t="s">
        <v>90</v>
      </c>
      <c r="D35" s="18"/>
      <c r="E35" s="28">
        <f t="shared" si="0"/>
        <v>87</v>
      </c>
      <c r="F35" s="28" t="str">
        <f t="shared" si="1"/>
        <v>A</v>
      </c>
      <c r="G35" s="28">
        <f t="shared" si="2"/>
        <v>87</v>
      </c>
      <c r="H35" s="28" t="str">
        <f t="shared" si="3"/>
        <v>A</v>
      </c>
      <c r="I35" s="36">
        <v>1</v>
      </c>
      <c r="J35" s="28" t="str">
        <f t="shared" si="4"/>
        <v>Memiliki kemampuan dalam mengidentifikasi guru gatra, guru lagu, guru wilangan teks serat wedhatama pupuh Pocung, struktur kaidah novel, struktur kaidah teks sesorah, memahami isi teks eksposisi adat tradisi mantu, dan kaidah penulisan aksara Jawa</v>
      </c>
      <c r="K35" s="28">
        <f t="shared" si="5"/>
        <v>82.5</v>
      </c>
      <c r="L35" s="28" t="str">
        <f t="shared" si="6"/>
        <v>B</v>
      </c>
      <c r="M35" s="28">
        <f t="shared" si="7"/>
        <v>82.5</v>
      </c>
      <c r="N35" s="28" t="str">
        <f t="shared" si="8"/>
        <v>B</v>
      </c>
      <c r="O35" s="36">
        <v>2</v>
      </c>
      <c r="P35" s="28" t="str">
        <f t="shared" si="9"/>
        <v>Memiliki kemampuan dalam mengemukakan relevansi pitutur dalam membuat teks deskripsi budaya mantu</v>
      </c>
      <c r="Q35" s="39"/>
      <c r="R35" s="39" t="s">
        <v>8</v>
      </c>
      <c r="S35" s="18"/>
      <c r="T35" s="1">
        <v>85</v>
      </c>
      <c r="U35" s="1">
        <v>85</v>
      </c>
      <c r="V35" s="1">
        <v>92</v>
      </c>
      <c r="W35" s="1">
        <v>86</v>
      </c>
      <c r="X35" s="1"/>
      <c r="Y35" s="1"/>
      <c r="Z35" s="1"/>
      <c r="AA35" s="1"/>
      <c r="AB35" s="1"/>
      <c r="AC35" s="1"/>
      <c r="AD35" s="1"/>
      <c r="AE35" s="18"/>
      <c r="AF35" s="1">
        <v>79</v>
      </c>
      <c r="AG35" s="1">
        <v>86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78718</v>
      </c>
      <c r="C36" s="19" t="s">
        <v>91</v>
      </c>
      <c r="D36" s="18"/>
      <c r="E36" s="28">
        <f t="shared" si="0"/>
        <v>83</v>
      </c>
      <c r="F36" s="28" t="str">
        <f t="shared" si="1"/>
        <v>B</v>
      </c>
      <c r="G36" s="28">
        <f t="shared" si="2"/>
        <v>83</v>
      </c>
      <c r="H36" s="28" t="str">
        <f t="shared" si="3"/>
        <v>B</v>
      </c>
      <c r="I36" s="36">
        <v>2</v>
      </c>
      <c r="J36"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36" s="28">
        <f t="shared" si="5"/>
        <v>80</v>
      </c>
      <c r="L36" s="28" t="str">
        <f t="shared" si="6"/>
        <v>B</v>
      </c>
      <c r="M36" s="28">
        <f t="shared" si="7"/>
        <v>80</v>
      </c>
      <c r="N36" s="28" t="str">
        <f t="shared" si="8"/>
        <v>B</v>
      </c>
      <c r="O36" s="36">
        <v>2</v>
      </c>
      <c r="P36" s="28" t="str">
        <f t="shared" si="9"/>
        <v>Memiliki kemampuan dalam mengemukakan relevansi pitutur dalam membuat teks deskripsi budaya mantu</v>
      </c>
      <c r="Q36" s="39"/>
      <c r="R36" s="39" t="s">
        <v>8</v>
      </c>
      <c r="S36" s="18"/>
      <c r="T36" s="1">
        <v>85</v>
      </c>
      <c r="U36" s="1">
        <v>75</v>
      </c>
      <c r="V36" s="1">
        <v>85</v>
      </c>
      <c r="W36" s="1">
        <v>86</v>
      </c>
      <c r="X36" s="1"/>
      <c r="Y36" s="1"/>
      <c r="Z36" s="1"/>
      <c r="AA36" s="1"/>
      <c r="AB36" s="1"/>
      <c r="AC36" s="1"/>
      <c r="AD36" s="1"/>
      <c r="AE36" s="18"/>
      <c r="AF36" s="1">
        <v>79</v>
      </c>
      <c r="AG36" s="1">
        <v>81</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78733</v>
      </c>
      <c r="C37" s="19" t="s">
        <v>92</v>
      </c>
      <c r="D37" s="18"/>
      <c r="E37" s="28">
        <f t="shared" si="0"/>
        <v>88</v>
      </c>
      <c r="F37" s="28" t="str">
        <f t="shared" si="1"/>
        <v>A</v>
      </c>
      <c r="G37" s="28">
        <f t="shared" si="2"/>
        <v>88</v>
      </c>
      <c r="H37" s="28" t="str">
        <f t="shared" si="3"/>
        <v>A</v>
      </c>
      <c r="I37" s="36">
        <v>1</v>
      </c>
      <c r="J37" s="28" t="str">
        <f t="shared" si="4"/>
        <v>Memiliki kemampuan dalam mengidentifikasi guru gatra, guru lagu, guru wilangan teks serat wedhatama pupuh Pocung, struktur kaidah novel, struktur kaidah teks sesorah, memahami isi teks eksposisi adat tradisi mantu, dan kaidah penulisan aksara Jawa</v>
      </c>
      <c r="K37" s="28">
        <f t="shared" si="5"/>
        <v>80.5</v>
      </c>
      <c r="L37" s="28" t="str">
        <f t="shared" si="6"/>
        <v>B</v>
      </c>
      <c r="M37" s="28">
        <f t="shared" si="7"/>
        <v>80.5</v>
      </c>
      <c r="N37" s="28" t="str">
        <f t="shared" si="8"/>
        <v>B</v>
      </c>
      <c r="O37" s="36">
        <v>2</v>
      </c>
      <c r="P37" s="28" t="str">
        <f t="shared" si="9"/>
        <v>Memiliki kemampuan dalam mengemukakan relevansi pitutur dalam membuat teks deskripsi budaya mantu</v>
      </c>
      <c r="Q37" s="39"/>
      <c r="R37" s="39" t="s">
        <v>8</v>
      </c>
      <c r="S37" s="18"/>
      <c r="T37" s="1">
        <v>85</v>
      </c>
      <c r="U37" s="1">
        <v>90</v>
      </c>
      <c r="V37" s="1">
        <v>92</v>
      </c>
      <c r="W37" s="1">
        <v>85</v>
      </c>
      <c r="X37" s="1"/>
      <c r="Y37" s="1"/>
      <c r="Z37" s="1"/>
      <c r="AA37" s="1"/>
      <c r="AB37" s="1"/>
      <c r="AC37" s="1"/>
      <c r="AD37" s="1"/>
      <c r="AE37" s="18"/>
      <c r="AF37" s="1">
        <v>75</v>
      </c>
      <c r="AG37" s="1">
        <v>86</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78748</v>
      </c>
      <c r="C38" s="19" t="s">
        <v>93</v>
      </c>
      <c r="D38" s="18"/>
      <c r="E38" s="28">
        <f t="shared" si="0"/>
        <v>89</v>
      </c>
      <c r="F38" s="28" t="str">
        <f t="shared" si="1"/>
        <v>A</v>
      </c>
      <c r="G38" s="28">
        <f t="shared" si="2"/>
        <v>89</v>
      </c>
      <c r="H38" s="28" t="str">
        <f t="shared" si="3"/>
        <v>A</v>
      </c>
      <c r="I38" s="36">
        <v>1</v>
      </c>
      <c r="J38" s="28" t="str">
        <f t="shared" si="4"/>
        <v>Memiliki kemampuan dalam mengidentifikasi guru gatra, guru lagu, guru wilangan teks serat wedhatama pupuh Pocung, struktur kaidah novel, struktur kaidah teks sesorah, memahami isi teks eksposisi adat tradisi mantu, dan kaidah penulisan aksara Jawa</v>
      </c>
      <c r="K38" s="28">
        <f t="shared" si="5"/>
        <v>85.5</v>
      </c>
      <c r="L38" s="28" t="str">
        <f t="shared" si="6"/>
        <v>A</v>
      </c>
      <c r="M38" s="28">
        <f t="shared" si="7"/>
        <v>85.5</v>
      </c>
      <c r="N38" s="28" t="str">
        <f t="shared" si="8"/>
        <v>A</v>
      </c>
      <c r="O38" s="36">
        <v>1</v>
      </c>
      <c r="P38" s="28" t="str">
        <f t="shared" si="9"/>
        <v>Sangat terampil mengemukakan isi teks serat wedhatama pupuh pocung, membaca indah sesorah, dan membuat teks deskripsi budaya mantu</v>
      </c>
      <c r="Q38" s="39"/>
      <c r="R38" s="39" t="s">
        <v>8</v>
      </c>
      <c r="S38" s="18"/>
      <c r="T38" s="1">
        <v>85</v>
      </c>
      <c r="U38" s="1">
        <v>90</v>
      </c>
      <c r="V38" s="1">
        <v>90</v>
      </c>
      <c r="W38" s="1">
        <v>92</v>
      </c>
      <c r="X38" s="1"/>
      <c r="Y38" s="1"/>
      <c r="Z38" s="1"/>
      <c r="AA38" s="1"/>
      <c r="AB38" s="1"/>
      <c r="AC38" s="1"/>
      <c r="AD38" s="1"/>
      <c r="AE38" s="18"/>
      <c r="AF38" s="1">
        <v>81</v>
      </c>
      <c r="AG38" s="1">
        <v>90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78763</v>
      </c>
      <c r="C39" s="19" t="s">
        <v>94</v>
      </c>
      <c r="D39" s="18"/>
      <c r="E39" s="28">
        <f t="shared" si="0"/>
        <v>85</v>
      </c>
      <c r="F39" s="28" t="str">
        <f t="shared" si="1"/>
        <v>A</v>
      </c>
      <c r="G39" s="28">
        <f t="shared" si="2"/>
        <v>85</v>
      </c>
      <c r="H39" s="28" t="str">
        <f t="shared" si="3"/>
        <v>A</v>
      </c>
      <c r="I39" s="36">
        <v>1</v>
      </c>
      <c r="J39" s="28" t="str">
        <f t="shared" si="4"/>
        <v>Memiliki kemampuan dalam mengidentifikasi guru gatra, guru lagu, guru wilangan teks serat wedhatama pupuh Pocung, struktur kaidah novel, struktur kaidah teks sesorah, memahami isi teks eksposisi adat tradisi mantu, dan kaidah penulisan aksara Jawa</v>
      </c>
      <c r="K39" s="28">
        <f t="shared" si="5"/>
        <v>83.5</v>
      </c>
      <c r="L39" s="28" t="str">
        <f t="shared" si="6"/>
        <v>B</v>
      </c>
      <c r="M39" s="28">
        <f t="shared" si="7"/>
        <v>83.5</v>
      </c>
      <c r="N39" s="28" t="str">
        <f t="shared" si="8"/>
        <v>B</v>
      </c>
      <c r="O39" s="36">
        <v>2</v>
      </c>
      <c r="P39" s="28" t="str">
        <f t="shared" si="9"/>
        <v>Memiliki kemampuan dalam mengemukakan relevansi pitutur dalam membuat teks deskripsi budaya mantu</v>
      </c>
      <c r="Q39" s="39"/>
      <c r="R39" s="39" t="s">
        <v>8</v>
      </c>
      <c r="S39" s="18"/>
      <c r="T39" s="1">
        <v>85</v>
      </c>
      <c r="U39" s="1">
        <v>90</v>
      </c>
      <c r="V39" s="1">
        <v>90</v>
      </c>
      <c r="W39" s="1">
        <v>74</v>
      </c>
      <c r="X39" s="1"/>
      <c r="Y39" s="1"/>
      <c r="Z39" s="1"/>
      <c r="AA39" s="1"/>
      <c r="AB39" s="1"/>
      <c r="AC39" s="1"/>
      <c r="AD39" s="1"/>
      <c r="AE39" s="18"/>
      <c r="AF39" s="1">
        <v>79</v>
      </c>
      <c r="AG39" s="1">
        <v>88</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78778</v>
      </c>
      <c r="C40" s="19" t="s">
        <v>95</v>
      </c>
      <c r="D40" s="18"/>
      <c r="E40" s="28">
        <f t="shared" si="0"/>
        <v>89</v>
      </c>
      <c r="F40" s="28" t="str">
        <f t="shared" si="1"/>
        <v>A</v>
      </c>
      <c r="G40" s="28">
        <f t="shared" si="2"/>
        <v>89</v>
      </c>
      <c r="H40" s="28" t="str">
        <f t="shared" si="3"/>
        <v>A</v>
      </c>
      <c r="I40" s="36">
        <v>1</v>
      </c>
      <c r="J40" s="28" t="str">
        <f t="shared" si="4"/>
        <v>Memiliki kemampuan dalam mengidentifikasi guru gatra, guru lagu, guru wilangan teks serat wedhatama pupuh Pocung, struktur kaidah novel, struktur kaidah teks sesorah, memahami isi teks eksposisi adat tradisi mantu, dan kaidah penulisan aksara Jawa</v>
      </c>
      <c r="K40" s="28">
        <f t="shared" si="5"/>
        <v>88.5</v>
      </c>
      <c r="L40" s="28" t="str">
        <f t="shared" si="6"/>
        <v>A</v>
      </c>
      <c r="M40" s="28">
        <f t="shared" si="7"/>
        <v>88.5</v>
      </c>
      <c r="N40" s="28" t="str">
        <f t="shared" si="8"/>
        <v>A</v>
      </c>
      <c r="O40" s="36">
        <v>1</v>
      </c>
      <c r="P40" s="28" t="str">
        <f t="shared" si="9"/>
        <v>Sangat terampil mengemukakan isi teks serat wedhatama pupuh pocung, membaca indah sesorah, dan membuat teks deskripsi budaya mantu</v>
      </c>
      <c r="Q40" s="39"/>
      <c r="R40" s="39" t="s">
        <v>8</v>
      </c>
      <c r="S40" s="18"/>
      <c r="T40" s="1">
        <v>85</v>
      </c>
      <c r="U40" s="1">
        <v>85</v>
      </c>
      <c r="V40" s="1">
        <v>92</v>
      </c>
      <c r="W40" s="1">
        <v>93</v>
      </c>
      <c r="X40" s="1"/>
      <c r="Y40" s="1"/>
      <c r="Z40" s="1"/>
      <c r="AA40" s="1"/>
      <c r="AB40" s="1"/>
      <c r="AC40" s="1"/>
      <c r="AD40" s="1"/>
      <c r="AE40" s="18"/>
      <c r="AF40" s="1">
        <v>85</v>
      </c>
      <c r="AG40" s="1">
        <v>92</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78793</v>
      </c>
      <c r="C41" s="19" t="s">
        <v>96</v>
      </c>
      <c r="D41" s="18"/>
      <c r="E41" s="28">
        <f t="shared" si="0"/>
        <v>90</v>
      </c>
      <c r="F41" s="28" t="str">
        <f t="shared" si="1"/>
        <v>A</v>
      </c>
      <c r="G41" s="28">
        <f t="shared" si="2"/>
        <v>90</v>
      </c>
      <c r="H41" s="28" t="str">
        <f t="shared" si="3"/>
        <v>A</v>
      </c>
      <c r="I41" s="36">
        <v>1</v>
      </c>
      <c r="J41" s="28" t="str">
        <f t="shared" si="4"/>
        <v>Memiliki kemampuan dalam mengidentifikasi guru gatra, guru lagu, guru wilangan teks serat wedhatama pupuh Pocung, struktur kaidah novel, struktur kaidah teks sesorah, memahami isi teks eksposisi adat tradisi mantu, dan kaidah penulisan aksara Jawa</v>
      </c>
      <c r="K41" s="28">
        <f t="shared" si="5"/>
        <v>83.5</v>
      </c>
      <c r="L41" s="28" t="str">
        <f t="shared" si="6"/>
        <v>B</v>
      </c>
      <c r="M41" s="28">
        <f t="shared" si="7"/>
        <v>83.5</v>
      </c>
      <c r="N41" s="28" t="str">
        <f t="shared" si="8"/>
        <v>B</v>
      </c>
      <c r="O41" s="36">
        <v>2</v>
      </c>
      <c r="P41" s="28" t="str">
        <f t="shared" si="9"/>
        <v>Memiliki kemampuan dalam mengemukakan relevansi pitutur dalam membuat teks deskripsi budaya mantu</v>
      </c>
      <c r="Q41" s="39"/>
      <c r="R41" s="39" t="s">
        <v>8</v>
      </c>
      <c r="S41" s="18"/>
      <c r="T41" s="1">
        <v>85</v>
      </c>
      <c r="U41" s="1">
        <v>90</v>
      </c>
      <c r="V41" s="1">
        <v>90</v>
      </c>
      <c r="W41" s="1">
        <v>94</v>
      </c>
      <c r="X41" s="1"/>
      <c r="Y41" s="1"/>
      <c r="Z41" s="1"/>
      <c r="AA41" s="1"/>
      <c r="AB41" s="1"/>
      <c r="AC41" s="1"/>
      <c r="AD41" s="1"/>
      <c r="AE41" s="18"/>
      <c r="AF41" s="1">
        <v>80</v>
      </c>
      <c r="AG41" s="1">
        <v>87</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78808</v>
      </c>
      <c r="C42" s="19" t="s">
        <v>97</v>
      </c>
      <c r="D42" s="18"/>
      <c r="E42" s="28">
        <f t="shared" si="0"/>
        <v>85</v>
      </c>
      <c r="F42" s="28" t="str">
        <f t="shared" si="1"/>
        <v>A</v>
      </c>
      <c r="G42" s="28">
        <f t="shared" si="2"/>
        <v>85</v>
      </c>
      <c r="H42" s="28" t="str">
        <f t="shared" si="3"/>
        <v>A</v>
      </c>
      <c r="I42" s="36">
        <v>1</v>
      </c>
      <c r="J42" s="28" t="str">
        <f t="shared" si="4"/>
        <v>Memiliki kemampuan dalam mengidentifikasi guru gatra, guru lagu, guru wilangan teks serat wedhatama pupuh Pocung, struktur kaidah novel, struktur kaidah teks sesorah, memahami isi teks eksposisi adat tradisi mantu, dan kaidah penulisan aksara Jawa</v>
      </c>
      <c r="K42" s="28">
        <f t="shared" si="5"/>
        <v>83.5</v>
      </c>
      <c r="L42" s="28" t="str">
        <f t="shared" si="6"/>
        <v>B</v>
      </c>
      <c r="M42" s="28">
        <f t="shared" si="7"/>
        <v>83.5</v>
      </c>
      <c r="N42" s="28" t="str">
        <f t="shared" si="8"/>
        <v>B</v>
      </c>
      <c r="O42" s="36">
        <v>2</v>
      </c>
      <c r="P42" s="28" t="str">
        <f t="shared" si="9"/>
        <v>Memiliki kemampuan dalam mengemukakan relevansi pitutur dalam membuat teks deskripsi budaya mantu</v>
      </c>
      <c r="Q42" s="39"/>
      <c r="R42" s="39" t="s">
        <v>8</v>
      </c>
      <c r="S42" s="18"/>
      <c r="T42" s="1">
        <v>85</v>
      </c>
      <c r="U42" s="1">
        <v>80</v>
      </c>
      <c r="V42" s="1">
        <v>90</v>
      </c>
      <c r="W42" s="1">
        <v>83</v>
      </c>
      <c r="X42" s="1"/>
      <c r="Y42" s="1"/>
      <c r="Z42" s="1"/>
      <c r="AA42" s="1"/>
      <c r="AB42" s="1"/>
      <c r="AC42" s="1"/>
      <c r="AD42" s="1"/>
      <c r="AE42" s="18"/>
      <c r="AF42" s="1">
        <v>82</v>
      </c>
      <c r="AG42" s="1">
        <v>85</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78823</v>
      </c>
      <c r="C43" s="19" t="s">
        <v>98</v>
      </c>
      <c r="D43" s="18"/>
      <c r="E43" s="28">
        <f t="shared" si="0"/>
        <v>86</v>
      </c>
      <c r="F43" s="28" t="str">
        <f t="shared" si="1"/>
        <v>A</v>
      </c>
      <c r="G43" s="28">
        <f t="shared" si="2"/>
        <v>86</v>
      </c>
      <c r="H43" s="28" t="str">
        <f t="shared" si="3"/>
        <v>A</v>
      </c>
      <c r="I43" s="36">
        <v>1</v>
      </c>
      <c r="J43" s="28" t="str">
        <f t="shared" si="4"/>
        <v>Memiliki kemampuan dalam mengidentifikasi guru gatra, guru lagu, guru wilangan teks serat wedhatama pupuh Pocung, struktur kaidah novel, struktur kaidah teks sesorah, memahami isi teks eksposisi adat tradisi mantu, dan kaidah penulisan aksara Jawa</v>
      </c>
      <c r="K43" s="28">
        <f t="shared" si="5"/>
        <v>83</v>
      </c>
      <c r="L43" s="28" t="str">
        <f t="shared" si="6"/>
        <v>B</v>
      </c>
      <c r="M43" s="28">
        <f t="shared" si="7"/>
        <v>83</v>
      </c>
      <c r="N43" s="28" t="str">
        <f t="shared" si="8"/>
        <v>B</v>
      </c>
      <c r="O43" s="36">
        <v>2</v>
      </c>
      <c r="P43" s="28" t="str">
        <f t="shared" si="9"/>
        <v>Memiliki kemampuan dalam mengemukakan relevansi pitutur dalam membuat teks deskripsi budaya mantu</v>
      </c>
      <c r="Q43" s="39"/>
      <c r="R43" s="39" t="s">
        <v>8</v>
      </c>
      <c r="S43" s="18"/>
      <c r="T43" s="1">
        <v>85</v>
      </c>
      <c r="U43" s="1">
        <v>80</v>
      </c>
      <c r="V43" s="1">
        <v>92</v>
      </c>
      <c r="W43" s="1">
        <v>88</v>
      </c>
      <c r="X43" s="1"/>
      <c r="Y43" s="1"/>
      <c r="Z43" s="1"/>
      <c r="AA43" s="1"/>
      <c r="AB43" s="1"/>
      <c r="AC43" s="1"/>
      <c r="AD43" s="1"/>
      <c r="AE43" s="18"/>
      <c r="AF43" s="1">
        <v>81</v>
      </c>
      <c r="AG43" s="1">
        <v>85</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78838</v>
      </c>
      <c r="C44" s="19" t="s">
        <v>99</v>
      </c>
      <c r="D44" s="18"/>
      <c r="E44" s="28">
        <f t="shared" si="0"/>
        <v>85</v>
      </c>
      <c r="F44" s="28" t="str">
        <f t="shared" si="1"/>
        <v>A</v>
      </c>
      <c r="G44" s="28">
        <f t="shared" si="2"/>
        <v>85</v>
      </c>
      <c r="H44" s="28" t="str">
        <f t="shared" si="3"/>
        <v>A</v>
      </c>
      <c r="I44" s="36">
        <v>1</v>
      </c>
      <c r="J44" s="28" t="str">
        <f t="shared" si="4"/>
        <v>Memiliki kemampuan dalam mengidentifikasi guru gatra, guru lagu, guru wilangan teks serat wedhatama pupuh Pocung, struktur kaidah novel, struktur kaidah teks sesorah, memahami isi teks eksposisi adat tradisi mantu, dan kaidah penulisan aksara Jawa</v>
      </c>
      <c r="K44" s="28">
        <f t="shared" si="5"/>
        <v>82.5</v>
      </c>
      <c r="L44" s="28" t="str">
        <f t="shared" si="6"/>
        <v>B</v>
      </c>
      <c r="M44" s="28">
        <f t="shared" si="7"/>
        <v>82.5</v>
      </c>
      <c r="N44" s="28" t="str">
        <f t="shared" si="8"/>
        <v>B</v>
      </c>
      <c r="O44" s="36">
        <v>2</v>
      </c>
      <c r="P44" s="28" t="str">
        <f t="shared" si="9"/>
        <v>Memiliki kemampuan dalam mengemukakan relevansi pitutur dalam membuat teks deskripsi budaya mantu</v>
      </c>
      <c r="Q44" s="39"/>
      <c r="R44" s="39" t="s">
        <v>8</v>
      </c>
      <c r="S44" s="18"/>
      <c r="T44" s="1">
        <v>85</v>
      </c>
      <c r="U44" s="1">
        <v>75</v>
      </c>
      <c r="V44" s="1">
        <v>92</v>
      </c>
      <c r="W44" s="1">
        <v>86</v>
      </c>
      <c r="X44" s="1"/>
      <c r="Y44" s="1"/>
      <c r="Z44" s="1"/>
      <c r="AA44" s="1"/>
      <c r="AB44" s="1"/>
      <c r="AC44" s="1"/>
      <c r="AD44" s="1"/>
      <c r="AE44" s="18"/>
      <c r="AF44" s="1">
        <v>80</v>
      </c>
      <c r="AG44" s="1">
        <v>85</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78853</v>
      </c>
      <c r="C45" s="19" t="s">
        <v>100</v>
      </c>
      <c r="D45" s="18"/>
      <c r="E45" s="28">
        <f t="shared" si="0"/>
        <v>88</v>
      </c>
      <c r="F45" s="28" t="str">
        <f t="shared" si="1"/>
        <v>A</v>
      </c>
      <c r="G45" s="28">
        <f t="shared" si="2"/>
        <v>88</v>
      </c>
      <c r="H45" s="28" t="str">
        <f t="shared" si="3"/>
        <v>A</v>
      </c>
      <c r="I45" s="36">
        <v>1</v>
      </c>
      <c r="J45" s="28" t="str">
        <f t="shared" si="4"/>
        <v>Memiliki kemampuan dalam mengidentifikasi guru gatra, guru lagu, guru wilangan teks serat wedhatama pupuh Pocung, struktur kaidah novel, struktur kaidah teks sesorah, memahami isi teks eksposisi adat tradisi mantu, dan kaidah penulisan aksara Jawa</v>
      </c>
      <c r="K45" s="28">
        <f t="shared" si="5"/>
        <v>81.5</v>
      </c>
      <c r="L45" s="28" t="str">
        <f t="shared" si="6"/>
        <v>B</v>
      </c>
      <c r="M45" s="28">
        <f t="shared" si="7"/>
        <v>81.5</v>
      </c>
      <c r="N45" s="28" t="str">
        <f t="shared" si="8"/>
        <v>B</v>
      </c>
      <c r="O45" s="36">
        <v>2</v>
      </c>
      <c r="P45" s="28" t="str">
        <f t="shared" si="9"/>
        <v>Memiliki kemampuan dalam mengemukakan relevansi pitutur dalam membuat teks deskripsi budaya mantu</v>
      </c>
      <c r="Q45" s="39"/>
      <c r="R45" s="39" t="s">
        <v>8</v>
      </c>
      <c r="S45" s="18"/>
      <c r="T45" s="1">
        <v>85</v>
      </c>
      <c r="U45" s="1">
        <v>85</v>
      </c>
      <c r="V45" s="1">
        <v>90</v>
      </c>
      <c r="W45" s="1">
        <v>92</v>
      </c>
      <c r="X45" s="1"/>
      <c r="Y45" s="1"/>
      <c r="Z45" s="1"/>
      <c r="AA45" s="1"/>
      <c r="AB45" s="1"/>
      <c r="AC45" s="1"/>
      <c r="AD45" s="1"/>
      <c r="AE45" s="18"/>
      <c r="AF45" s="1">
        <v>78</v>
      </c>
      <c r="AG45" s="1">
        <v>85</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78868</v>
      </c>
      <c r="C46" s="19" t="s">
        <v>101</v>
      </c>
      <c r="D46" s="18"/>
      <c r="E46" s="28">
        <f t="shared" si="0"/>
        <v>84</v>
      </c>
      <c r="F46" s="28" t="str">
        <f t="shared" si="1"/>
        <v>B</v>
      </c>
      <c r="G46" s="28">
        <f t="shared" si="2"/>
        <v>84</v>
      </c>
      <c r="H46" s="28" t="str">
        <f t="shared" si="3"/>
        <v>B</v>
      </c>
      <c r="I46" s="36">
        <v>2</v>
      </c>
      <c r="J46"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46" s="28">
        <f t="shared" si="5"/>
        <v>84</v>
      </c>
      <c r="L46" s="28" t="str">
        <f t="shared" si="6"/>
        <v>B</v>
      </c>
      <c r="M46" s="28">
        <f t="shared" si="7"/>
        <v>84</v>
      </c>
      <c r="N46" s="28" t="str">
        <f t="shared" si="8"/>
        <v>B</v>
      </c>
      <c r="O46" s="36">
        <v>2</v>
      </c>
      <c r="P46" s="28" t="str">
        <f t="shared" si="9"/>
        <v>Memiliki kemampuan dalam mengemukakan relevansi pitutur dalam membuat teks deskripsi budaya mantu</v>
      </c>
      <c r="Q46" s="39"/>
      <c r="R46" s="39" t="s">
        <v>8</v>
      </c>
      <c r="S46" s="18"/>
      <c r="T46" s="1">
        <v>85</v>
      </c>
      <c r="U46" s="1">
        <v>75</v>
      </c>
      <c r="V46" s="1">
        <v>90</v>
      </c>
      <c r="W46" s="1">
        <v>85</v>
      </c>
      <c r="X46" s="1"/>
      <c r="Y46" s="1"/>
      <c r="Z46" s="1"/>
      <c r="AA46" s="1"/>
      <c r="AB46" s="1"/>
      <c r="AC46" s="1"/>
      <c r="AD46" s="1"/>
      <c r="AE46" s="18"/>
      <c r="AF46" s="1">
        <v>82</v>
      </c>
      <c r="AG46" s="1">
        <v>86</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102</v>
      </c>
      <c r="D52" s="18"/>
      <c r="E52" s="18"/>
      <c r="F52" s="18" t="s">
        <v>103</v>
      </c>
      <c r="G52" s="18"/>
      <c r="H52" s="18"/>
      <c r="I52" s="38"/>
      <c r="J52" s="30"/>
      <c r="K52" s="18">
        <f>IF(COUNTBLANK($G$11:$G$50)=40,"",MAX($G$11:$G$50))</f>
        <v>91</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105</v>
      </c>
      <c r="D53" s="18"/>
      <c r="E53" s="18"/>
      <c r="F53" s="18" t="s">
        <v>106</v>
      </c>
      <c r="G53" s="18"/>
      <c r="H53" s="18"/>
      <c r="I53" s="38"/>
      <c r="J53" s="30"/>
      <c r="K53" s="18">
        <f>IF(COUNTBLANK($G$11:$G$50)=40,"",MIN($G$11:$G$50))</f>
        <v>82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108</v>
      </c>
      <c r="G54" s="18"/>
      <c r="H54" s="18"/>
      <c r="I54" s="38"/>
      <c r="J54" s="30"/>
      <c r="K54" s="18">
        <f>IF(COUNTBLANK($G$11:$G$50)=40,"",AVERAGE($G$11:$G$50))</f>
        <v>86.027777777777771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workbookViewId="0">
      <pane xSplit="3" ySplit="10" topLeftCell="FF11" activePane="bottomRight" state="frozen"/>
      <selection pane="topRight"/>
      <selection pane="bottomLeft"/>
      <selection pane="bottomRight" activeCell="FI17" sqref="FI17:FI18"/>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55.7109375" bestFit="1" customWidth="1"/>
    <col min="11" max="14" width="7.7109375" customWidth="1"/>
    <col min="15" max="15" width="11.7109375" customWidth="1"/>
    <col min="16" max="16" width="130" bestFit="1" customWidth="1"/>
    <col min="17" max="17" width="7.7109375" hidden="1" customWidth="1"/>
    <col min="18" max="18" width="10"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717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717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169</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78898</v>
      </c>
      <c r="C11" s="19" t="s">
        <v>116</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mengidentifikasi guru gatra, guru lagu, guru wilangan teks serat wedhatama pupuh Pocung, struktur kaidah novel, struktur kaidah teks sesorah, memahami isi teks eksposisi adat tradisi mantu, dan kaidah penulisan aksara Jawa</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Memiliki kemampuan dalam mengemukakan relevansi pitutur dalam membuat teks deskripsi budaya mantu</v>
      </c>
      <c r="Q11" s="39"/>
      <c r="R11" s="39" t="s">
        <v>8</v>
      </c>
      <c r="S11" s="18"/>
      <c r="T11" s="1">
        <v>85</v>
      </c>
      <c r="U11" s="1">
        <v>85</v>
      </c>
      <c r="V11" s="1">
        <v>88</v>
      </c>
      <c r="W11" s="1">
        <v>83</v>
      </c>
      <c r="X11" s="1"/>
      <c r="Y11" s="1"/>
      <c r="Z11" s="1"/>
      <c r="AA11" s="1"/>
      <c r="AB11" s="1"/>
      <c r="AC11" s="1"/>
      <c r="AD11" s="1"/>
      <c r="AE11" s="18"/>
      <c r="AF11" s="1">
        <v>81</v>
      </c>
      <c r="AG11" s="1">
        <v>85</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c r="A12" s="19">
        <v>2</v>
      </c>
      <c r="B12" s="19">
        <v>78913</v>
      </c>
      <c r="C12" s="19" t="s">
        <v>117</v>
      </c>
      <c r="D12" s="18"/>
      <c r="E12" s="28">
        <f t="shared" si="0"/>
        <v>84</v>
      </c>
      <c r="F12" s="28" t="str">
        <f t="shared" si="1"/>
        <v>B</v>
      </c>
      <c r="G12" s="28">
        <f t="shared" si="2"/>
        <v>84</v>
      </c>
      <c r="H12" s="28" t="str">
        <f t="shared" si="3"/>
        <v>B</v>
      </c>
      <c r="I12" s="36">
        <v>2</v>
      </c>
      <c r="J12"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12" s="28">
        <f t="shared" si="5"/>
        <v>86.5</v>
      </c>
      <c r="L12" s="28" t="str">
        <f t="shared" si="6"/>
        <v>A</v>
      </c>
      <c r="M12" s="28">
        <f t="shared" si="7"/>
        <v>86.5</v>
      </c>
      <c r="N12" s="28" t="str">
        <f t="shared" si="8"/>
        <v>A</v>
      </c>
      <c r="O12" s="36">
        <v>1</v>
      </c>
      <c r="P12" s="28" t="str">
        <f t="shared" si="9"/>
        <v>Sangat terampil mengemukakan isi teks serat wedhatama pupuh pocung, membaca indah sesorah, dan membuat teks deskripsi budaya mantu</v>
      </c>
      <c r="Q12" s="39"/>
      <c r="R12" s="39" t="s">
        <v>8</v>
      </c>
      <c r="S12" s="18"/>
      <c r="T12" s="1">
        <v>85</v>
      </c>
      <c r="U12" s="1">
        <v>80</v>
      </c>
      <c r="V12" s="1">
        <v>89</v>
      </c>
      <c r="W12" s="1">
        <v>83</v>
      </c>
      <c r="X12" s="1"/>
      <c r="Y12" s="1"/>
      <c r="Z12" s="1"/>
      <c r="AA12" s="1"/>
      <c r="AB12" s="1"/>
      <c r="AC12" s="1"/>
      <c r="AD12" s="1"/>
      <c r="AE12" s="18"/>
      <c r="AF12" s="1">
        <v>83</v>
      </c>
      <c r="AG12" s="1">
        <v>90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78928</v>
      </c>
      <c r="C13" s="19" t="s">
        <v>118</v>
      </c>
      <c r="D13" s="18"/>
      <c r="E13" s="28">
        <f t="shared" si="0"/>
        <v>87</v>
      </c>
      <c r="F13" s="28" t="str">
        <f t="shared" si="1"/>
        <v>A</v>
      </c>
      <c r="G13" s="28">
        <f t="shared" si="2"/>
        <v>87</v>
      </c>
      <c r="H13" s="28" t="str">
        <f t="shared" si="3"/>
        <v>A</v>
      </c>
      <c r="I13" s="36">
        <v>1</v>
      </c>
      <c r="J13" s="28" t="str">
        <f t="shared" si="4"/>
        <v>Memiliki kemampuan dalam mengidentifikasi guru gatra, guru lagu, guru wilangan teks serat wedhatama pupuh Pocung, struktur kaidah novel, struktur kaidah teks sesorah, memahami isi teks eksposisi adat tradisi mantu, dan kaidah penulisan aksara Jawa</v>
      </c>
      <c r="K13" s="28">
        <f t="shared" si="5"/>
        <v>86.5</v>
      </c>
      <c r="L13" s="28" t="str">
        <f t="shared" si="6"/>
        <v>A</v>
      </c>
      <c r="M13" s="28">
        <f t="shared" si="7"/>
        <v>86.5</v>
      </c>
      <c r="N13" s="28" t="str">
        <f t="shared" si="8"/>
        <v>A</v>
      </c>
      <c r="O13" s="36">
        <v>1</v>
      </c>
      <c r="P13" s="28" t="str">
        <f t="shared" si="9"/>
        <v>Sangat terampil mengemukakan isi teks serat wedhatama pupuh pocung, membaca indah sesorah, dan membuat teks deskripsi budaya mantu</v>
      </c>
      <c r="Q13" s="39"/>
      <c r="R13" s="39" t="s">
        <v>8</v>
      </c>
      <c r="S13" s="18"/>
      <c r="T13" s="1">
        <v>85</v>
      </c>
      <c r="U13" s="1">
        <v>85</v>
      </c>
      <c r="V13" s="1">
        <v>92</v>
      </c>
      <c r="W13" s="1">
        <v>86</v>
      </c>
      <c r="X13" s="1"/>
      <c r="Y13" s="1"/>
      <c r="Z13" s="1"/>
      <c r="AA13" s="1"/>
      <c r="AB13" s="1"/>
      <c r="AC13" s="1"/>
      <c r="AD13" s="1"/>
      <c r="AE13" s="18"/>
      <c r="AF13" s="1">
        <v>83</v>
      </c>
      <c r="AG13" s="1">
        <v>90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188</v>
      </c>
      <c r="FI13" s="43" t="s">
        <v>189</v>
      </c>
      <c r="FJ13" s="41">
        <v>30421</v>
      </c>
      <c r="FK13" s="41">
        <v>30431</v>
      </c>
    </row>
    <row r="14" spans="1:167">
      <c r="A14" s="19">
        <v>4</v>
      </c>
      <c r="B14" s="19">
        <v>78943</v>
      </c>
      <c r="C14" s="19" t="s">
        <v>119</v>
      </c>
      <c r="D14" s="18"/>
      <c r="E14" s="28">
        <f t="shared" si="0"/>
        <v>83</v>
      </c>
      <c r="F14" s="28" t="str">
        <f t="shared" si="1"/>
        <v>B</v>
      </c>
      <c r="G14" s="28">
        <f t="shared" si="2"/>
        <v>83</v>
      </c>
      <c r="H14" s="28" t="str">
        <f t="shared" si="3"/>
        <v>B</v>
      </c>
      <c r="I14" s="36">
        <v>2</v>
      </c>
      <c r="J14"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14" s="28">
        <f t="shared" si="5"/>
        <v>85.5</v>
      </c>
      <c r="L14" s="28" t="str">
        <f t="shared" si="6"/>
        <v>A</v>
      </c>
      <c r="M14" s="28">
        <f t="shared" si="7"/>
        <v>85.5</v>
      </c>
      <c r="N14" s="28" t="str">
        <f t="shared" si="8"/>
        <v>A</v>
      </c>
      <c r="O14" s="36">
        <v>1</v>
      </c>
      <c r="P14" s="28" t="str">
        <f t="shared" si="9"/>
        <v>Sangat terampil mengemukakan isi teks serat wedhatama pupuh pocung, membaca indah sesorah, dan membuat teks deskripsi budaya mantu</v>
      </c>
      <c r="Q14" s="39"/>
      <c r="R14" s="39" t="s">
        <v>8</v>
      </c>
      <c r="S14" s="18"/>
      <c r="T14" s="1">
        <v>85</v>
      </c>
      <c r="U14" s="1">
        <v>87</v>
      </c>
      <c r="V14" s="1">
        <v>76</v>
      </c>
      <c r="W14" s="1">
        <v>84</v>
      </c>
      <c r="X14" s="1"/>
      <c r="Y14" s="1"/>
      <c r="Z14" s="1"/>
      <c r="AA14" s="1"/>
      <c r="AB14" s="1"/>
      <c r="AC14" s="1"/>
      <c r="AD14" s="1"/>
      <c r="AE14" s="18"/>
      <c r="AF14" s="1">
        <v>86</v>
      </c>
      <c r="AG14" s="1">
        <v>85</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c r="A15" s="19">
        <v>5</v>
      </c>
      <c r="B15" s="19">
        <v>78958</v>
      </c>
      <c r="C15" s="19" t="s">
        <v>120</v>
      </c>
      <c r="D15" s="18"/>
      <c r="E15" s="28">
        <f t="shared" si="0"/>
        <v>87</v>
      </c>
      <c r="F15" s="28" t="str">
        <f t="shared" si="1"/>
        <v>A</v>
      </c>
      <c r="G15" s="28">
        <f t="shared" si="2"/>
        <v>87</v>
      </c>
      <c r="H15" s="28" t="str">
        <f t="shared" si="3"/>
        <v>A</v>
      </c>
      <c r="I15" s="36">
        <v>1</v>
      </c>
      <c r="J15" s="28" t="str">
        <f t="shared" si="4"/>
        <v>Memiliki kemampuan dalam mengidentifikasi guru gatra, guru lagu, guru wilangan teks serat wedhatama pupuh Pocung, struktur kaidah novel, struktur kaidah teks sesorah, memahami isi teks eksposisi adat tradisi mantu, dan kaidah penulisan aksara Jawa</v>
      </c>
      <c r="K15" s="28">
        <f t="shared" si="5"/>
        <v>86.5</v>
      </c>
      <c r="L15" s="28" t="str">
        <f t="shared" si="6"/>
        <v>A</v>
      </c>
      <c r="M15" s="28">
        <f t="shared" si="7"/>
        <v>86.5</v>
      </c>
      <c r="N15" s="28" t="str">
        <f t="shared" si="8"/>
        <v>A</v>
      </c>
      <c r="O15" s="36">
        <v>1</v>
      </c>
      <c r="P15" s="28" t="str">
        <f t="shared" si="9"/>
        <v>Sangat terampil mengemukakan isi teks serat wedhatama pupuh pocung, membaca indah sesorah, dan membuat teks deskripsi budaya mantu</v>
      </c>
      <c r="Q15" s="39"/>
      <c r="R15" s="39" t="s">
        <v>8</v>
      </c>
      <c r="S15" s="18"/>
      <c r="T15" s="1">
        <v>85</v>
      </c>
      <c r="U15" s="1">
        <v>86</v>
      </c>
      <c r="V15" s="1">
        <v>92</v>
      </c>
      <c r="W15" s="1">
        <v>85</v>
      </c>
      <c r="X15" s="1"/>
      <c r="Y15" s="1"/>
      <c r="Z15" s="1"/>
      <c r="AA15" s="1"/>
      <c r="AB15" s="1"/>
      <c r="AC15" s="1"/>
      <c r="AD15" s="1"/>
      <c r="AE15" s="18"/>
      <c r="AF15" s="1">
        <v>83</v>
      </c>
      <c r="AG15" s="1">
        <v>90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190</v>
      </c>
      <c r="FI15" s="43" t="s">
        <v>195</v>
      </c>
      <c r="FJ15" s="41">
        <v>30422</v>
      </c>
      <c r="FK15" s="41">
        <v>30432</v>
      </c>
    </row>
    <row r="16" spans="1:167">
      <c r="A16" s="19">
        <v>6</v>
      </c>
      <c r="B16" s="19">
        <v>78973</v>
      </c>
      <c r="C16" s="19" t="s">
        <v>121</v>
      </c>
      <c r="D16" s="18"/>
      <c r="E16" s="28">
        <f t="shared" si="0"/>
        <v>86</v>
      </c>
      <c r="F16" s="28" t="str">
        <f t="shared" si="1"/>
        <v>A</v>
      </c>
      <c r="G16" s="28">
        <f t="shared" si="2"/>
        <v>86</v>
      </c>
      <c r="H16" s="28" t="str">
        <f t="shared" si="3"/>
        <v>A</v>
      </c>
      <c r="I16" s="36">
        <v>1</v>
      </c>
      <c r="J16" s="28" t="str">
        <f t="shared" si="4"/>
        <v>Memiliki kemampuan dalam mengidentifikasi guru gatra, guru lagu, guru wilangan teks serat wedhatama pupuh Pocung, struktur kaidah novel, struktur kaidah teks sesorah, memahami isi teks eksposisi adat tradisi mantu, dan kaidah penulisan aksara Jawa</v>
      </c>
      <c r="K16" s="28">
        <f t="shared" si="5"/>
        <v>85</v>
      </c>
      <c r="L16" s="28" t="str">
        <f t="shared" si="6"/>
        <v>A</v>
      </c>
      <c r="M16" s="28">
        <f t="shared" si="7"/>
        <v>85</v>
      </c>
      <c r="N16" s="28" t="str">
        <f t="shared" si="8"/>
        <v>A</v>
      </c>
      <c r="O16" s="36">
        <v>1</v>
      </c>
      <c r="P16" s="28" t="str">
        <f t="shared" si="9"/>
        <v>Sangat terampil mengemukakan isi teks serat wedhatama pupuh pocung, membaca indah sesorah, dan membuat teks deskripsi budaya mantu</v>
      </c>
      <c r="Q16" s="39"/>
      <c r="R16" s="39" t="s">
        <v>8</v>
      </c>
      <c r="S16" s="18"/>
      <c r="T16" s="1">
        <v>85</v>
      </c>
      <c r="U16" s="1">
        <v>85</v>
      </c>
      <c r="V16" s="1">
        <v>90</v>
      </c>
      <c r="W16" s="1">
        <v>83</v>
      </c>
      <c r="X16" s="1"/>
      <c r="Y16" s="1"/>
      <c r="Z16" s="1"/>
      <c r="AA16" s="1"/>
      <c r="AB16" s="1"/>
      <c r="AC16" s="1"/>
      <c r="AD16" s="1"/>
      <c r="AE16" s="18"/>
      <c r="AF16" s="1">
        <v>84</v>
      </c>
      <c r="AG16" s="1">
        <v>86</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c r="A17" s="19">
        <v>7</v>
      </c>
      <c r="B17" s="19">
        <v>78988</v>
      </c>
      <c r="C17" s="19" t="s">
        <v>122</v>
      </c>
      <c r="D17" s="18"/>
      <c r="E17" s="28">
        <f t="shared" si="0"/>
        <v>82</v>
      </c>
      <c r="F17" s="28" t="str">
        <f t="shared" si="1"/>
        <v>B</v>
      </c>
      <c r="G17" s="28">
        <f t="shared" si="2"/>
        <v>82</v>
      </c>
      <c r="H17" s="28" t="str">
        <f t="shared" si="3"/>
        <v>B</v>
      </c>
      <c r="I17" s="36">
        <v>2</v>
      </c>
      <c r="J17"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17" s="28">
        <f t="shared" si="5"/>
        <v>86.5</v>
      </c>
      <c r="L17" s="28" t="str">
        <f t="shared" si="6"/>
        <v>A</v>
      </c>
      <c r="M17" s="28">
        <f t="shared" si="7"/>
        <v>86.5</v>
      </c>
      <c r="N17" s="28" t="str">
        <f t="shared" si="8"/>
        <v>A</v>
      </c>
      <c r="O17" s="36">
        <v>1</v>
      </c>
      <c r="P17" s="28" t="str">
        <f t="shared" si="9"/>
        <v>Sangat terampil mengemukakan isi teks serat wedhatama pupuh pocung, membaca indah sesorah, dan membuat teks deskripsi budaya mantu</v>
      </c>
      <c r="Q17" s="39"/>
      <c r="R17" s="39" t="s">
        <v>8</v>
      </c>
      <c r="S17" s="18"/>
      <c r="T17" s="1">
        <v>85</v>
      </c>
      <c r="U17" s="1">
        <v>70</v>
      </c>
      <c r="V17" s="1">
        <v>90</v>
      </c>
      <c r="W17" s="1">
        <v>83</v>
      </c>
      <c r="X17" s="1"/>
      <c r="Y17" s="1"/>
      <c r="Z17" s="1"/>
      <c r="AA17" s="1"/>
      <c r="AB17" s="1"/>
      <c r="AC17" s="1"/>
      <c r="AD17" s="1"/>
      <c r="AE17" s="18"/>
      <c r="AF17" s="1">
        <v>84</v>
      </c>
      <c r="AG17" s="1">
        <v>89</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191</v>
      </c>
      <c r="FI17" s="43" t="s">
        <v>192</v>
      </c>
      <c r="FJ17" s="41">
        <v>30423</v>
      </c>
      <c r="FK17" s="41">
        <v>30433</v>
      </c>
    </row>
    <row r="18" spans="1:167">
      <c r="A18" s="19">
        <v>8</v>
      </c>
      <c r="B18" s="19">
        <v>79003</v>
      </c>
      <c r="C18" s="19" t="s">
        <v>123</v>
      </c>
      <c r="D18" s="18"/>
      <c r="E18" s="28">
        <f t="shared" si="0"/>
        <v>88</v>
      </c>
      <c r="F18" s="28" t="str">
        <f t="shared" si="1"/>
        <v>A</v>
      </c>
      <c r="G18" s="28">
        <f t="shared" si="2"/>
        <v>88</v>
      </c>
      <c r="H18" s="28" t="str">
        <f t="shared" si="3"/>
        <v>A</v>
      </c>
      <c r="I18" s="36">
        <v>1</v>
      </c>
      <c r="J18" s="28" t="str">
        <f t="shared" si="4"/>
        <v>Memiliki kemampuan dalam mengidentifikasi guru gatra, guru lagu, guru wilangan teks serat wedhatama pupuh Pocung, struktur kaidah novel, struktur kaidah teks sesorah, memahami isi teks eksposisi adat tradisi mantu, dan kaidah penulisan aksara Jawa</v>
      </c>
      <c r="K18" s="28">
        <f t="shared" si="5"/>
        <v>88.5</v>
      </c>
      <c r="L18" s="28" t="str">
        <f t="shared" si="6"/>
        <v>A</v>
      </c>
      <c r="M18" s="28">
        <f t="shared" si="7"/>
        <v>88.5</v>
      </c>
      <c r="N18" s="28" t="str">
        <f t="shared" si="8"/>
        <v>A</v>
      </c>
      <c r="O18" s="36">
        <v>1</v>
      </c>
      <c r="P18" s="28" t="str">
        <f t="shared" si="9"/>
        <v>Sangat terampil mengemukakan isi teks serat wedhatama pupuh pocung, membaca indah sesorah, dan membuat teks deskripsi budaya mantu</v>
      </c>
      <c r="Q18" s="39"/>
      <c r="R18" s="39" t="s">
        <v>8</v>
      </c>
      <c r="S18" s="18"/>
      <c r="T18" s="1">
        <v>85</v>
      </c>
      <c r="U18" s="1">
        <v>86</v>
      </c>
      <c r="V18" s="1">
        <v>92</v>
      </c>
      <c r="W18" s="1">
        <v>87</v>
      </c>
      <c r="X18" s="1"/>
      <c r="Y18" s="1"/>
      <c r="Z18" s="1"/>
      <c r="AA18" s="1"/>
      <c r="AB18" s="1"/>
      <c r="AC18" s="1"/>
      <c r="AD18" s="1"/>
      <c r="AE18" s="18"/>
      <c r="AF18" s="1">
        <v>87</v>
      </c>
      <c r="AG18" s="1">
        <v>90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c r="A19" s="19">
        <v>9</v>
      </c>
      <c r="B19" s="19">
        <v>79018</v>
      </c>
      <c r="C19" s="19" t="s">
        <v>124</v>
      </c>
      <c r="D19" s="18"/>
      <c r="E19" s="28">
        <f t="shared" si="0"/>
        <v>83</v>
      </c>
      <c r="F19" s="28" t="str">
        <f t="shared" si="1"/>
        <v>B</v>
      </c>
      <c r="G19" s="28">
        <f t="shared" si="2"/>
        <v>83</v>
      </c>
      <c r="H19" s="28" t="str">
        <f t="shared" si="3"/>
        <v>B</v>
      </c>
      <c r="I19" s="36">
        <v>2</v>
      </c>
      <c r="J19"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19" s="28">
        <f t="shared" si="5"/>
        <v>86.5</v>
      </c>
      <c r="L19" s="28" t="str">
        <f t="shared" si="6"/>
        <v>A</v>
      </c>
      <c r="M19" s="28">
        <f t="shared" si="7"/>
        <v>86.5</v>
      </c>
      <c r="N19" s="28" t="str">
        <f t="shared" si="8"/>
        <v>A</v>
      </c>
      <c r="O19" s="36">
        <v>1</v>
      </c>
      <c r="P19" s="28" t="str">
        <f t="shared" si="9"/>
        <v>Sangat terampil mengemukakan isi teks serat wedhatama pupuh pocung, membaca indah sesorah, dan membuat teks deskripsi budaya mantu</v>
      </c>
      <c r="Q19" s="39"/>
      <c r="R19" s="39" t="s">
        <v>8</v>
      </c>
      <c r="S19" s="18"/>
      <c r="T19" s="1">
        <v>85</v>
      </c>
      <c r="U19" s="1">
        <v>70</v>
      </c>
      <c r="V19" s="1">
        <v>92</v>
      </c>
      <c r="W19" s="1">
        <v>84</v>
      </c>
      <c r="X19" s="1"/>
      <c r="Y19" s="1"/>
      <c r="Z19" s="1"/>
      <c r="AA19" s="1"/>
      <c r="AB19" s="1"/>
      <c r="AC19" s="1"/>
      <c r="AD19" s="1"/>
      <c r="AE19" s="18"/>
      <c r="AF19" s="1">
        <v>83</v>
      </c>
      <c r="AG19" s="1">
        <v>90</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193</v>
      </c>
      <c r="FI19" s="43" t="s">
        <v>194</v>
      </c>
      <c r="FJ19" s="41">
        <v>30424</v>
      </c>
      <c r="FK19" s="41">
        <v>30434</v>
      </c>
    </row>
    <row r="20" spans="1:167">
      <c r="A20" s="19">
        <v>10</v>
      </c>
      <c r="B20" s="19">
        <v>79033</v>
      </c>
      <c r="C20" s="19" t="s">
        <v>125</v>
      </c>
      <c r="D20" s="18"/>
      <c r="E20" s="28">
        <f t="shared" si="0"/>
        <v>88</v>
      </c>
      <c r="F20" s="28" t="str">
        <f t="shared" si="1"/>
        <v>A</v>
      </c>
      <c r="G20" s="28">
        <f t="shared" si="2"/>
        <v>88</v>
      </c>
      <c r="H20" s="28" t="str">
        <f t="shared" si="3"/>
        <v>A</v>
      </c>
      <c r="I20" s="36">
        <v>1</v>
      </c>
      <c r="J20" s="28" t="str">
        <f t="shared" si="4"/>
        <v>Memiliki kemampuan dalam mengidentifikasi guru gatra, guru lagu, guru wilangan teks serat wedhatama pupuh Pocung, struktur kaidah novel, struktur kaidah teks sesorah, memahami isi teks eksposisi adat tradisi mantu, dan kaidah penulisan aksara Jawa</v>
      </c>
      <c r="K20" s="28">
        <f t="shared" si="5"/>
        <v>87</v>
      </c>
      <c r="L20" s="28" t="str">
        <f t="shared" si="6"/>
        <v>A</v>
      </c>
      <c r="M20" s="28">
        <f t="shared" si="7"/>
        <v>87</v>
      </c>
      <c r="N20" s="28" t="str">
        <f t="shared" si="8"/>
        <v>A</v>
      </c>
      <c r="O20" s="36">
        <v>1</v>
      </c>
      <c r="P20" s="28" t="str">
        <f t="shared" si="9"/>
        <v>Sangat terampil mengemukakan isi teks serat wedhatama pupuh pocung, membaca indah sesorah, dan membuat teks deskripsi budaya mantu</v>
      </c>
      <c r="Q20" s="39"/>
      <c r="R20" s="39" t="s">
        <v>8</v>
      </c>
      <c r="S20" s="18"/>
      <c r="T20" s="1">
        <v>85</v>
      </c>
      <c r="U20" s="1">
        <v>86</v>
      </c>
      <c r="V20" s="1">
        <v>92</v>
      </c>
      <c r="W20" s="1">
        <v>88</v>
      </c>
      <c r="X20" s="1"/>
      <c r="Y20" s="1"/>
      <c r="Z20" s="1"/>
      <c r="AA20" s="1"/>
      <c r="AB20" s="1"/>
      <c r="AC20" s="1"/>
      <c r="AD20" s="1"/>
      <c r="AE20" s="18"/>
      <c r="AF20" s="1">
        <v>84</v>
      </c>
      <c r="AG20" s="1">
        <v>90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c r="A21" s="19">
        <v>11</v>
      </c>
      <c r="B21" s="19">
        <v>79048</v>
      </c>
      <c r="C21" s="19" t="s">
        <v>126</v>
      </c>
      <c r="D21" s="18"/>
      <c r="E21" s="28">
        <f t="shared" si="0"/>
        <v>85</v>
      </c>
      <c r="F21" s="28" t="str">
        <f t="shared" si="1"/>
        <v>A</v>
      </c>
      <c r="G21" s="28">
        <f t="shared" si="2"/>
        <v>85</v>
      </c>
      <c r="H21" s="28" t="str">
        <f t="shared" si="3"/>
        <v>A</v>
      </c>
      <c r="I21" s="36">
        <v>1</v>
      </c>
      <c r="J21" s="28" t="str">
        <f t="shared" si="4"/>
        <v>Memiliki kemampuan dalam mengidentifikasi guru gatra, guru lagu, guru wilangan teks serat wedhatama pupuh Pocung, struktur kaidah novel, struktur kaidah teks sesorah, memahami isi teks eksposisi adat tradisi mantu, dan kaidah penulisan aksara Jawa</v>
      </c>
      <c r="K21" s="28">
        <f t="shared" si="5"/>
        <v>85.5</v>
      </c>
      <c r="L21" s="28" t="str">
        <f t="shared" si="6"/>
        <v>A</v>
      </c>
      <c r="M21" s="28">
        <f t="shared" si="7"/>
        <v>85.5</v>
      </c>
      <c r="N21" s="28" t="str">
        <f t="shared" si="8"/>
        <v>A</v>
      </c>
      <c r="O21" s="36">
        <v>1</v>
      </c>
      <c r="P21" s="28" t="str">
        <f t="shared" si="9"/>
        <v>Sangat terampil mengemukakan isi teks serat wedhatama pupuh pocung, membaca indah sesorah, dan membuat teks deskripsi budaya mantu</v>
      </c>
      <c r="Q21" s="39"/>
      <c r="R21" s="39" t="s">
        <v>8</v>
      </c>
      <c r="S21" s="18"/>
      <c r="T21" s="1">
        <v>85</v>
      </c>
      <c r="U21" s="1">
        <v>87</v>
      </c>
      <c r="V21" s="1">
        <v>90</v>
      </c>
      <c r="W21" s="1">
        <v>77</v>
      </c>
      <c r="X21" s="1"/>
      <c r="Y21" s="1"/>
      <c r="Z21" s="1"/>
      <c r="AA21" s="1"/>
      <c r="AB21" s="1"/>
      <c r="AC21" s="1"/>
      <c r="AD21" s="1"/>
      <c r="AE21" s="18"/>
      <c r="AF21" s="1">
        <v>83</v>
      </c>
      <c r="AG21" s="1">
        <v>88</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30425</v>
      </c>
      <c r="FK21" s="41">
        <v>30435</v>
      </c>
    </row>
    <row r="22" spans="1:167">
      <c r="A22" s="19">
        <v>12</v>
      </c>
      <c r="B22" s="19">
        <v>79063</v>
      </c>
      <c r="C22" s="19" t="s">
        <v>127</v>
      </c>
      <c r="D22" s="18"/>
      <c r="E22" s="28">
        <f t="shared" si="0"/>
        <v>82</v>
      </c>
      <c r="F22" s="28" t="str">
        <f t="shared" si="1"/>
        <v>B</v>
      </c>
      <c r="G22" s="28">
        <f t="shared" si="2"/>
        <v>82</v>
      </c>
      <c r="H22" s="28" t="str">
        <f t="shared" si="3"/>
        <v>B</v>
      </c>
      <c r="I22" s="36">
        <v>2</v>
      </c>
      <c r="J22"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2" s="28">
        <f t="shared" si="5"/>
        <v>82.5</v>
      </c>
      <c r="L22" s="28" t="str">
        <f t="shared" si="6"/>
        <v>B</v>
      </c>
      <c r="M22" s="28">
        <f t="shared" si="7"/>
        <v>82.5</v>
      </c>
      <c r="N22" s="28" t="str">
        <f t="shared" si="8"/>
        <v>B</v>
      </c>
      <c r="O22" s="36">
        <v>2</v>
      </c>
      <c r="P22" s="28" t="str">
        <f t="shared" si="9"/>
        <v>Memiliki kemampuan dalam mengemukakan relevansi pitutur dalam membuat teks deskripsi budaya mantu</v>
      </c>
      <c r="Q22" s="39"/>
      <c r="R22" s="39" t="s">
        <v>8</v>
      </c>
      <c r="S22" s="18"/>
      <c r="T22" s="1">
        <v>85</v>
      </c>
      <c r="U22" s="1">
        <v>86</v>
      </c>
      <c r="V22" s="1">
        <v>76</v>
      </c>
      <c r="W22" s="1">
        <v>81</v>
      </c>
      <c r="X22" s="1"/>
      <c r="Y22" s="1"/>
      <c r="Z22" s="1"/>
      <c r="AA22" s="1"/>
      <c r="AB22" s="1"/>
      <c r="AC22" s="1"/>
      <c r="AD22" s="1"/>
      <c r="AE22" s="18"/>
      <c r="AF22" s="1">
        <v>80</v>
      </c>
      <c r="AG22" s="1">
        <v>85</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c r="A23" s="19">
        <v>13</v>
      </c>
      <c r="B23" s="19">
        <v>79078</v>
      </c>
      <c r="C23" s="19" t="s">
        <v>128</v>
      </c>
      <c r="D23" s="18"/>
      <c r="E23" s="28">
        <f t="shared" si="0"/>
        <v>86</v>
      </c>
      <c r="F23" s="28" t="str">
        <f t="shared" si="1"/>
        <v>A</v>
      </c>
      <c r="G23" s="28">
        <f t="shared" si="2"/>
        <v>86</v>
      </c>
      <c r="H23" s="28" t="str">
        <f t="shared" si="3"/>
        <v>A</v>
      </c>
      <c r="I23" s="36">
        <v>1</v>
      </c>
      <c r="J23" s="28" t="str">
        <f t="shared" si="4"/>
        <v>Memiliki kemampuan dalam mengidentifikasi guru gatra, guru lagu, guru wilangan teks serat wedhatama pupuh Pocung, struktur kaidah novel, struktur kaidah teks sesorah, memahami isi teks eksposisi adat tradisi mantu, dan kaidah penulisan aksara Jawa</v>
      </c>
      <c r="K23" s="28">
        <f t="shared" si="5"/>
        <v>85.5</v>
      </c>
      <c r="L23" s="28" t="str">
        <f t="shared" si="6"/>
        <v>A</v>
      </c>
      <c r="M23" s="28">
        <f t="shared" si="7"/>
        <v>85.5</v>
      </c>
      <c r="N23" s="28" t="str">
        <f t="shared" si="8"/>
        <v>A</v>
      </c>
      <c r="O23" s="36">
        <v>1</v>
      </c>
      <c r="P23" s="28" t="str">
        <f t="shared" si="9"/>
        <v>Sangat terampil mengemukakan isi teks serat wedhatama pupuh pocung, membaca indah sesorah, dan membuat teks deskripsi budaya mantu</v>
      </c>
      <c r="Q23" s="39"/>
      <c r="R23" s="39" t="s">
        <v>8</v>
      </c>
      <c r="S23" s="18"/>
      <c r="T23" s="1">
        <v>85</v>
      </c>
      <c r="U23" s="1">
        <v>83</v>
      </c>
      <c r="V23" s="1">
        <v>90</v>
      </c>
      <c r="W23" s="1">
        <v>86</v>
      </c>
      <c r="X23" s="1"/>
      <c r="Y23" s="1"/>
      <c r="Z23" s="1"/>
      <c r="AA23" s="1"/>
      <c r="AB23" s="1"/>
      <c r="AC23" s="1"/>
      <c r="AD23" s="1"/>
      <c r="AE23" s="18"/>
      <c r="AF23" s="1">
        <v>84</v>
      </c>
      <c r="AG23" s="1">
        <v>87</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30426</v>
      </c>
      <c r="FK23" s="41">
        <v>30436</v>
      </c>
    </row>
    <row r="24" spans="1:167">
      <c r="A24" s="19">
        <v>14</v>
      </c>
      <c r="B24" s="19">
        <v>79093</v>
      </c>
      <c r="C24" s="19" t="s">
        <v>129</v>
      </c>
      <c r="D24" s="18"/>
      <c r="E24" s="28">
        <f t="shared" si="0"/>
        <v>83</v>
      </c>
      <c r="F24" s="28" t="str">
        <f t="shared" si="1"/>
        <v>B</v>
      </c>
      <c r="G24" s="28">
        <f t="shared" si="2"/>
        <v>83</v>
      </c>
      <c r="H24" s="28" t="str">
        <f t="shared" si="3"/>
        <v>B</v>
      </c>
      <c r="I24" s="36">
        <v>2</v>
      </c>
      <c r="J24"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4" s="28">
        <f t="shared" si="5"/>
        <v>83</v>
      </c>
      <c r="L24" s="28" t="str">
        <f t="shared" si="6"/>
        <v>B</v>
      </c>
      <c r="M24" s="28">
        <f t="shared" si="7"/>
        <v>83</v>
      </c>
      <c r="N24" s="28" t="str">
        <f t="shared" si="8"/>
        <v>B</v>
      </c>
      <c r="O24" s="36">
        <v>2</v>
      </c>
      <c r="P24" s="28" t="str">
        <f t="shared" si="9"/>
        <v>Memiliki kemampuan dalam mengemukakan relevansi pitutur dalam membuat teks deskripsi budaya mantu</v>
      </c>
      <c r="Q24" s="39"/>
      <c r="R24" s="39" t="s">
        <v>8</v>
      </c>
      <c r="S24" s="18"/>
      <c r="T24" s="1">
        <v>85</v>
      </c>
      <c r="U24" s="1">
        <v>80</v>
      </c>
      <c r="V24" s="1">
        <v>90</v>
      </c>
      <c r="W24" s="1">
        <v>77</v>
      </c>
      <c r="X24" s="1"/>
      <c r="Y24" s="1"/>
      <c r="Z24" s="1"/>
      <c r="AA24" s="1"/>
      <c r="AB24" s="1"/>
      <c r="AC24" s="1"/>
      <c r="AD24" s="1"/>
      <c r="AE24" s="18"/>
      <c r="AF24" s="1">
        <v>79</v>
      </c>
      <c r="AG24" s="1">
        <v>87</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c r="A25" s="19">
        <v>15</v>
      </c>
      <c r="B25" s="19">
        <v>79108</v>
      </c>
      <c r="C25" s="19" t="s">
        <v>130</v>
      </c>
      <c r="D25" s="18"/>
      <c r="E25" s="28">
        <f t="shared" si="0"/>
        <v>79</v>
      </c>
      <c r="F25" s="28" t="str">
        <f t="shared" si="1"/>
        <v>B</v>
      </c>
      <c r="G25" s="28">
        <f t="shared" si="2"/>
        <v>79</v>
      </c>
      <c r="H25" s="28" t="str">
        <f t="shared" si="3"/>
        <v>B</v>
      </c>
      <c r="I25" s="36">
        <v>2</v>
      </c>
      <c r="J25"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5" s="28">
        <f t="shared" si="5"/>
        <v>81</v>
      </c>
      <c r="L25" s="28" t="str">
        <f t="shared" si="6"/>
        <v>B</v>
      </c>
      <c r="M25" s="28">
        <f t="shared" si="7"/>
        <v>81</v>
      </c>
      <c r="N25" s="28" t="str">
        <f t="shared" si="8"/>
        <v>B</v>
      </c>
      <c r="O25" s="36">
        <v>2</v>
      </c>
      <c r="P25" s="28" t="str">
        <f t="shared" si="9"/>
        <v>Memiliki kemampuan dalam mengemukakan relevansi pitutur dalam membuat teks deskripsi budaya mantu</v>
      </c>
      <c r="Q25" s="39"/>
      <c r="R25" s="39" t="s">
        <v>9</v>
      </c>
      <c r="S25" s="18"/>
      <c r="T25" s="1">
        <v>85</v>
      </c>
      <c r="U25" s="1">
        <v>70</v>
      </c>
      <c r="V25" s="1">
        <v>88</v>
      </c>
      <c r="W25" s="1">
        <v>73</v>
      </c>
      <c r="X25" s="1"/>
      <c r="Y25" s="1"/>
      <c r="Z25" s="1"/>
      <c r="AA25" s="1"/>
      <c r="AB25" s="1"/>
      <c r="AC25" s="1"/>
      <c r="AD25" s="1"/>
      <c r="AE25" s="18"/>
      <c r="AF25" s="1">
        <v>77</v>
      </c>
      <c r="AG25" s="1">
        <v>85</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30427</v>
      </c>
      <c r="FK25" s="41">
        <v>30437</v>
      </c>
    </row>
    <row r="26" spans="1:167">
      <c r="A26" s="19">
        <v>16</v>
      </c>
      <c r="B26" s="19">
        <v>79123</v>
      </c>
      <c r="C26" s="19" t="s">
        <v>131</v>
      </c>
      <c r="D26" s="18"/>
      <c r="E26" s="28">
        <f t="shared" si="0"/>
        <v>75</v>
      </c>
      <c r="F26" s="28" t="str">
        <f t="shared" si="1"/>
        <v>C</v>
      </c>
      <c r="G26" s="28">
        <f t="shared" si="2"/>
        <v>75</v>
      </c>
      <c r="H26" s="28" t="str">
        <f t="shared" si="3"/>
        <v>C</v>
      </c>
      <c r="I26" s="36">
        <v>3</v>
      </c>
      <c r="J26" s="28" t="str">
        <f t="shared" si="4"/>
        <v>Memiliki kemampuan dalam mengidentifikasi guru gatra, guru lagu, guru wilangan teks serat wedhatama pupuh Pocung, struktur kaidah novel, struktur kaidah teks sesorah, perlu pemahaman dalam  memahami isi teks eksposisi adat tradisi mantu, dan kaidah penulisan aksara Jawa</v>
      </c>
      <c r="K26" s="28">
        <f t="shared" si="5"/>
        <v>70</v>
      </c>
      <c r="L26" s="28" t="str">
        <f t="shared" si="6"/>
        <v>C</v>
      </c>
      <c r="M26" s="28">
        <f t="shared" si="7"/>
        <v>70</v>
      </c>
      <c r="N26" s="28" t="str">
        <f t="shared" si="8"/>
        <v>C</v>
      </c>
      <c r="O26" s="36">
        <v>3</v>
      </c>
      <c r="P26" s="28" t="str">
        <f t="shared" si="9"/>
        <v>Memiliki kemampuan dalam membuat cakepan tembang Pocung</v>
      </c>
      <c r="Q26" s="39"/>
      <c r="R26" s="39" t="s">
        <v>8</v>
      </c>
      <c r="S26" s="18"/>
      <c r="T26" s="1">
        <v>85</v>
      </c>
      <c r="U26" s="1">
        <v>70</v>
      </c>
      <c r="V26" s="1">
        <v>70</v>
      </c>
      <c r="W26" s="1">
        <v>76</v>
      </c>
      <c r="X26" s="1"/>
      <c r="Y26" s="1"/>
      <c r="Z26" s="1"/>
      <c r="AA26" s="1"/>
      <c r="AB26" s="1"/>
      <c r="AC26" s="1"/>
      <c r="AD26" s="1"/>
      <c r="AE26" s="18"/>
      <c r="AF26" s="1">
        <v>70</v>
      </c>
      <c r="AG26" s="1">
        <v>70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c r="A27" s="19">
        <v>17</v>
      </c>
      <c r="B27" s="19">
        <v>79138</v>
      </c>
      <c r="C27" s="19" t="s">
        <v>132</v>
      </c>
      <c r="D27" s="18"/>
      <c r="E27" s="28">
        <f t="shared" si="0"/>
        <v>86</v>
      </c>
      <c r="F27" s="28" t="str">
        <f t="shared" si="1"/>
        <v>A</v>
      </c>
      <c r="G27" s="28">
        <f t="shared" si="2"/>
        <v>86</v>
      </c>
      <c r="H27" s="28" t="str">
        <f t="shared" si="3"/>
        <v>A</v>
      </c>
      <c r="I27" s="36">
        <v>1</v>
      </c>
      <c r="J27" s="28" t="str">
        <f t="shared" si="4"/>
        <v>Memiliki kemampuan dalam mengidentifikasi guru gatra, guru lagu, guru wilangan teks serat wedhatama pupuh Pocung, struktur kaidah novel, struktur kaidah teks sesorah, memahami isi teks eksposisi adat tradisi mantu, dan kaidah penulisan aksara Jawa</v>
      </c>
      <c r="K27" s="28">
        <f t="shared" si="5"/>
        <v>85.5</v>
      </c>
      <c r="L27" s="28" t="str">
        <f t="shared" si="6"/>
        <v>A</v>
      </c>
      <c r="M27" s="28">
        <f t="shared" si="7"/>
        <v>85.5</v>
      </c>
      <c r="N27" s="28" t="str">
        <f t="shared" si="8"/>
        <v>A</v>
      </c>
      <c r="O27" s="36">
        <v>1</v>
      </c>
      <c r="P27" s="28" t="str">
        <f t="shared" si="9"/>
        <v>Sangat terampil mengemukakan isi teks serat wedhatama pupuh pocung, membaca indah sesorah, dan membuat teks deskripsi budaya mantu</v>
      </c>
      <c r="Q27" s="39"/>
      <c r="R27" s="39" t="s">
        <v>8</v>
      </c>
      <c r="S27" s="18"/>
      <c r="T27" s="1">
        <v>85</v>
      </c>
      <c r="U27" s="1">
        <v>87</v>
      </c>
      <c r="V27" s="1">
        <v>90</v>
      </c>
      <c r="W27" s="1">
        <v>83</v>
      </c>
      <c r="X27" s="1"/>
      <c r="Y27" s="1"/>
      <c r="Z27" s="1"/>
      <c r="AA27" s="1"/>
      <c r="AB27" s="1"/>
      <c r="AC27" s="1"/>
      <c r="AD27" s="1"/>
      <c r="AE27" s="18"/>
      <c r="AF27" s="1">
        <v>83</v>
      </c>
      <c r="AG27" s="1">
        <v>88</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30428</v>
      </c>
      <c r="FK27" s="41">
        <v>30438</v>
      </c>
    </row>
    <row r="28" spans="1:167">
      <c r="A28" s="19">
        <v>18</v>
      </c>
      <c r="B28" s="19">
        <v>79153</v>
      </c>
      <c r="C28" s="19" t="s">
        <v>133</v>
      </c>
      <c r="D28" s="18"/>
      <c r="E28" s="28">
        <f t="shared" si="0"/>
        <v>80</v>
      </c>
      <c r="F28" s="28" t="str">
        <f t="shared" si="1"/>
        <v>B</v>
      </c>
      <c r="G28" s="28">
        <f t="shared" si="2"/>
        <v>80</v>
      </c>
      <c r="H28" s="28" t="str">
        <f t="shared" si="3"/>
        <v>B</v>
      </c>
      <c r="I28" s="36">
        <v>2</v>
      </c>
      <c r="J28"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8" s="28">
        <f t="shared" si="5"/>
        <v>83</v>
      </c>
      <c r="L28" s="28" t="str">
        <f t="shared" si="6"/>
        <v>B</v>
      </c>
      <c r="M28" s="28">
        <f t="shared" si="7"/>
        <v>83</v>
      </c>
      <c r="N28" s="28" t="str">
        <f t="shared" si="8"/>
        <v>B</v>
      </c>
      <c r="O28" s="36">
        <v>2</v>
      </c>
      <c r="P28" s="28" t="str">
        <f t="shared" si="9"/>
        <v>Memiliki kemampuan dalam mengemukakan relevansi pitutur dalam membuat teks deskripsi budaya mantu</v>
      </c>
      <c r="Q28" s="39"/>
      <c r="R28" s="39" t="s">
        <v>8</v>
      </c>
      <c r="S28" s="18"/>
      <c r="T28" s="1">
        <v>85</v>
      </c>
      <c r="U28" s="1">
        <v>70</v>
      </c>
      <c r="V28" s="1">
        <v>90</v>
      </c>
      <c r="W28" s="1">
        <v>76</v>
      </c>
      <c r="X28" s="1"/>
      <c r="Y28" s="1"/>
      <c r="Z28" s="1"/>
      <c r="AA28" s="1"/>
      <c r="AB28" s="1"/>
      <c r="AC28" s="1"/>
      <c r="AD28" s="1"/>
      <c r="AE28" s="18"/>
      <c r="AF28" s="1">
        <v>81</v>
      </c>
      <c r="AG28" s="1">
        <v>85</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c r="A29" s="19">
        <v>19</v>
      </c>
      <c r="B29" s="19">
        <v>79168</v>
      </c>
      <c r="C29" s="19" t="s">
        <v>134</v>
      </c>
      <c r="D29" s="18"/>
      <c r="E29" s="28">
        <f t="shared" si="0"/>
        <v>86</v>
      </c>
      <c r="F29" s="28" t="str">
        <f t="shared" si="1"/>
        <v>A</v>
      </c>
      <c r="G29" s="28">
        <f t="shared" si="2"/>
        <v>86</v>
      </c>
      <c r="H29" s="28" t="str">
        <f t="shared" si="3"/>
        <v>A</v>
      </c>
      <c r="I29" s="36">
        <v>1</v>
      </c>
      <c r="J29" s="28" t="str">
        <f t="shared" si="4"/>
        <v>Memiliki kemampuan dalam mengidentifikasi guru gatra, guru lagu, guru wilangan teks serat wedhatama pupuh Pocung, struktur kaidah novel, struktur kaidah teks sesorah, memahami isi teks eksposisi adat tradisi mantu, dan kaidah penulisan aksara Jawa</v>
      </c>
      <c r="K29" s="28">
        <f t="shared" si="5"/>
        <v>83.5</v>
      </c>
      <c r="L29" s="28" t="str">
        <f t="shared" si="6"/>
        <v>B</v>
      </c>
      <c r="M29" s="28">
        <f t="shared" si="7"/>
        <v>83.5</v>
      </c>
      <c r="N29" s="28" t="str">
        <f t="shared" si="8"/>
        <v>B</v>
      </c>
      <c r="O29" s="36">
        <v>2</v>
      </c>
      <c r="P29" s="28" t="str">
        <f t="shared" si="9"/>
        <v>Memiliki kemampuan dalam mengemukakan relevansi pitutur dalam membuat teks deskripsi budaya mantu</v>
      </c>
      <c r="Q29" s="39"/>
      <c r="R29" s="39" t="s">
        <v>8</v>
      </c>
      <c r="S29" s="18"/>
      <c r="T29" s="1">
        <v>85</v>
      </c>
      <c r="U29" s="1">
        <v>89</v>
      </c>
      <c r="V29" s="1">
        <v>88</v>
      </c>
      <c r="W29" s="1">
        <v>82</v>
      </c>
      <c r="X29" s="1"/>
      <c r="Y29" s="1"/>
      <c r="Z29" s="1"/>
      <c r="AA29" s="1"/>
      <c r="AB29" s="1"/>
      <c r="AC29" s="1"/>
      <c r="AD29" s="1"/>
      <c r="AE29" s="18"/>
      <c r="AF29" s="1">
        <v>79</v>
      </c>
      <c r="AG29" s="1">
        <v>88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30429</v>
      </c>
      <c r="FK29" s="41">
        <v>30439</v>
      </c>
    </row>
    <row r="30" spans="1:167">
      <c r="A30" s="19">
        <v>20</v>
      </c>
      <c r="B30" s="19">
        <v>79183</v>
      </c>
      <c r="C30" s="19" t="s">
        <v>135</v>
      </c>
      <c r="D30" s="18"/>
      <c r="E30" s="28">
        <f t="shared" si="0"/>
        <v>86</v>
      </c>
      <c r="F30" s="28" t="str">
        <f t="shared" si="1"/>
        <v>A</v>
      </c>
      <c r="G30" s="28">
        <f t="shared" si="2"/>
        <v>86</v>
      </c>
      <c r="H30" s="28" t="str">
        <f t="shared" si="3"/>
        <v>A</v>
      </c>
      <c r="I30" s="36">
        <v>1</v>
      </c>
      <c r="J30" s="28" t="str">
        <f t="shared" si="4"/>
        <v>Memiliki kemampuan dalam mengidentifikasi guru gatra, guru lagu, guru wilangan teks serat wedhatama pupuh Pocung, struktur kaidah novel, struktur kaidah teks sesorah, memahami isi teks eksposisi adat tradisi mantu, dan kaidah penulisan aksara Jawa</v>
      </c>
      <c r="K30" s="28">
        <f t="shared" si="5"/>
        <v>84.5</v>
      </c>
      <c r="L30" s="28" t="str">
        <f t="shared" si="6"/>
        <v>A</v>
      </c>
      <c r="M30" s="28">
        <f t="shared" si="7"/>
        <v>84.5</v>
      </c>
      <c r="N30" s="28" t="str">
        <f t="shared" si="8"/>
        <v>A</v>
      </c>
      <c r="O30" s="36">
        <v>1</v>
      </c>
      <c r="P30" s="28" t="str">
        <f t="shared" si="9"/>
        <v>Sangat terampil mengemukakan isi teks serat wedhatama pupuh pocung, membaca indah sesorah, dan membuat teks deskripsi budaya mantu</v>
      </c>
      <c r="Q30" s="39"/>
      <c r="R30" s="39" t="s">
        <v>8</v>
      </c>
      <c r="S30" s="18"/>
      <c r="T30" s="1">
        <v>85</v>
      </c>
      <c r="U30" s="1">
        <v>85</v>
      </c>
      <c r="V30" s="1">
        <v>92</v>
      </c>
      <c r="W30" s="1">
        <v>82</v>
      </c>
      <c r="X30" s="1"/>
      <c r="Y30" s="1"/>
      <c r="Z30" s="1"/>
      <c r="AA30" s="1"/>
      <c r="AB30" s="1"/>
      <c r="AC30" s="1"/>
      <c r="AD30" s="1"/>
      <c r="AE30" s="18"/>
      <c r="AF30" s="1">
        <v>84</v>
      </c>
      <c r="AG30" s="1">
        <v>85</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c r="A31" s="19">
        <v>21</v>
      </c>
      <c r="B31" s="19">
        <v>79198</v>
      </c>
      <c r="C31" s="19" t="s">
        <v>136</v>
      </c>
      <c r="D31" s="18"/>
      <c r="E31" s="28">
        <f t="shared" si="0"/>
        <v>86</v>
      </c>
      <c r="F31" s="28" t="str">
        <f t="shared" si="1"/>
        <v>A</v>
      </c>
      <c r="G31" s="28">
        <f t="shared" si="2"/>
        <v>86</v>
      </c>
      <c r="H31" s="28" t="str">
        <f t="shared" si="3"/>
        <v>A</v>
      </c>
      <c r="I31" s="36">
        <v>1</v>
      </c>
      <c r="J31" s="28" t="str">
        <f t="shared" si="4"/>
        <v>Memiliki kemampuan dalam mengidentifikasi guru gatra, guru lagu, guru wilangan teks serat wedhatama pupuh Pocung, struktur kaidah novel, struktur kaidah teks sesorah, memahami isi teks eksposisi adat tradisi mantu, dan kaidah penulisan aksara Jawa</v>
      </c>
      <c r="K31" s="28">
        <f t="shared" si="5"/>
        <v>83.5</v>
      </c>
      <c r="L31" s="28" t="str">
        <f t="shared" si="6"/>
        <v>B</v>
      </c>
      <c r="M31" s="28">
        <f t="shared" si="7"/>
        <v>83.5</v>
      </c>
      <c r="N31" s="28" t="str">
        <f t="shared" si="8"/>
        <v>B</v>
      </c>
      <c r="O31" s="36">
        <v>2</v>
      </c>
      <c r="P31" s="28" t="str">
        <f t="shared" si="9"/>
        <v>Memiliki kemampuan dalam mengemukakan relevansi pitutur dalam membuat teks deskripsi budaya mantu</v>
      </c>
      <c r="Q31" s="39"/>
      <c r="R31" s="39" t="s">
        <v>8</v>
      </c>
      <c r="S31" s="18"/>
      <c r="T31" s="1">
        <v>85</v>
      </c>
      <c r="U31" s="1">
        <v>80</v>
      </c>
      <c r="V31" s="1">
        <v>90</v>
      </c>
      <c r="W31" s="1">
        <v>90</v>
      </c>
      <c r="X31" s="1"/>
      <c r="Y31" s="1"/>
      <c r="Z31" s="1"/>
      <c r="AA31" s="1"/>
      <c r="AB31" s="1"/>
      <c r="AC31" s="1"/>
      <c r="AD31" s="1"/>
      <c r="AE31" s="18"/>
      <c r="AF31" s="1">
        <v>83</v>
      </c>
      <c r="AG31" s="1">
        <v>84</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30430</v>
      </c>
      <c r="FK31" s="41">
        <v>30440</v>
      </c>
    </row>
    <row r="32" spans="1:167">
      <c r="A32" s="19">
        <v>22</v>
      </c>
      <c r="B32" s="19">
        <v>79213</v>
      </c>
      <c r="C32" s="19" t="s">
        <v>137</v>
      </c>
      <c r="D32" s="18"/>
      <c r="E32" s="28">
        <f t="shared" si="0"/>
        <v>85</v>
      </c>
      <c r="F32" s="28" t="str">
        <f t="shared" si="1"/>
        <v>A</v>
      </c>
      <c r="G32" s="28">
        <f t="shared" si="2"/>
        <v>85</v>
      </c>
      <c r="H32" s="28" t="str">
        <f t="shared" si="3"/>
        <v>A</v>
      </c>
      <c r="I32" s="36">
        <v>1</v>
      </c>
      <c r="J32" s="28" t="str">
        <f t="shared" si="4"/>
        <v>Memiliki kemampuan dalam mengidentifikasi guru gatra, guru lagu, guru wilangan teks serat wedhatama pupuh Pocung, struktur kaidah novel, struktur kaidah teks sesorah, memahami isi teks eksposisi adat tradisi mantu, dan kaidah penulisan aksara Jawa</v>
      </c>
      <c r="K32" s="28">
        <f t="shared" si="5"/>
        <v>83.5</v>
      </c>
      <c r="L32" s="28" t="str">
        <f t="shared" si="6"/>
        <v>B</v>
      </c>
      <c r="M32" s="28">
        <f t="shared" si="7"/>
        <v>83.5</v>
      </c>
      <c r="N32" s="28" t="str">
        <f t="shared" si="8"/>
        <v>B</v>
      </c>
      <c r="O32" s="36">
        <v>2</v>
      </c>
      <c r="P32" s="28" t="str">
        <f t="shared" si="9"/>
        <v>Memiliki kemampuan dalam mengemukakan relevansi pitutur dalam membuat teks deskripsi budaya mantu</v>
      </c>
      <c r="Q32" s="39"/>
      <c r="R32" s="39" t="s">
        <v>8</v>
      </c>
      <c r="S32" s="18"/>
      <c r="T32" s="1">
        <v>85</v>
      </c>
      <c r="U32" s="1">
        <v>87</v>
      </c>
      <c r="V32" s="1">
        <v>88</v>
      </c>
      <c r="W32" s="1">
        <v>80</v>
      </c>
      <c r="X32" s="1"/>
      <c r="Y32" s="1"/>
      <c r="Z32" s="1"/>
      <c r="AA32" s="1"/>
      <c r="AB32" s="1"/>
      <c r="AC32" s="1"/>
      <c r="AD32" s="1"/>
      <c r="AE32" s="18"/>
      <c r="AF32" s="1">
        <v>82</v>
      </c>
      <c r="AG32" s="1">
        <v>85</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c r="A33" s="19">
        <v>23</v>
      </c>
      <c r="B33" s="19">
        <v>79228</v>
      </c>
      <c r="C33" s="19" t="s">
        <v>138</v>
      </c>
      <c r="D33" s="18"/>
      <c r="E33" s="28">
        <f t="shared" si="0"/>
        <v>90</v>
      </c>
      <c r="F33" s="28" t="str">
        <f t="shared" si="1"/>
        <v>A</v>
      </c>
      <c r="G33" s="28">
        <f t="shared" si="2"/>
        <v>90</v>
      </c>
      <c r="H33" s="28" t="str">
        <f t="shared" si="3"/>
        <v>A</v>
      </c>
      <c r="I33" s="36">
        <v>1</v>
      </c>
      <c r="J33" s="28" t="str">
        <f t="shared" si="4"/>
        <v>Memiliki kemampuan dalam mengidentifikasi guru gatra, guru lagu, guru wilangan teks serat wedhatama pupuh Pocung, struktur kaidah novel, struktur kaidah teks sesorah, memahami isi teks eksposisi adat tradisi mantu, dan kaidah penulisan aksara Jawa</v>
      </c>
      <c r="K33" s="28">
        <f t="shared" si="5"/>
        <v>86.5</v>
      </c>
      <c r="L33" s="28" t="str">
        <f t="shared" si="6"/>
        <v>A</v>
      </c>
      <c r="M33" s="28">
        <f t="shared" si="7"/>
        <v>86.5</v>
      </c>
      <c r="N33" s="28" t="str">
        <f t="shared" si="8"/>
        <v>A</v>
      </c>
      <c r="O33" s="36">
        <v>1</v>
      </c>
      <c r="P33" s="28" t="str">
        <f t="shared" si="9"/>
        <v>Sangat terampil mengemukakan isi teks serat wedhatama pupuh pocung, membaca indah sesorah, dan membuat teks deskripsi budaya mantu</v>
      </c>
      <c r="Q33" s="39"/>
      <c r="R33" s="39" t="s">
        <v>8</v>
      </c>
      <c r="S33" s="18"/>
      <c r="T33" s="1">
        <v>85</v>
      </c>
      <c r="U33" s="1">
        <v>89</v>
      </c>
      <c r="V33" s="1">
        <v>90</v>
      </c>
      <c r="W33" s="1">
        <v>95</v>
      </c>
      <c r="X33" s="1"/>
      <c r="Y33" s="1"/>
      <c r="Z33" s="1"/>
      <c r="AA33" s="1"/>
      <c r="AB33" s="1"/>
      <c r="AC33" s="1"/>
      <c r="AD33" s="1"/>
      <c r="AE33" s="18"/>
      <c r="AF33" s="1">
        <v>85</v>
      </c>
      <c r="AG33" s="1">
        <v>88</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79243</v>
      </c>
      <c r="C34" s="19" t="s">
        <v>139</v>
      </c>
      <c r="D34" s="18"/>
      <c r="E34" s="28">
        <f t="shared" si="0"/>
        <v>80</v>
      </c>
      <c r="F34" s="28" t="str">
        <f t="shared" si="1"/>
        <v>B</v>
      </c>
      <c r="G34" s="28">
        <f t="shared" si="2"/>
        <v>80</v>
      </c>
      <c r="H34" s="28" t="str">
        <f t="shared" si="3"/>
        <v>B</v>
      </c>
      <c r="I34" s="36">
        <v>2</v>
      </c>
      <c r="J34"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34" s="28">
        <f t="shared" si="5"/>
        <v>84</v>
      </c>
      <c r="L34" s="28" t="str">
        <f t="shared" si="6"/>
        <v>B</v>
      </c>
      <c r="M34" s="28">
        <f t="shared" si="7"/>
        <v>84</v>
      </c>
      <c r="N34" s="28" t="str">
        <f t="shared" si="8"/>
        <v>B</v>
      </c>
      <c r="O34" s="36">
        <v>2</v>
      </c>
      <c r="P34" s="28" t="str">
        <f t="shared" si="9"/>
        <v>Memiliki kemampuan dalam mengemukakan relevansi pitutur dalam membuat teks deskripsi budaya mantu</v>
      </c>
      <c r="Q34" s="39"/>
      <c r="R34" s="39" t="s">
        <v>8</v>
      </c>
      <c r="S34" s="18"/>
      <c r="T34" s="1">
        <v>85</v>
      </c>
      <c r="U34" s="1">
        <v>70</v>
      </c>
      <c r="V34" s="1">
        <v>87</v>
      </c>
      <c r="W34" s="1">
        <v>76</v>
      </c>
      <c r="X34" s="1"/>
      <c r="Y34" s="1"/>
      <c r="Z34" s="1"/>
      <c r="AA34" s="1"/>
      <c r="AB34" s="1"/>
      <c r="AC34" s="1"/>
      <c r="AD34" s="1"/>
      <c r="AE34" s="18"/>
      <c r="AF34" s="1">
        <v>83</v>
      </c>
      <c r="AG34" s="1">
        <v>85</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79258</v>
      </c>
      <c r="C35" s="19" t="s">
        <v>140</v>
      </c>
      <c r="D35" s="18"/>
      <c r="E35" s="28">
        <f t="shared" si="0"/>
        <v>86</v>
      </c>
      <c r="F35" s="28" t="str">
        <f t="shared" si="1"/>
        <v>A</v>
      </c>
      <c r="G35" s="28">
        <f t="shared" si="2"/>
        <v>86</v>
      </c>
      <c r="H35" s="28" t="str">
        <f t="shared" si="3"/>
        <v>A</v>
      </c>
      <c r="I35" s="36">
        <v>1</v>
      </c>
      <c r="J35" s="28" t="str">
        <f t="shared" si="4"/>
        <v>Memiliki kemampuan dalam mengidentifikasi guru gatra, guru lagu, guru wilangan teks serat wedhatama pupuh Pocung, struktur kaidah novel, struktur kaidah teks sesorah, memahami isi teks eksposisi adat tradisi mantu, dan kaidah penulisan aksara Jawa</v>
      </c>
      <c r="K35" s="28">
        <f t="shared" si="5"/>
        <v>84.5</v>
      </c>
      <c r="L35" s="28" t="str">
        <f t="shared" si="6"/>
        <v>A</v>
      </c>
      <c r="M35" s="28">
        <f t="shared" si="7"/>
        <v>84.5</v>
      </c>
      <c r="N35" s="28" t="str">
        <f t="shared" si="8"/>
        <v>A</v>
      </c>
      <c r="O35" s="36">
        <v>1</v>
      </c>
      <c r="P35" s="28" t="str">
        <f t="shared" si="9"/>
        <v>Sangat terampil mengemukakan isi teks serat wedhatama pupuh pocung, membaca indah sesorah, dan membuat teks deskripsi budaya mantu</v>
      </c>
      <c r="Q35" s="39"/>
      <c r="R35" s="39" t="s">
        <v>8</v>
      </c>
      <c r="S35" s="18"/>
      <c r="T35" s="1">
        <v>85</v>
      </c>
      <c r="U35" s="1">
        <v>86</v>
      </c>
      <c r="V35" s="1">
        <v>90</v>
      </c>
      <c r="W35" s="1">
        <v>83</v>
      </c>
      <c r="X35" s="1"/>
      <c r="Y35" s="1"/>
      <c r="Z35" s="1"/>
      <c r="AA35" s="1"/>
      <c r="AB35" s="1"/>
      <c r="AC35" s="1"/>
      <c r="AD35" s="1"/>
      <c r="AE35" s="18"/>
      <c r="AF35" s="1">
        <v>84</v>
      </c>
      <c r="AG35" s="1">
        <v>85</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79273</v>
      </c>
      <c r="C36" s="19" t="s">
        <v>141</v>
      </c>
      <c r="D36" s="18"/>
      <c r="E36" s="28">
        <f t="shared" si="0"/>
        <v>86</v>
      </c>
      <c r="F36" s="28" t="str">
        <f t="shared" si="1"/>
        <v>A</v>
      </c>
      <c r="G36" s="28">
        <f t="shared" si="2"/>
        <v>86</v>
      </c>
      <c r="H36" s="28" t="str">
        <f t="shared" si="3"/>
        <v>A</v>
      </c>
      <c r="I36" s="36">
        <v>1</v>
      </c>
      <c r="J36" s="28" t="str">
        <f t="shared" si="4"/>
        <v>Memiliki kemampuan dalam mengidentifikasi guru gatra, guru lagu, guru wilangan teks serat wedhatama pupuh Pocung, struktur kaidah novel, struktur kaidah teks sesorah, memahami isi teks eksposisi adat tradisi mantu, dan kaidah penulisan aksara Jawa</v>
      </c>
      <c r="K36" s="28">
        <f t="shared" si="5"/>
        <v>85.5</v>
      </c>
      <c r="L36" s="28" t="str">
        <f t="shared" si="6"/>
        <v>A</v>
      </c>
      <c r="M36" s="28">
        <f t="shared" si="7"/>
        <v>85.5</v>
      </c>
      <c r="N36" s="28" t="str">
        <f t="shared" si="8"/>
        <v>A</v>
      </c>
      <c r="O36" s="36">
        <v>1</v>
      </c>
      <c r="P36" s="28" t="str">
        <f t="shared" si="9"/>
        <v>Sangat terampil mengemukakan isi teks serat wedhatama pupuh pocung, membaca indah sesorah, dan membuat teks deskripsi budaya mantu</v>
      </c>
      <c r="Q36" s="39"/>
      <c r="R36" s="39" t="s">
        <v>8</v>
      </c>
      <c r="S36" s="18"/>
      <c r="T36" s="1">
        <v>85</v>
      </c>
      <c r="U36" s="1">
        <v>85</v>
      </c>
      <c r="V36" s="1">
        <v>90</v>
      </c>
      <c r="W36" s="1">
        <v>82</v>
      </c>
      <c r="X36" s="1"/>
      <c r="Y36" s="1"/>
      <c r="Z36" s="1"/>
      <c r="AA36" s="1"/>
      <c r="AB36" s="1"/>
      <c r="AC36" s="1"/>
      <c r="AD36" s="1"/>
      <c r="AE36" s="18"/>
      <c r="AF36" s="1">
        <v>83</v>
      </c>
      <c r="AG36" s="1">
        <v>88</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79288</v>
      </c>
      <c r="C37" s="19" t="s">
        <v>142</v>
      </c>
      <c r="D37" s="18"/>
      <c r="E37" s="28">
        <f t="shared" si="0"/>
        <v>81</v>
      </c>
      <c r="F37" s="28" t="str">
        <f t="shared" si="1"/>
        <v>B</v>
      </c>
      <c r="G37" s="28">
        <f t="shared" si="2"/>
        <v>81</v>
      </c>
      <c r="H37" s="28" t="str">
        <f t="shared" si="3"/>
        <v>B</v>
      </c>
      <c r="I37" s="36">
        <v>2</v>
      </c>
      <c r="J37"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37" s="28">
        <f t="shared" si="5"/>
        <v>83</v>
      </c>
      <c r="L37" s="28" t="str">
        <f t="shared" si="6"/>
        <v>B</v>
      </c>
      <c r="M37" s="28">
        <f t="shared" si="7"/>
        <v>83</v>
      </c>
      <c r="N37" s="28" t="str">
        <f t="shared" si="8"/>
        <v>B</v>
      </c>
      <c r="O37" s="36">
        <v>2</v>
      </c>
      <c r="P37" s="28" t="str">
        <f t="shared" si="9"/>
        <v>Memiliki kemampuan dalam mengemukakan relevansi pitutur dalam membuat teks deskripsi budaya mantu</v>
      </c>
      <c r="Q37" s="39"/>
      <c r="R37" s="39" t="s">
        <v>8</v>
      </c>
      <c r="S37" s="18"/>
      <c r="T37" s="1">
        <v>85</v>
      </c>
      <c r="U37" s="1">
        <v>70</v>
      </c>
      <c r="V37" s="1">
        <v>90</v>
      </c>
      <c r="W37" s="1">
        <v>77</v>
      </c>
      <c r="X37" s="1"/>
      <c r="Y37" s="1"/>
      <c r="Z37" s="1"/>
      <c r="AA37" s="1"/>
      <c r="AB37" s="1"/>
      <c r="AC37" s="1"/>
      <c r="AD37" s="1"/>
      <c r="AE37" s="18"/>
      <c r="AF37" s="1">
        <v>79</v>
      </c>
      <c r="AG37" s="1">
        <v>87</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79453</v>
      </c>
      <c r="C38" s="19" t="s">
        <v>143</v>
      </c>
      <c r="D38" s="18"/>
      <c r="E38" s="28">
        <f t="shared" si="0"/>
        <v>83</v>
      </c>
      <c r="F38" s="28" t="str">
        <f t="shared" si="1"/>
        <v>B</v>
      </c>
      <c r="G38" s="28">
        <f t="shared" si="2"/>
        <v>83</v>
      </c>
      <c r="H38" s="28" t="str">
        <f t="shared" si="3"/>
        <v>B</v>
      </c>
      <c r="I38" s="36">
        <v>2</v>
      </c>
      <c r="J38"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38" s="28">
        <f t="shared" si="5"/>
        <v>84.5</v>
      </c>
      <c r="L38" s="28" t="str">
        <f t="shared" si="6"/>
        <v>A</v>
      </c>
      <c r="M38" s="28">
        <f t="shared" si="7"/>
        <v>84.5</v>
      </c>
      <c r="N38" s="28" t="str">
        <f t="shared" si="8"/>
        <v>A</v>
      </c>
      <c r="O38" s="36">
        <v>1</v>
      </c>
      <c r="P38" s="28" t="str">
        <f t="shared" si="9"/>
        <v>Sangat terampil mengemukakan isi teks serat wedhatama pupuh pocung, membaca indah sesorah, dan membuat teks deskripsi budaya mantu</v>
      </c>
      <c r="Q38" s="39"/>
      <c r="R38" s="39" t="s">
        <v>8</v>
      </c>
      <c r="S38" s="18"/>
      <c r="T38" s="1">
        <v>85</v>
      </c>
      <c r="U38" s="1">
        <v>85</v>
      </c>
      <c r="V38" s="1">
        <v>90</v>
      </c>
      <c r="W38" s="1">
        <v>73</v>
      </c>
      <c r="X38" s="1"/>
      <c r="Y38" s="1"/>
      <c r="Z38" s="1"/>
      <c r="AA38" s="1"/>
      <c r="AB38" s="1"/>
      <c r="AC38" s="1"/>
      <c r="AD38" s="1"/>
      <c r="AE38" s="18"/>
      <c r="AF38" s="1">
        <v>89</v>
      </c>
      <c r="AG38" s="1">
        <v>80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79303</v>
      </c>
      <c r="C39" s="19" t="s">
        <v>144</v>
      </c>
      <c r="D39" s="18"/>
      <c r="E39" s="28">
        <f t="shared" si="0"/>
        <v>89</v>
      </c>
      <c r="F39" s="28" t="str">
        <f t="shared" si="1"/>
        <v>A</v>
      </c>
      <c r="G39" s="28">
        <f t="shared" si="2"/>
        <v>89</v>
      </c>
      <c r="H39" s="28" t="str">
        <f t="shared" si="3"/>
        <v>A</v>
      </c>
      <c r="I39" s="36">
        <v>1</v>
      </c>
      <c r="J39" s="28" t="str">
        <f t="shared" si="4"/>
        <v>Memiliki kemampuan dalam mengidentifikasi guru gatra, guru lagu, guru wilangan teks serat wedhatama pupuh Pocung, struktur kaidah novel, struktur kaidah teks sesorah, memahami isi teks eksposisi adat tradisi mantu, dan kaidah penulisan aksara Jawa</v>
      </c>
      <c r="K39" s="28">
        <f t="shared" si="5"/>
        <v>86</v>
      </c>
      <c r="L39" s="28" t="str">
        <f t="shared" si="6"/>
        <v>A</v>
      </c>
      <c r="M39" s="28">
        <f t="shared" si="7"/>
        <v>86</v>
      </c>
      <c r="N39" s="28" t="str">
        <f t="shared" si="8"/>
        <v>A</v>
      </c>
      <c r="O39" s="36">
        <v>1</v>
      </c>
      <c r="P39" s="28" t="str">
        <f t="shared" si="9"/>
        <v>Sangat terampil mengemukakan isi teks serat wedhatama pupuh pocung, membaca indah sesorah, dan membuat teks deskripsi budaya mantu</v>
      </c>
      <c r="Q39" s="39"/>
      <c r="R39" s="39" t="s">
        <v>8</v>
      </c>
      <c r="S39" s="18"/>
      <c r="T39" s="1">
        <v>85</v>
      </c>
      <c r="U39" s="1">
        <v>85</v>
      </c>
      <c r="V39" s="1">
        <v>90</v>
      </c>
      <c r="W39" s="1">
        <v>95</v>
      </c>
      <c r="X39" s="1"/>
      <c r="Y39" s="1"/>
      <c r="Z39" s="1"/>
      <c r="AA39" s="1"/>
      <c r="AB39" s="1"/>
      <c r="AC39" s="1"/>
      <c r="AD39" s="1"/>
      <c r="AE39" s="18"/>
      <c r="AF39" s="1">
        <v>84</v>
      </c>
      <c r="AG39" s="1">
        <v>88</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79318</v>
      </c>
      <c r="C40" s="19" t="s">
        <v>145</v>
      </c>
      <c r="D40" s="18"/>
      <c r="E40" s="28">
        <f t="shared" si="0"/>
        <v>86</v>
      </c>
      <c r="F40" s="28" t="str">
        <f t="shared" si="1"/>
        <v>A</v>
      </c>
      <c r="G40" s="28">
        <f t="shared" si="2"/>
        <v>86</v>
      </c>
      <c r="H40" s="28" t="str">
        <f t="shared" si="3"/>
        <v>A</v>
      </c>
      <c r="I40" s="36">
        <v>1</v>
      </c>
      <c r="J40" s="28" t="str">
        <f t="shared" si="4"/>
        <v>Memiliki kemampuan dalam mengidentifikasi guru gatra, guru lagu, guru wilangan teks serat wedhatama pupuh Pocung, struktur kaidah novel, struktur kaidah teks sesorah, memahami isi teks eksposisi adat tradisi mantu, dan kaidah penulisan aksara Jawa</v>
      </c>
      <c r="K40" s="28">
        <f t="shared" si="5"/>
        <v>83</v>
      </c>
      <c r="L40" s="28" t="str">
        <f t="shared" si="6"/>
        <v>B</v>
      </c>
      <c r="M40" s="28">
        <f t="shared" si="7"/>
        <v>83</v>
      </c>
      <c r="N40" s="28" t="str">
        <f t="shared" si="8"/>
        <v>B</v>
      </c>
      <c r="O40" s="36">
        <v>2</v>
      </c>
      <c r="P40" s="28" t="str">
        <f t="shared" si="9"/>
        <v>Memiliki kemampuan dalam mengemukakan relevansi pitutur dalam membuat teks deskripsi budaya mantu</v>
      </c>
      <c r="Q40" s="39"/>
      <c r="R40" s="39" t="s">
        <v>8</v>
      </c>
      <c r="S40" s="18"/>
      <c r="T40" s="1">
        <v>85</v>
      </c>
      <c r="U40" s="1">
        <v>85</v>
      </c>
      <c r="V40" s="1">
        <v>90</v>
      </c>
      <c r="W40" s="1">
        <v>84</v>
      </c>
      <c r="X40" s="1"/>
      <c r="Y40" s="1"/>
      <c r="Z40" s="1"/>
      <c r="AA40" s="1"/>
      <c r="AB40" s="1"/>
      <c r="AC40" s="1"/>
      <c r="AD40" s="1"/>
      <c r="AE40" s="18"/>
      <c r="AF40" s="1">
        <v>79</v>
      </c>
      <c r="AG40" s="1">
        <v>87</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79333</v>
      </c>
      <c r="C41" s="19" t="s">
        <v>146</v>
      </c>
      <c r="D41" s="18"/>
      <c r="E41" s="28">
        <f t="shared" si="0"/>
        <v>86</v>
      </c>
      <c r="F41" s="28" t="str">
        <f t="shared" si="1"/>
        <v>A</v>
      </c>
      <c r="G41" s="28">
        <f t="shared" si="2"/>
        <v>86</v>
      </c>
      <c r="H41" s="28" t="str">
        <f t="shared" si="3"/>
        <v>A</v>
      </c>
      <c r="I41" s="36">
        <v>1</v>
      </c>
      <c r="J41" s="28" t="str">
        <f t="shared" si="4"/>
        <v>Memiliki kemampuan dalam mengidentifikasi guru gatra, guru lagu, guru wilangan teks serat wedhatama pupuh Pocung, struktur kaidah novel, struktur kaidah teks sesorah, memahami isi teks eksposisi adat tradisi mantu, dan kaidah penulisan aksara Jawa</v>
      </c>
      <c r="K41" s="28">
        <f t="shared" si="5"/>
        <v>83</v>
      </c>
      <c r="L41" s="28" t="str">
        <f t="shared" si="6"/>
        <v>B</v>
      </c>
      <c r="M41" s="28">
        <f t="shared" si="7"/>
        <v>83</v>
      </c>
      <c r="N41" s="28" t="str">
        <f t="shared" si="8"/>
        <v>B</v>
      </c>
      <c r="O41" s="36">
        <v>2</v>
      </c>
      <c r="P41" s="28" t="str">
        <f t="shared" si="9"/>
        <v>Memiliki kemampuan dalam mengemukakan relevansi pitutur dalam membuat teks deskripsi budaya mantu</v>
      </c>
      <c r="Q41" s="39"/>
      <c r="R41" s="39" t="s">
        <v>8</v>
      </c>
      <c r="S41" s="18"/>
      <c r="T41" s="1">
        <v>85</v>
      </c>
      <c r="U41" s="1">
        <v>85</v>
      </c>
      <c r="V41" s="1">
        <v>90</v>
      </c>
      <c r="W41" s="1">
        <v>83</v>
      </c>
      <c r="X41" s="1"/>
      <c r="Y41" s="1"/>
      <c r="Z41" s="1"/>
      <c r="AA41" s="1"/>
      <c r="AB41" s="1"/>
      <c r="AC41" s="1"/>
      <c r="AD41" s="1"/>
      <c r="AE41" s="18"/>
      <c r="AF41" s="1">
        <v>82</v>
      </c>
      <c r="AG41" s="1">
        <v>84</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79348</v>
      </c>
      <c r="C42" s="19" t="s">
        <v>147</v>
      </c>
      <c r="D42" s="18"/>
      <c r="E42" s="28">
        <f t="shared" si="0"/>
        <v>86</v>
      </c>
      <c r="F42" s="28" t="str">
        <f t="shared" si="1"/>
        <v>A</v>
      </c>
      <c r="G42" s="28">
        <f t="shared" si="2"/>
        <v>86</v>
      </c>
      <c r="H42" s="28" t="str">
        <f t="shared" si="3"/>
        <v>A</v>
      </c>
      <c r="I42" s="36">
        <v>1</v>
      </c>
      <c r="J42" s="28" t="str">
        <f t="shared" si="4"/>
        <v>Memiliki kemampuan dalam mengidentifikasi guru gatra, guru lagu, guru wilangan teks serat wedhatama pupuh Pocung, struktur kaidah novel, struktur kaidah teks sesorah, memahami isi teks eksposisi adat tradisi mantu, dan kaidah penulisan aksara Jawa</v>
      </c>
      <c r="K42" s="28">
        <f t="shared" si="5"/>
        <v>84</v>
      </c>
      <c r="L42" s="28" t="str">
        <f t="shared" si="6"/>
        <v>B</v>
      </c>
      <c r="M42" s="28">
        <f t="shared" si="7"/>
        <v>84</v>
      </c>
      <c r="N42" s="28" t="str">
        <f t="shared" si="8"/>
        <v>B</v>
      </c>
      <c r="O42" s="36">
        <v>2</v>
      </c>
      <c r="P42" s="28" t="str">
        <f t="shared" si="9"/>
        <v>Memiliki kemampuan dalam mengemukakan relevansi pitutur dalam membuat teks deskripsi budaya mantu</v>
      </c>
      <c r="Q42" s="39"/>
      <c r="R42" s="39" t="s">
        <v>8</v>
      </c>
      <c r="S42" s="18"/>
      <c r="T42" s="1">
        <v>85</v>
      </c>
      <c r="U42" s="1">
        <v>85</v>
      </c>
      <c r="V42" s="1">
        <v>90</v>
      </c>
      <c r="W42" s="1">
        <v>84</v>
      </c>
      <c r="X42" s="1"/>
      <c r="Y42" s="1"/>
      <c r="Z42" s="1"/>
      <c r="AA42" s="1"/>
      <c r="AB42" s="1"/>
      <c r="AC42" s="1"/>
      <c r="AD42" s="1"/>
      <c r="AE42" s="18"/>
      <c r="AF42" s="1">
        <v>82</v>
      </c>
      <c r="AG42" s="1">
        <v>86</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79378</v>
      </c>
      <c r="C43" s="19" t="s">
        <v>148</v>
      </c>
      <c r="D43" s="18"/>
      <c r="E43" s="28">
        <f t="shared" si="0"/>
        <v>85</v>
      </c>
      <c r="F43" s="28" t="str">
        <f t="shared" si="1"/>
        <v>A</v>
      </c>
      <c r="G43" s="28">
        <f t="shared" si="2"/>
        <v>85</v>
      </c>
      <c r="H43" s="28" t="str">
        <f t="shared" si="3"/>
        <v>A</v>
      </c>
      <c r="I43" s="36">
        <v>1</v>
      </c>
      <c r="J43" s="28" t="str">
        <f t="shared" si="4"/>
        <v>Memiliki kemampuan dalam mengidentifikasi guru gatra, guru lagu, guru wilangan teks serat wedhatama pupuh Pocung, struktur kaidah novel, struktur kaidah teks sesorah, memahami isi teks eksposisi adat tradisi mantu, dan kaidah penulisan aksara Jawa</v>
      </c>
      <c r="K43" s="28">
        <f t="shared" si="5"/>
        <v>84</v>
      </c>
      <c r="L43" s="28" t="str">
        <f t="shared" si="6"/>
        <v>B</v>
      </c>
      <c r="M43" s="28">
        <f t="shared" si="7"/>
        <v>84</v>
      </c>
      <c r="N43" s="28" t="str">
        <f t="shared" si="8"/>
        <v>B</v>
      </c>
      <c r="O43" s="36">
        <v>2</v>
      </c>
      <c r="P43" s="28" t="str">
        <f t="shared" si="9"/>
        <v>Memiliki kemampuan dalam mengemukakan relevansi pitutur dalam membuat teks deskripsi budaya mantu</v>
      </c>
      <c r="Q43" s="39"/>
      <c r="R43" s="39" t="s">
        <v>8</v>
      </c>
      <c r="S43" s="18"/>
      <c r="T43" s="1">
        <v>85</v>
      </c>
      <c r="U43" s="1">
        <v>80</v>
      </c>
      <c r="V43" s="1">
        <v>90</v>
      </c>
      <c r="W43" s="1">
        <v>83</v>
      </c>
      <c r="X43" s="1"/>
      <c r="Y43" s="1"/>
      <c r="Z43" s="1"/>
      <c r="AA43" s="1"/>
      <c r="AB43" s="1"/>
      <c r="AC43" s="1"/>
      <c r="AD43" s="1"/>
      <c r="AE43" s="18"/>
      <c r="AF43" s="1">
        <v>83</v>
      </c>
      <c r="AG43" s="1">
        <v>85</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79363</v>
      </c>
      <c r="C44" s="19" t="s">
        <v>149</v>
      </c>
      <c r="D44" s="18"/>
      <c r="E44" s="28">
        <f t="shared" si="0"/>
        <v>86</v>
      </c>
      <c r="F44" s="28" t="str">
        <f t="shared" si="1"/>
        <v>A</v>
      </c>
      <c r="G44" s="28">
        <f t="shared" si="2"/>
        <v>86</v>
      </c>
      <c r="H44" s="28" t="str">
        <f t="shared" si="3"/>
        <v>A</v>
      </c>
      <c r="I44" s="36">
        <v>1</v>
      </c>
      <c r="J44" s="28" t="str">
        <f t="shared" si="4"/>
        <v>Memiliki kemampuan dalam mengidentifikasi guru gatra, guru lagu, guru wilangan teks serat wedhatama pupuh Pocung, struktur kaidah novel, struktur kaidah teks sesorah, memahami isi teks eksposisi adat tradisi mantu, dan kaidah penulisan aksara Jawa</v>
      </c>
      <c r="K44" s="28">
        <f t="shared" si="5"/>
        <v>84.5</v>
      </c>
      <c r="L44" s="28" t="str">
        <f t="shared" si="6"/>
        <v>A</v>
      </c>
      <c r="M44" s="28">
        <f t="shared" si="7"/>
        <v>84.5</v>
      </c>
      <c r="N44" s="28" t="str">
        <f t="shared" si="8"/>
        <v>A</v>
      </c>
      <c r="O44" s="36">
        <v>1</v>
      </c>
      <c r="P44" s="28" t="str">
        <f t="shared" si="9"/>
        <v>Sangat terampil mengemukakan isi teks serat wedhatama pupuh pocung, membaca indah sesorah, dan membuat teks deskripsi budaya mantu</v>
      </c>
      <c r="Q44" s="39"/>
      <c r="R44" s="39" t="s">
        <v>8</v>
      </c>
      <c r="S44" s="18"/>
      <c r="T44" s="1">
        <v>85</v>
      </c>
      <c r="U44" s="1">
        <v>85</v>
      </c>
      <c r="V44" s="1">
        <v>92</v>
      </c>
      <c r="W44" s="1">
        <v>82</v>
      </c>
      <c r="X44" s="1"/>
      <c r="Y44" s="1"/>
      <c r="Z44" s="1"/>
      <c r="AA44" s="1"/>
      <c r="AB44" s="1"/>
      <c r="AC44" s="1"/>
      <c r="AD44" s="1"/>
      <c r="AE44" s="18"/>
      <c r="AF44" s="1">
        <v>81</v>
      </c>
      <c r="AG44" s="1">
        <v>88</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79393</v>
      </c>
      <c r="C45" s="19" t="s">
        <v>150</v>
      </c>
      <c r="D45" s="18"/>
      <c r="E45" s="28">
        <f t="shared" si="0"/>
        <v>86</v>
      </c>
      <c r="F45" s="28" t="str">
        <f t="shared" si="1"/>
        <v>A</v>
      </c>
      <c r="G45" s="28">
        <f t="shared" si="2"/>
        <v>86</v>
      </c>
      <c r="H45" s="28" t="str">
        <f t="shared" si="3"/>
        <v>A</v>
      </c>
      <c r="I45" s="36">
        <v>1</v>
      </c>
      <c r="J45" s="28" t="str">
        <f t="shared" si="4"/>
        <v>Memiliki kemampuan dalam mengidentifikasi guru gatra, guru lagu, guru wilangan teks serat wedhatama pupuh Pocung, struktur kaidah novel, struktur kaidah teks sesorah, memahami isi teks eksposisi adat tradisi mantu, dan kaidah penulisan aksara Jawa</v>
      </c>
      <c r="K45" s="28">
        <f t="shared" si="5"/>
        <v>84</v>
      </c>
      <c r="L45" s="28" t="str">
        <f t="shared" si="6"/>
        <v>B</v>
      </c>
      <c r="M45" s="28">
        <f t="shared" si="7"/>
        <v>84</v>
      </c>
      <c r="N45" s="28" t="str">
        <f t="shared" si="8"/>
        <v>B</v>
      </c>
      <c r="O45" s="36">
        <v>2</v>
      </c>
      <c r="P45" s="28" t="str">
        <f t="shared" si="9"/>
        <v>Memiliki kemampuan dalam mengemukakan relevansi pitutur dalam membuat teks deskripsi budaya mantu</v>
      </c>
      <c r="Q45" s="39"/>
      <c r="R45" s="39" t="s">
        <v>8</v>
      </c>
      <c r="S45" s="18"/>
      <c r="T45" s="1">
        <v>85</v>
      </c>
      <c r="U45" s="1">
        <v>85</v>
      </c>
      <c r="V45" s="1">
        <v>92</v>
      </c>
      <c r="W45" s="1">
        <v>83</v>
      </c>
      <c r="X45" s="1"/>
      <c r="Y45" s="1"/>
      <c r="Z45" s="1"/>
      <c r="AA45" s="1"/>
      <c r="AB45" s="1"/>
      <c r="AC45" s="1"/>
      <c r="AD45" s="1"/>
      <c r="AE45" s="18"/>
      <c r="AF45" s="1">
        <v>81</v>
      </c>
      <c r="AG45" s="1">
        <v>87</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79408</v>
      </c>
      <c r="C46" s="19" t="s">
        <v>151</v>
      </c>
      <c r="D46" s="18"/>
      <c r="E46" s="28">
        <f t="shared" si="0"/>
        <v>83</v>
      </c>
      <c r="F46" s="28" t="str">
        <f t="shared" si="1"/>
        <v>B</v>
      </c>
      <c r="G46" s="28">
        <f t="shared" si="2"/>
        <v>83</v>
      </c>
      <c r="H46" s="28" t="str">
        <f t="shared" si="3"/>
        <v>B</v>
      </c>
      <c r="I46" s="36">
        <v>2</v>
      </c>
      <c r="J46"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46" s="28">
        <f t="shared" si="5"/>
        <v>84</v>
      </c>
      <c r="L46" s="28" t="str">
        <f t="shared" si="6"/>
        <v>B</v>
      </c>
      <c r="M46" s="28">
        <f t="shared" si="7"/>
        <v>84</v>
      </c>
      <c r="N46" s="28" t="str">
        <f t="shared" si="8"/>
        <v>B</v>
      </c>
      <c r="O46" s="36">
        <v>2</v>
      </c>
      <c r="P46" s="28" t="str">
        <f t="shared" si="9"/>
        <v>Memiliki kemampuan dalam mengemukakan relevansi pitutur dalam membuat teks deskripsi budaya mantu</v>
      </c>
      <c r="Q46" s="39"/>
      <c r="R46" s="39" t="s">
        <v>8</v>
      </c>
      <c r="S46" s="18"/>
      <c r="T46" s="1">
        <v>85</v>
      </c>
      <c r="U46" s="1">
        <v>80</v>
      </c>
      <c r="V46" s="1">
        <v>87</v>
      </c>
      <c r="W46" s="1">
        <v>79</v>
      </c>
      <c r="X46" s="1"/>
      <c r="Y46" s="1"/>
      <c r="Z46" s="1"/>
      <c r="AA46" s="1"/>
      <c r="AB46" s="1"/>
      <c r="AC46" s="1"/>
      <c r="AD46" s="1"/>
      <c r="AE46" s="18"/>
      <c r="AF46" s="1">
        <v>83</v>
      </c>
      <c r="AG46" s="1">
        <v>85</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79423</v>
      </c>
      <c r="C47" s="19" t="s">
        <v>152</v>
      </c>
      <c r="D47" s="18"/>
      <c r="E47" s="28">
        <f t="shared" si="0"/>
        <v>86</v>
      </c>
      <c r="F47" s="28" t="str">
        <f t="shared" si="1"/>
        <v>A</v>
      </c>
      <c r="G47" s="28">
        <f t="shared" si="2"/>
        <v>86</v>
      </c>
      <c r="H47" s="28" t="str">
        <f t="shared" si="3"/>
        <v>A</v>
      </c>
      <c r="I47" s="36">
        <v>1</v>
      </c>
      <c r="J47" s="28" t="str">
        <f t="shared" si="4"/>
        <v>Memiliki kemampuan dalam mengidentifikasi guru gatra, guru lagu, guru wilangan teks serat wedhatama pupuh Pocung, struktur kaidah novel, struktur kaidah teks sesorah, memahami isi teks eksposisi adat tradisi mantu, dan kaidah penulisan aksara Jawa</v>
      </c>
      <c r="K47" s="28">
        <f t="shared" si="5"/>
        <v>86</v>
      </c>
      <c r="L47" s="28" t="str">
        <f t="shared" si="6"/>
        <v>A</v>
      </c>
      <c r="M47" s="28">
        <f t="shared" si="7"/>
        <v>86</v>
      </c>
      <c r="N47" s="28" t="str">
        <f t="shared" si="8"/>
        <v>A</v>
      </c>
      <c r="O47" s="36">
        <v>1</v>
      </c>
      <c r="P47" s="28" t="str">
        <f t="shared" si="9"/>
        <v>Sangat terampil mengemukakan isi teks serat wedhatama pupuh pocung, membaca indah sesorah, dan membuat teks deskripsi budaya mantu</v>
      </c>
      <c r="Q47" s="39"/>
      <c r="R47" s="39" t="s">
        <v>8</v>
      </c>
      <c r="S47" s="18"/>
      <c r="T47" s="1">
        <v>85</v>
      </c>
      <c r="U47" s="1">
        <v>85</v>
      </c>
      <c r="V47" s="1">
        <v>92</v>
      </c>
      <c r="W47" s="1">
        <v>83</v>
      </c>
      <c r="X47" s="1"/>
      <c r="Y47" s="1"/>
      <c r="Z47" s="1"/>
      <c r="AA47" s="1"/>
      <c r="AB47" s="1"/>
      <c r="AC47" s="1"/>
      <c r="AD47" s="1"/>
      <c r="AE47" s="18"/>
      <c r="AF47" s="1">
        <v>82</v>
      </c>
      <c r="AG47" s="1">
        <v>90</v>
      </c>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102</v>
      </c>
      <c r="D52" s="18"/>
      <c r="E52" s="18"/>
      <c r="F52" s="18" t="s">
        <v>103</v>
      </c>
      <c r="G52" s="18"/>
      <c r="H52" s="18"/>
      <c r="I52" s="38"/>
      <c r="J52" s="30"/>
      <c r="K52" s="18">
        <f>IF(COUNTBLANK($G$11:$G$50)=40,"",MAX($G$11:$G$50))</f>
        <v>90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105</v>
      </c>
      <c r="D53" s="18"/>
      <c r="E53" s="18"/>
      <c r="F53" s="18" t="s">
        <v>106</v>
      </c>
      <c r="G53" s="18"/>
      <c r="H53" s="18"/>
      <c r="I53" s="38"/>
      <c r="J53" s="30"/>
      <c r="K53" s="18">
        <f>IF(COUNTBLANK($G$11:$G$50)=40,"",MIN($G$11:$G$50))</f>
        <v>75</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108</v>
      </c>
      <c r="G54" s="18"/>
      <c r="H54" s="18"/>
      <c r="I54" s="38"/>
      <c r="J54" s="30"/>
      <c r="K54" s="18">
        <f>IF(COUNTBLANK($G$11:$G$50)=40,"",AVERAGE($G$11:$G$50))</f>
        <v>84.621621621621628</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FK72"/>
  <sheetViews>
    <sheetView tabSelected="1" workbookViewId="0">
      <pane xSplit="3" ySplit="10" topLeftCell="R11" activePane="bottomRight" state="frozen"/>
      <selection pane="topRight"/>
      <selection pane="bottomLeft"/>
      <selection pane="bottomRight" activeCell="C1" sqref="C1:S1"/>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55.7109375" bestFit="1" customWidth="1"/>
    <col min="11" max="14" width="7.7109375" customWidth="1"/>
    <col min="15" max="15" width="11.7109375" customWidth="1"/>
    <col min="16" max="16" width="130" bestFit="1" customWidth="1"/>
    <col min="17" max="17" width="7.7109375" hidden="1" customWidth="1"/>
    <col min="18" max="18" width="7.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717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153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717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170</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79468</v>
      </c>
      <c r="C11" s="19" t="s">
        <v>154</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11" s="28">
        <f t="shared" ref="K11:K50" si="5">IF((COUNTA(AF11:AO11)&gt;0),AVERAGE(AF11:AO11),"")</f>
        <v>81</v>
      </c>
      <c r="L11" s="28" t="str">
        <f t="shared" ref="L11:L50" si="6">IF(AND(ISNUMBER(K11),K11&gt;=1), IF(K11&lt;=$FD$27,$FE$27,IF(K11&lt;=$FD$28,$FE$28,IF(K11&lt;=$FD$29,$FE$29,IF(K11&lt;=$FD$30,$FE$30,)))), "")</f>
        <v>B</v>
      </c>
      <c r="M11" s="28">
        <f t="shared" ref="M11:M50" si="7">IF((COUNTA(AF11:AO11)&gt;0),AVERAGE(AF11:AO11),"")</f>
        <v>81</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Memiliki kemampuan dalam mengemukakan relevansi pitutur dalam membuat teks deskripsi budaya mantu</v>
      </c>
      <c r="Q11" s="39"/>
      <c r="R11" s="39" t="s">
        <v>8</v>
      </c>
      <c r="S11" s="18"/>
      <c r="T11" s="1">
        <v>85</v>
      </c>
      <c r="U11" s="1">
        <v>85</v>
      </c>
      <c r="V11" s="1">
        <v>90</v>
      </c>
      <c r="W11" s="1">
        <v>73</v>
      </c>
      <c r="X11" s="1"/>
      <c r="Y11" s="1"/>
      <c r="Z11" s="1"/>
      <c r="AA11" s="1"/>
      <c r="AB11" s="1"/>
      <c r="AC11" s="1"/>
      <c r="AD11" s="1"/>
      <c r="AE11" s="18"/>
      <c r="AF11" s="1">
        <v>77</v>
      </c>
      <c r="AG11" s="1">
        <v>85</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c r="A12" s="19">
        <v>2</v>
      </c>
      <c r="B12" s="19">
        <v>79948</v>
      </c>
      <c r="C12" s="19" t="s">
        <v>155</v>
      </c>
      <c r="D12" s="18"/>
      <c r="E12" s="28">
        <f t="shared" si="0"/>
        <v>80</v>
      </c>
      <c r="F12" s="28" t="str">
        <f t="shared" si="1"/>
        <v>B</v>
      </c>
      <c r="G12" s="28">
        <f t="shared" si="2"/>
        <v>80</v>
      </c>
      <c r="H12" s="28" t="str">
        <f t="shared" si="3"/>
        <v>B</v>
      </c>
      <c r="I12" s="36">
        <v>2</v>
      </c>
      <c r="J12"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12" s="28">
        <f t="shared" si="5"/>
        <v>79.5</v>
      </c>
      <c r="L12" s="28" t="str">
        <f t="shared" si="6"/>
        <v>B</v>
      </c>
      <c r="M12" s="28">
        <f t="shared" si="7"/>
        <v>79.5</v>
      </c>
      <c r="N12" s="28" t="str">
        <f t="shared" si="8"/>
        <v>B</v>
      </c>
      <c r="O12" s="36">
        <v>2</v>
      </c>
      <c r="P12" s="28" t="str">
        <f t="shared" si="9"/>
        <v>Memiliki kemampuan dalam mengemukakan relevansi pitutur dalam membuat teks deskripsi budaya mantu</v>
      </c>
      <c r="Q12" s="39"/>
      <c r="R12" s="39" t="s">
        <v>8</v>
      </c>
      <c r="S12" s="18"/>
      <c r="T12" s="1">
        <v>85</v>
      </c>
      <c r="U12" s="1">
        <v>70</v>
      </c>
      <c r="V12" s="1">
        <v>90</v>
      </c>
      <c r="W12" s="1">
        <v>73</v>
      </c>
      <c r="X12" s="1"/>
      <c r="Y12" s="1"/>
      <c r="Z12" s="1"/>
      <c r="AA12" s="1"/>
      <c r="AB12" s="1"/>
      <c r="AC12" s="1"/>
      <c r="AD12" s="1"/>
      <c r="AE12" s="18"/>
      <c r="AF12" s="1">
        <v>74</v>
      </c>
      <c r="AG12" s="1">
        <v>85</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c r="A13" s="19">
        <v>3</v>
      </c>
      <c r="B13" s="19">
        <v>79483</v>
      </c>
      <c r="C13" s="19" t="s">
        <v>156</v>
      </c>
      <c r="D13" s="18"/>
      <c r="E13" s="28">
        <f t="shared" si="0"/>
        <v>87</v>
      </c>
      <c r="F13" s="28" t="str">
        <f t="shared" si="1"/>
        <v>A</v>
      </c>
      <c r="G13" s="28">
        <f t="shared" si="2"/>
        <v>87</v>
      </c>
      <c r="H13" s="28" t="str">
        <f t="shared" si="3"/>
        <v>A</v>
      </c>
      <c r="I13" s="36">
        <v>1</v>
      </c>
      <c r="J13" s="28" t="str">
        <f t="shared" si="4"/>
        <v>Memiliki kemampuan dalam mengidentifikasi guru gatra, guru lagu, guru wilangan teks serat wedhatama pupuh Pocung, struktur kaidah novel, struktur kaidah teks sesorah, memahami isi teks eksposisi adat tradisi mantu, dan kaidah penulisan aksara Jawa</v>
      </c>
      <c r="K13" s="28">
        <f t="shared" si="5"/>
        <v>82.5</v>
      </c>
      <c r="L13" s="28" t="str">
        <f t="shared" si="6"/>
        <v>B</v>
      </c>
      <c r="M13" s="28">
        <f t="shared" si="7"/>
        <v>82.5</v>
      </c>
      <c r="N13" s="28" t="str">
        <f t="shared" si="8"/>
        <v>B</v>
      </c>
      <c r="O13" s="36">
        <v>2</v>
      </c>
      <c r="P13" s="28" t="str">
        <f t="shared" si="9"/>
        <v>Memiliki kemampuan dalam mengemukakan relevansi pitutur dalam membuat teks deskripsi budaya mantu</v>
      </c>
      <c r="Q13" s="39"/>
      <c r="R13" s="39" t="s">
        <v>8</v>
      </c>
      <c r="S13" s="18"/>
      <c r="T13" s="1">
        <v>85</v>
      </c>
      <c r="U13" s="1">
        <v>90</v>
      </c>
      <c r="V13" s="1">
        <v>92</v>
      </c>
      <c r="W13" s="1">
        <v>82</v>
      </c>
      <c r="X13" s="1"/>
      <c r="Y13" s="1"/>
      <c r="Z13" s="1"/>
      <c r="AA13" s="1"/>
      <c r="AB13" s="1"/>
      <c r="AC13" s="1"/>
      <c r="AD13" s="1"/>
      <c r="AE13" s="18"/>
      <c r="AF13" s="1">
        <v>79</v>
      </c>
      <c r="AG13" s="1">
        <v>86</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188</v>
      </c>
      <c r="FI13" s="43" t="s">
        <v>189</v>
      </c>
      <c r="FJ13" s="41">
        <v>30441</v>
      </c>
      <c r="FK13" s="41">
        <v>30451</v>
      </c>
    </row>
    <row r="14" spans="1:167">
      <c r="A14" s="19">
        <v>4</v>
      </c>
      <c r="B14" s="19">
        <v>79498</v>
      </c>
      <c r="C14" s="19" t="s">
        <v>157</v>
      </c>
      <c r="D14" s="18"/>
      <c r="E14" s="28">
        <f t="shared" si="0"/>
        <v>86</v>
      </c>
      <c r="F14" s="28" t="str">
        <f t="shared" si="1"/>
        <v>A</v>
      </c>
      <c r="G14" s="28">
        <f t="shared" si="2"/>
        <v>86</v>
      </c>
      <c r="H14" s="28" t="str">
        <f t="shared" si="3"/>
        <v>A</v>
      </c>
      <c r="I14" s="36">
        <v>1</v>
      </c>
      <c r="J14" s="28" t="str">
        <f t="shared" si="4"/>
        <v>Memiliki kemampuan dalam mengidentifikasi guru gatra, guru lagu, guru wilangan teks serat wedhatama pupuh Pocung, struktur kaidah novel, struktur kaidah teks sesorah, memahami isi teks eksposisi adat tradisi mantu, dan kaidah penulisan aksara Jawa</v>
      </c>
      <c r="K14" s="28">
        <f t="shared" si="5"/>
        <v>84</v>
      </c>
      <c r="L14" s="28" t="str">
        <f t="shared" si="6"/>
        <v>B</v>
      </c>
      <c r="M14" s="28">
        <f t="shared" si="7"/>
        <v>84</v>
      </c>
      <c r="N14" s="28" t="str">
        <f t="shared" si="8"/>
        <v>B</v>
      </c>
      <c r="O14" s="36">
        <v>2</v>
      </c>
      <c r="P14" s="28" t="str">
        <f t="shared" si="9"/>
        <v>Memiliki kemampuan dalam mengemukakan relevansi pitutur dalam membuat teks deskripsi budaya mantu</v>
      </c>
      <c r="Q14" s="39"/>
      <c r="R14" s="39" t="s">
        <v>8</v>
      </c>
      <c r="S14" s="18"/>
      <c r="T14" s="1">
        <v>85</v>
      </c>
      <c r="U14" s="1">
        <v>90</v>
      </c>
      <c r="V14" s="1">
        <v>92</v>
      </c>
      <c r="W14" s="1">
        <v>77</v>
      </c>
      <c r="X14" s="1"/>
      <c r="Y14" s="1"/>
      <c r="Z14" s="1"/>
      <c r="AA14" s="1"/>
      <c r="AB14" s="1"/>
      <c r="AC14" s="1"/>
      <c r="AD14" s="1"/>
      <c r="AE14" s="18"/>
      <c r="AF14" s="1">
        <v>79</v>
      </c>
      <c r="AG14" s="1">
        <v>89</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c r="A15" s="19">
        <v>5</v>
      </c>
      <c r="B15" s="19">
        <v>79513</v>
      </c>
      <c r="C15" s="19" t="s">
        <v>158</v>
      </c>
      <c r="D15" s="18"/>
      <c r="E15" s="28">
        <f t="shared" si="0"/>
        <v>87</v>
      </c>
      <c r="F15" s="28" t="str">
        <f t="shared" si="1"/>
        <v>A</v>
      </c>
      <c r="G15" s="28">
        <f t="shared" si="2"/>
        <v>87</v>
      </c>
      <c r="H15" s="28" t="str">
        <f t="shared" si="3"/>
        <v>A</v>
      </c>
      <c r="I15" s="36">
        <v>1</v>
      </c>
      <c r="J15" s="28" t="str">
        <f t="shared" si="4"/>
        <v>Memiliki kemampuan dalam mengidentifikasi guru gatra, guru lagu, guru wilangan teks serat wedhatama pupuh Pocung, struktur kaidah novel, struktur kaidah teks sesorah, memahami isi teks eksposisi adat tradisi mantu, dan kaidah penulisan aksara Jawa</v>
      </c>
      <c r="K15" s="28">
        <f t="shared" si="5"/>
        <v>85</v>
      </c>
      <c r="L15" s="28" t="str">
        <f t="shared" si="6"/>
        <v>A</v>
      </c>
      <c r="M15" s="28">
        <f t="shared" si="7"/>
        <v>85</v>
      </c>
      <c r="N15" s="28" t="str">
        <f t="shared" si="8"/>
        <v>A</v>
      </c>
      <c r="O15" s="36">
        <v>1</v>
      </c>
      <c r="P15" s="28" t="str">
        <f t="shared" si="9"/>
        <v>Sangat terampil mengemukakan isi teks serat wedhatama pupuh pocung, membaca indah sesorah, dan membuat teks deskripsi budaya mantu</v>
      </c>
      <c r="Q15" s="39"/>
      <c r="R15" s="39" t="s">
        <v>8</v>
      </c>
      <c r="S15" s="18"/>
      <c r="T15" s="1">
        <v>85</v>
      </c>
      <c r="U15" s="1">
        <v>90</v>
      </c>
      <c r="V15" s="1">
        <v>90</v>
      </c>
      <c r="W15" s="1">
        <v>83</v>
      </c>
      <c r="X15" s="1"/>
      <c r="Y15" s="1"/>
      <c r="Z15" s="1"/>
      <c r="AA15" s="1"/>
      <c r="AB15" s="1"/>
      <c r="AC15" s="1"/>
      <c r="AD15" s="1"/>
      <c r="AE15" s="18"/>
      <c r="AF15" s="1">
        <v>85</v>
      </c>
      <c r="AG15" s="1">
        <v>85</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190</v>
      </c>
      <c r="FI15" s="43" t="s">
        <v>195</v>
      </c>
      <c r="FJ15" s="41">
        <v>30442</v>
      </c>
      <c r="FK15" s="41">
        <v>30452</v>
      </c>
    </row>
    <row r="16" spans="1:167">
      <c r="A16" s="19">
        <v>6</v>
      </c>
      <c r="B16" s="19">
        <v>79528</v>
      </c>
      <c r="C16" s="19" t="s">
        <v>159</v>
      </c>
      <c r="D16" s="18"/>
      <c r="E16" s="28">
        <f t="shared" si="0"/>
        <v>87</v>
      </c>
      <c r="F16" s="28" t="str">
        <f t="shared" si="1"/>
        <v>A</v>
      </c>
      <c r="G16" s="28">
        <f t="shared" si="2"/>
        <v>87</v>
      </c>
      <c r="H16" s="28" t="str">
        <f t="shared" si="3"/>
        <v>A</v>
      </c>
      <c r="I16" s="36">
        <v>1</v>
      </c>
      <c r="J16" s="28" t="str">
        <f t="shared" si="4"/>
        <v>Memiliki kemampuan dalam mengidentifikasi guru gatra, guru lagu, guru wilangan teks serat wedhatama pupuh Pocung, struktur kaidah novel, struktur kaidah teks sesorah, memahami isi teks eksposisi adat tradisi mantu, dan kaidah penulisan aksara Jawa</v>
      </c>
      <c r="K16" s="28">
        <f t="shared" si="5"/>
        <v>84.5</v>
      </c>
      <c r="L16" s="28" t="str">
        <f t="shared" si="6"/>
        <v>A</v>
      </c>
      <c r="M16" s="28">
        <f t="shared" si="7"/>
        <v>84.5</v>
      </c>
      <c r="N16" s="28" t="str">
        <f t="shared" si="8"/>
        <v>A</v>
      </c>
      <c r="O16" s="36">
        <v>1</v>
      </c>
      <c r="P16" s="28" t="str">
        <f t="shared" si="9"/>
        <v>Sangat terampil mengemukakan isi teks serat wedhatama pupuh pocung, membaca indah sesorah, dan membuat teks deskripsi budaya mantu</v>
      </c>
      <c r="Q16" s="39"/>
      <c r="R16" s="39" t="s">
        <v>8</v>
      </c>
      <c r="S16" s="18"/>
      <c r="T16" s="1">
        <v>85</v>
      </c>
      <c r="U16" s="1">
        <v>85</v>
      </c>
      <c r="V16" s="1">
        <v>90</v>
      </c>
      <c r="W16" s="1">
        <v>86</v>
      </c>
      <c r="X16" s="1"/>
      <c r="Y16" s="1"/>
      <c r="Z16" s="1"/>
      <c r="AA16" s="1"/>
      <c r="AB16" s="1"/>
      <c r="AC16" s="1"/>
      <c r="AD16" s="1"/>
      <c r="AE16" s="18"/>
      <c r="AF16" s="1">
        <v>84</v>
      </c>
      <c r="AG16" s="1">
        <v>85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c r="A17" s="19">
        <v>7</v>
      </c>
      <c r="B17" s="19">
        <v>79543</v>
      </c>
      <c r="C17" s="19" t="s">
        <v>160</v>
      </c>
      <c r="D17" s="18"/>
      <c r="E17" s="28">
        <f t="shared" si="0"/>
        <v>83</v>
      </c>
      <c r="F17" s="28" t="str">
        <f t="shared" si="1"/>
        <v>B</v>
      </c>
      <c r="G17" s="28">
        <f t="shared" si="2"/>
        <v>83</v>
      </c>
      <c r="H17" s="28" t="str">
        <f t="shared" si="3"/>
        <v>B</v>
      </c>
      <c r="I17" s="36">
        <v>2</v>
      </c>
      <c r="J17"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17" s="28">
        <f t="shared" si="5"/>
        <v>84.5</v>
      </c>
      <c r="L17" s="28" t="str">
        <f t="shared" si="6"/>
        <v>A</v>
      </c>
      <c r="M17" s="28">
        <f t="shared" si="7"/>
        <v>84.5</v>
      </c>
      <c r="N17" s="28" t="str">
        <f t="shared" si="8"/>
        <v>A</v>
      </c>
      <c r="O17" s="36">
        <v>1</v>
      </c>
      <c r="P17" s="28" t="str">
        <f t="shared" si="9"/>
        <v>Sangat terampil mengemukakan isi teks serat wedhatama pupuh pocung, membaca indah sesorah, dan membuat teks deskripsi budaya mantu</v>
      </c>
      <c r="Q17" s="39"/>
      <c r="R17" s="39" t="s">
        <v>8</v>
      </c>
      <c r="S17" s="18"/>
      <c r="T17" s="1">
        <v>85</v>
      </c>
      <c r="U17" s="1">
        <v>85</v>
      </c>
      <c r="V17" s="1">
        <v>88</v>
      </c>
      <c r="W17" s="1">
        <v>73</v>
      </c>
      <c r="X17" s="1"/>
      <c r="Y17" s="1"/>
      <c r="Z17" s="1"/>
      <c r="AA17" s="1"/>
      <c r="AB17" s="1"/>
      <c r="AC17" s="1"/>
      <c r="AD17" s="1"/>
      <c r="AE17" s="18"/>
      <c r="AF17" s="1">
        <v>80</v>
      </c>
      <c r="AG17" s="1">
        <v>89</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191</v>
      </c>
      <c r="FI17" s="43" t="s">
        <v>192</v>
      </c>
      <c r="FJ17" s="41">
        <v>30443</v>
      </c>
      <c r="FK17" s="41">
        <v>30453</v>
      </c>
    </row>
    <row r="18" spans="1:167">
      <c r="A18" s="19">
        <v>8</v>
      </c>
      <c r="B18" s="19">
        <v>79558</v>
      </c>
      <c r="C18" s="19" t="s">
        <v>161</v>
      </c>
      <c r="D18" s="18"/>
      <c r="E18" s="28">
        <f t="shared" si="0"/>
        <v>78</v>
      </c>
      <c r="F18" s="28" t="str">
        <f t="shared" si="1"/>
        <v>B</v>
      </c>
      <c r="G18" s="28">
        <f t="shared" si="2"/>
        <v>78</v>
      </c>
      <c r="H18" s="28" t="str">
        <f t="shared" si="3"/>
        <v>B</v>
      </c>
      <c r="I18" s="36">
        <v>2</v>
      </c>
      <c r="J18"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18" s="28">
        <f t="shared" si="5"/>
        <v>82.5</v>
      </c>
      <c r="L18" s="28" t="str">
        <f t="shared" si="6"/>
        <v>B</v>
      </c>
      <c r="M18" s="28">
        <f t="shared" si="7"/>
        <v>82.5</v>
      </c>
      <c r="N18" s="28" t="str">
        <f t="shared" si="8"/>
        <v>B</v>
      </c>
      <c r="O18" s="36">
        <v>2</v>
      </c>
      <c r="P18" s="28" t="str">
        <f t="shared" si="9"/>
        <v>Memiliki kemampuan dalam mengemukakan relevansi pitutur dalam membuat teks deskripsi budaya mantu</v>
      </c>
      <c r="Q18" s="39"/>
      <c r="R18" s="39" t="s">
        <v>9</v>
      </c>
      <c r="S18" s="18"/>
      <c r="T18" s="1">
        <v>85</v>
      </c>
      <c r="U18" s="1">
        <v>70</v>
      </c>
      <c r="V18" s="1">
        <v>85</v>
      </c>
      <c r="W18" s="1">
        <v>73</v>
      </c>
      <c r="X18" s="1"/>
      <c r="Y18" s="1"/>
      <c r="Z18" s="1"/>
      <c r="AA18" s="1"/>
      <c r="AB18" s="1"/>
      <c r="AC18" s="1"/>
      <c r="AD18" s="1"/>
      <c r="AE18" s="18"/>
      <c r="AF18" s="1">
        <v>81</v>
      </c>
      <c r="AG18" s="1">
        <v>84</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c r="A19" s="19">
        <v>9</v>
      </c>
      <c r="B19" s="19">
        <v>79573</v>
      </c>
      <c r="C19" s="19" t="s">
        <v>162</v>
      </c>
      <c r="D19" s="18"/>
      <c r="E19" s="28">
        <f t="shared" si="0"/>
        <v>88</v>
      </c>
      <c r="F19" s="28" t="str">
        <f t="shared" si="1"/>
        <v>A</v>
      </c>
      <c r="G19" s="28">
        <f t="shared" si="2"/>
        <v>88</v>
      </c>
      <c r="H19" s="28" t="str">
        <f t="shared" si="3"/>
        <v>A</v>
      </c>
      <c r="I19" s="36">
        <v>1</v>
      </c>
      <c r="J19" s="28" t="str">
        <f t="shared" si="4"/>
        <v>Memiliki kemampuan dalam mengidentifikasi guru gatra, guru lagu, guru wilangan teks serat wedhatama pupuh Pocung, struktur kaidah novel, struktur kaidah teks sesorah, memahami isi teks eksposisi adat tradisi mantu, dan kaidah penulisan aksara Jawa</v>
      </c>
      <c r="K19" s="28">
        <f t="shared" si="5"/>
        <v>88.5</v>
      </c>
      <c r="L19" s="28" t="str">
        <f t="shared" si="6"/>
        <v>A</v>
      </c>
      <c r="M19" s="28">
        <f t="shared" si="7"/>
        <v>88.5</v>
      </c>
      <c r="N19" s="28" t="str">
        <f t="shared" si="8"/>
        <v>A</v>
      </c>
      <c r="O19" s="36">
        <v>1</v>
      </c>
      <c r="P19" s="28" t="str">
        <f t="shared" si="9"/>
        <v>Sangat terampil mengemukakan isi teks serat wedhatama pupuh pocung, membaca indah sesorah, dan membuat teks deskripsi budaya mantu</v>
      </c>
      <c r="Q19" s="39"/>
      <c r="R19" s="39" t="s">
        <v>8</v>
      </c>
      <c r="S19" s="18"/>
      <c r="T19" s="1">
        <v>85</v>
      </c>
      <c r="U19" s="1">
        <v>90</v>
      </c>
      <c r="V19" s="1">
        <v>90</v>
      </c>
      <c r="W19" s="1">
        <v>86</v>
      </c>
      <c r="X19" s="1"/>
      <c r="Y19" s="1"/>
      <c r="Z19" s="1"/>
      <c r="AA19" s="1"/>
      <c r="AB19" s="1"/>
      <c r="AC19" s="1"/>
      <c r="AD19" s="1"/>
      <c r="AE19" s="18"/>
      <c r="AF19" s="1">
        <v>89</v>
      </c>
      <c r="AG19" s="1">
        <v>88</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193</v>
      </c>
      <c r="FI19" s="43" t="s">
        <v>194</v>
      </c>
      <c r="FJ19" s="41">
        <v>30444</v>
      </c>
      <c r="FK19" s="41">
        <v>30454</v>
      </c>
    </row>
    <row r="20" spans="1:167">
      <c r="A20" s="19">
        <v>10</v>
      </c>
      <c r="B20" s="19">
        <v>79588</v>
      </c>
      <c r="C20" s="19" t="s">
        <v>163</v>
      </c>
      <c r="D20" s="18"/>
      <c r="E20" s="28">
        <f t="shared" si="0"/>
        <v>83</v>
      </c>
      <c r="F20" s="28" t="str">
        <f t="shared" si="1"/>
        <v>B</v>
      </c>
      <c r="G20" s="28">
        <f t="shared" si="2"/>
        <v>83</v>
      </c>
      <c r="H20" s="28" t="str">
        <f t="shared" si="3"/>
        <v>B</v>
      </c>
      <c r="I20" s="36">
        <v>2</v>
      </c>
      <c r="J20"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0" s="28">
        <f t="shared" si="5"/>
        <v>84.5</v>
      </c>
      <c r="L20" s="28" t="str">
        <f t="shared" si="6"/>
        <v>A</v>
      </c>
      <c r="M20" s="28">
        <f t="shared" si="7"/>
        <v>84.5</v>
      </c>
      <c r="N20" s="28" t="str">
        <f t="shared" si="8"/>
        <v>A</v>
      </c>
      <c r="O20" s="36">
        <v>1</v>
      </c>
      <c r="P20" s="28" t="str">
        <f t="shared" si="9"/>
        <v>Sangat terampil mengemukakan isi teks serat wedhatama pupuh pocung, membaca indah sesorah, dan membuat teks deskripsi budaya mantu</v>
      </c>
      <c r="Q20" s="39"/>
      <c r="R20" s="39" t="s">
        <v>8</v>
      </c>
      <c r="S20" s="18"/>
      <c r="T20" s="1">
        <v>85</v>
      </c>
      <c r="U20" s="1">
        <v>85</v>
      </c>
      <c r="V20" s="1">
        <v>88</v>
      </c>
      <c r="W20" s="1">
        <v>73</v>
      </c>
      <c r="X20" s="1"/>
      <c r="Y20" s="1"/>
      <c r="Z20" s="1"/>
      <c r="AA20" s="1"/>
      <c r="AB20" s="1"/>
      <c r="AC20" s="1"/>
      <c r="AD20" s="1"/>
      <c r="AE20" s="18"/>
      <c r="AF20" s="1">
        <v>83</v>
      </c>
      <c r="AG20" s="1">
        <v>86</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c r="A21" s="19">
        <v>11</v>
      </c>
      <c r="B21" s="19">
        <v>79603</v>
      </c>
      <c r="C21" s="19" t="s">
        <v>164</v>
      </c>
      <c r="D21" s="18"/>
      <c r="E21" s="28">
        <f t="shared" si="0"/>
        <v>88</v>
      </c>
      <c r="F21" s="28" t="str">
        <f t="shared" si="1"/>
        <v>A</v>
      </c>
      <c r="G21" s="28">
        <f t="shared" si="2"/>
        <v>88</v>
      </c>
      <c r="H21" s="28" t="str">
        <f t="shared" si="3"/>
        <v>A</v>
      </c>
      <c r="I21" s="36">
        <v>1</v>
      </c>
      <c r="J21" s="28" t="str">
        <f t="shared" si="4"/>
        <v>Memiliki kemampuan dalam mengidentifikasi guru gatra, guru lagu, guru wilangan teks serat wedhatama pupuh Pocung, struktur kaidah novel, struktur kaidah teks sesorah, memahami isi teks eksposisi adat tradisi mantu, dan kaidah penulisan aksara Jawa</v>
      </c>
      <c r="K21" s="28">
        <f t="shared" si="5"/>
        <v>84</v>
      </c>
      <c r="L21" s="28" t="str">
        <f t="shared" si="6"/>
        <v>B</v>
      </c>
      <c r="M21" s="28">
        <f t="shared" si="7"/>
        <v>84</v>
      </c>
      <c r="N21" s="28" t="str">
        <f t="shared" si="8"/>
        <v>B</v>
      </c>
      <c r="O21" s="36">
        <v>2</v>
      </c>
      <c r="P21" s="28" t="str">
        <f t="shared" si="9"/>
        <v>Memiliki kemampuan dalam mengemukakan relevansi pitutur dalam membuat teks deskripsi budaya mantu</v>
      </c>
      <c r="Q21" s="39"/>
      <c r="R21" s="39" t="s">
        <v>8</v>
      </c>
      <c r="S21" s="18"/>
      <c r="T21" s="1">
        <v>85</v>
      </c>
      <c r="U21" s="1">
        <v>90</v>
      </c>
      <c r="V21" s="1">
        <v>90</v>
      </c>
      <c r="W21" s="1">
        <v>85</v>
      </c>
      <c r="X21" s="1"/>
      <c r="Y21" s="1"/>
      <c r="Z21" s="1"/>
      <c r="AA21" s="1"/>
      <c r="AB21" s="1"/>
      <c r="AC21" s="1"/>
      <c r="AD21" s="1"/>
      <c r="AE21" s="18"/>
      <c r="AF21" s="1">
        <v>80</v>
      </c>
      <c r="AG21" s="1">
        <v>88</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30445</v>
      </c>
      <c r="FK21" s="41">
        <v>30455</v>
      </c>
    </row>
    <row r="22" spans="1:167">
      <c r="A22" s="19">
        <v>12</v>
      </c>
      <c r="B22" s="19">
        <v>79618</v>
      </c>
      <c r="C22" s="19" t="s">
        <v>165</v>
      </c>
      <c r="D22" s="18"/>
      <c r="E22" s="28">
        <f t="shared" si="0"/>
        <v>88</v>
      </c>
      <c r="F22" s="28" t="str">
        <f t="shared" si="1"/>
        <v>A</v>
      </c>
      <c r="G22" s="28">
        <f t="shared" si="2"/>
        <v>88</v>
      </c>
      <c r="H22" s="28" t="str">
        <f t="shared" si="3"/>
        <v>A</v>
      </c>
      <c r="I22" s="36">
        <v>1</v>
      </c>
      <c r="J22" s="28" t="str">
        <f t="shared" si="4"/>
        <v>Memiliki kemampuan dalam mengidentifikasi guru gatra, guru lagu, guru wilangan teks serat wedhatama pupuh Pocung, struktur kaidah novel, struktur kaidah teks sesorah, memahami isi teks eksposisi adat tradisi mantu, dan kaidah penulisan aksara Jawa</v>
      </c>
      <c r="K22" s="28">
        <f t="shared" si="5"/>
        <v>84.5</v>
      </c>
      <c r="L22" s="28" t="str">
        <f t="shared" si="6"/>
        <v>A</v>
      </c>
      <c r="M22" s="28">
        <f t="shared" si="7"/>
        <v>84.5</v>
      </c>
      <c r="N22" s="28" t="str">
        <f t="shared" si="8"/>
        <v>A</v>
      </c>
      <c r="O22" s="36">
        <v>1</v>
      </c>
      <c r="P22" s="28" t="str">
        <f t="shared" si="9"/>
        <v>Sangat terampil mengemukakan isi teks serat wedhatama pupuh pocung, membaca indah sesorah, dan membuat teks deskripsi budaya mantu</v>
      </c>
      <c r="Q22" s="39"/>
      <c r="R22" s="39" t="s">
        <v>8</v>
      </c>
      <c r="S22" s="18"/>
      <c r="T22" s="1">
        <v>85</v>
      </c>
      <c r="U22" s="1">
        <v>85</v>
      </c>
      <c r="V22" s="1">
        <v>92</v>
      </c>
      <c r="W22" s="1">
        <v>89</v>
      </c>
      <c r="X22" s="1"/>
      <c r="Y22" s="1"/>
      <c r="Z22" s="1"/>
      <c r="AA22" s="1"/>
      <c r="AB22" s="1"/>
      <c r="AC22" s="1"/>
      <c r="AD22" s="1"/>
      <c r="AE22" s="18"/>
      <c r="AF22" s="1">
        <v>79</v>
      </c>
      <c r="AG22" s="1">
        <v>90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c r="A23" s="19">
        <v>13</v>
      </c>
      <c r="B23" s="19">
        <v>79633</v>
      </c>
      <c r="C23" s="19" t="s">
        <v>166</v>
      </c>
      <c r="D23" s="18"/>
      <c r="E23" s="28">
        <f t="shared" si="0"/>
        <v>84</v>
      </c>
      <c r="F23" s="28" t="str">
        <f t="shared" si="1"/>
        <v>B</v>
      </c>
      <c r="G23" s="28">
        <f t="shared" si="2"/>
        <v>84</v>
      </c>
      <c r="H23" s="28" t="str">
        <f t="shared" si="3"/>
        <v>B</v>
      </c>
      <c r="I23" s="36">
        <v>2</v>
      </c>
      <c r="J23"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3" s="28">
        <f t="shared" si="5"/>
        <v>82.5</v>
      </c>
      <c r="L23" s="28" t="str">
        <f t="shared" si="6"/>
        <v>B</v>
      </c>
      <c r="M23" s="28">
        <f t="shared" si="7"/>
        <v>82.5</v>
      </c>
      <c r="N23" s="28" t="str">
        <f t="shared" si="8"/>
        <v>B</v>
      </c>
      <c r="O23" s="36">
        <v>2</v>
      </c>
      <c r="P23" s="28" t="str">
        <f t="shared" si="9"/>
        <v>Memiliki kemampuan dalam mengemukakan relevansi pitutur dalam membuat teks deskripsi budaya mantu</v>
      </c>
      <c r="Q23" s="39"/>
      <c r="R23" s="39" t="s">
        <v>8</v>
      </c>
      <c r="S23" s="18"/>
      <c r="T23" s="1">
        <v>85</v>
      </c>
      <c r="U23" s="1">
        <v>85</v>
      </c>
      <c r="V23" s="1">
        <v>88</v>
      </c>
      <c r="W23" s="1">
        <v>78</v>
      </c>
      <c r="X23" s="1"/>
      <c r="Y23" s="1"/>
      <c r="Z23" s="1"/>
      <c r="AA23" s="1"/>
      <c r="AB23" s="1"/>
      <c r="AC23" s="1"/>
      <c r="AD23" s="1"/>
      <c r="AE23" s="18"/>
      <c r="AF23" s="1">
        <v>81</v>
      </c>
      <c r="AG23" s="1">
        <v>84</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30446</v>
      </c>
      <c r="FK23" s="41">
        <v>30456</v>
      </c>
    </row>
    <row r="24" spans="1:167">
      <c r="A24" s="19">
        <v>14</v>
      </c>
      <c r="B24" s="19">
        <v>79648</v>
      </c>
      <c r="C24" s="19" t="s">
        <v>167</v>
      </c>
      <c r="D24" s="18"/>
      <c r="E24" s="28">
        <f t="shared" si="0"/>
        <v>87</v>
      </c>
      <c r="F24" s="28" t="str">
        <f t="shared" si="1"/>
        <v>A</v>
      </c>
      <c r="G24" s="28">
        <f t="shared" si="2"/>
        <v>87</v>
      </c>
      <c r="H24" s="28" t="str">
        <f t="shared" si="3"/>
        <v>A</v>
      </c>
      <c r="I24" s="36">
        <v>1</v>
      </c>
      <c r="J24" s="28" t="str">
        <f t="shared" si="4"/>
        <v>Memiliki kemampuan dalam mengidentifikasi guru gatra, guru lagu, guru wilangan teks serat wedhatama pupuh Pocung, struktur kaidah novel, struktur kaidah teks sesorah, memahami isi teks eksposisi adat tradisi mantu, dan kaidah penulisan aksara Jawa</v>
      </c>
      <c r="K24" s="28">
        <f t="shared" si="5"/>
        <v>82.5</v>
      </c>
      <c r="L24" s="28" t="str">
        <f t="shared" si="6"/>
        <v>B</v>
      </c>
      <c r="M24" s="28">
        <f t="shared" si="7"/>
        <v>82.5</v>
      </c>
      <c r="N24" s="28" t="str">
        <f t="shared" si="8"/>
        <v>B</v>
      </c>
      <c r="O24" s="36">
        <v>2</v>
      </c>
      <c r="P24" s="28" t="str">
        <f t="shared" si="9"/>
        <v>Memiliki kemampuan dalam mengemukakan relevansi pitutur dalam membuat teks deskripsi budaya mantu</v>
      </c>
      <c r="Q24" s="39"/>
      <c r="R24" s="39" t="s">
        <v>8</v>
      </c>
      <c r="S24" s="18"/>
      <c r="T24" s="1">
        <v>85</v>
      </c>
      <c r="U24" s="1">
        <v>85</v>
      </c>
      <c r="V24" s="1">
        <v>90</v>
      </c>
      <c r="W24" s="1">
        <v>89</v>
      </c>
      <c r="X24" s="1"/>
      <c r="Y24" s="1"/>
      <c r="Z24" s="1"/>
      <c r="AA24" s="1"/>
      <c r="AB24" s="1"/>
      <c r="AC24" s="1"/>
      <c r="AD24" s="1"/>
      <c r="AE24" s="18"/>
      <c r="AF24" s="1">
        <v>80</v>
      </c>
      <c r="AG24" s="1">
        <v>85</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c r="A25" s="19">
        <v>15</v>
      </c>
      <c r="B25" s="19">
        <v>79663</v>
      </c>
      <c r="C25" s="19" t="s">
        <v>168</v>
      </c>
      <c r="D25" s="18"/>
      <c r="E25" s="28">
        <f t="shared" si="0"/>
        <v>90</v>
      </c>
      <c r="F25" s="28" t="str">
        <f t="shared" si="1"/>
        <v>A</v>
      </c>
      <c r="G25" s="28">
        <f t="shared" si="2"/>
        <v>90</v>
      </c>
      <c r="H25" s="28" t="str">
        <f t="shared" si="3"/>
        <v>A</v>
      </c>
      <c r="I25" s="36">
        <v>1</v>
      </c>
      <c r="J25" s="28" t="str">
        <f t="shared" si="4"/>
        <v>Memiliki kemampuan dalam mengidentifikasi guru gatra, guru lagu, guru wilangan teks serat wedhatama pupuh Pocung, struktur kaidah novel, struktur kaidah teks sesorah, memahami isi teks eksposisi adat tradisi mantu, dan kaidah penulisan aksara Jawa</v>
      </c>
      <c r="K25" s="28">
        <f t="shared" si="5"/>
        <v>85</v>
      </c>
      <c r="L25" s="28" t="str">
        <f t="shared" si="6"/>
        <v>A</v>
      </c>
      <c r="M25" s="28">
        <f t="shared" si="7"/>
        <v>85</v>
      </c>
      <c r="N25" s="28" t="str">
        <f t="shared" si="8"/>
        <v>A</v>
      </c>
      <c r="O25" s="36">
        <v>1</v>
      </c>
      <c r="P25" s="28" t="str">
        <f t="shared" si="9"/>
        <v>Sangat terampil mengemukakan isi teks serat wedhatama pupuh pocung, membaca indah sesorah, dan membuat teks deskripsi budaya mantu</v>
      </c>
      <c r="Q25" s="39"/>
      <c r="R25" s="39" t="s">
        <v>8</v>
      </c>
      <c r="S25" s="18"/>
      <c r="T25" s="1">
        <v>85</v>
      </c>
      <c r="U25" s="1">
        <v>90</v>
      </c>
      <c r="V25" s="1">
        <v>92</v>
      </c>
      <c r="W25" s="1">
        <v>92</v>
      </c>
      <c r="X25" s="1"/>
      <c r="Y25" s="1"/>
      <c r="Z25" s="1"/>
      <c r="AA25" s="1"/>
      <c r="AB25" s="1"/>
      <c r="AC25" s="1"/>
      <c r="AD25" s="1"/>
      <c r="AE25" s="18"/>
      <c r="AF25" s="1">
        <v>82</v>
      </c>
      <c r="AG25" s="1">
        <v>88</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30447</v>
      </c>
      <c r="FK25" s="41">
        <v>30457</v>
      </c>
    </row>
    <row r="26" spans="1:167">
      <c r="A26" s="19">
        <v>16</v>
      </c>
      <c r="B26" s="19">
        <v>79678</v>
      </c>
      <c r="C26" s="19" t="s">
        <v>169</v>
      </c>
      <c r="D26" s="18"/>
      <c r="E26" s="28">
        <f t="shared" si="0"/>
        <v>81</v>
      </c>
      <c r="F26" s="28" t="str">
        <f t="shared" si="1"/>
        <v>B</v>
      </c>
      <c r="G26" s="28">
        <f t="shared" si="2"/>
        <v>81</v>
      </c>
      <c r="H26" s="28" t="str">
        <f t="shared" si="3"/>
        <v>B</v>
      </c>
      <c r="I26" s="36">
        <v>2</v>
      </c>
      <c r="J26"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6" s="28">
        <f t="shared" si="5"/>
        <v>82.5</v>
      </c>
      <c r="L26" s="28" t="str">
        <f t="shared" si="6"/>
        <v>B</v>
      </c>
      <c r="M26" s="28">
        <f t="shared" si="7"/>
        <v>82.5</v>
      </c>
      <c r="N26" s="28" t="str">
        <f t="shared" si="8"/>
        <v>B</v>
      </c>
      <c r="O26" s="36">
        <v>2</v>
      </c>
      <c r="P26" s="28" t="str">
        <f t="shared" si="9"/>
        <v>Memiliki kemampuan dalam mengemukakan relevansi pitutur dalam membuat teks deskripsi budaya mantu</v>
      </c>
      <c r="Q26" s="39"/>
      <c r="R26" s="39" t="s">
        <v>9</v>
      </c>
      <c r="S26" s="18"/>
      <c r="T26" s="1">
        <v>85</v>
      </c>
      <c r="U26" s="1">
        <v>70</v>
      </c>
      <c r="V26" s="1">
        <v>90</v>
      </c>
      <c r="W26" s="1">
        <v>78</v>
      </c>
      <c r="X26" s="1"/>
      <c r="Y26" s="1"/>
      <c r="Z26" s="1"/>
      <c r="AA26" s="1"/>
      <c r="AB26" s="1"/>
      <c r="AC26" s="1"/>
      <c r="AD26" s="1"/>
      <c r="AE26" s="18"/>
      <c r="AF26" s="1">
        <v>81</v>
      </c>
      <c r="AG26" s="1">
        <v>84</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c r="A27" s="19">
        <v>17</v>
      </c>
      <c r="B27" s="19">
        <v>79693</v>
      </c>
      <c r="C27" s="19" t="s">
        <v>170</v>
      </c>
      <c r="D27" s="18"/>
      <c r="E27" s="28">
        <f t="shared" si="0"/>
        <v>83</v>
      </c>
      <c r="F27" s="28" t="str">
        <f t="shared" si="1"/>
        <v>B</v>
      </c>
      <c r="G27" s="28">
        <f t="shared" si="2"/>
        <v>83</v>
      </c>
      <c r="H27" s="28" t="str">
        <f t="shared" si="3"/>
        <v>B</v>
      </c>
      <c r="I27" s="36">
        <v>2</v>
      </c>
      <c r="J27"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7" s="28">
        <f t="shared" si="5"/>
        <v>82.5</v>
      </c>
      <c r="L27" s="28" t="str">
        <f t="shared" si="6"/>
        <v>B</v>
      </c>
      <c r="M27" s="28">
        <f t="shared" si="7"/>
        <v>82.5</v>
      </c>
      <c r="N27" s="28" t="str">
        <f t="shared" si="8"/>
        <v>B</v>
      </c>
      <c r="O27" s="36">
        <v>2</v>
      </c>
      <c r="P27" s="28" t="str">
        <f t="shared" si="9"/>
        <v>Memiliki kemampuan dalam mengemukakan relevansi pitutur dalam membuat teks deskripsi budaya mantu</v>
      </c>
      <c r="Q27" s="39"/>
      <c r="R27" s="39" t="s">
        <v>8</v>
      </c>
      <c r="S27" s="18"/>
      <c r="T27" s="1">
        <v>85</v>
      </c>
      <c r="U27" s="1">
        <v>80</v>
      </c>
      <c r="V27" s="1">
        <v>88</v>
      </c>
      <c r="W27" s="1">
        <v>78</v>
      </c>
      <c r="X27" s="1"/>
      <c r="Y27" s="1"/>
      <c r="Z27" s="1"/>
      <c r="AA27" s="1"/>
      <c r="AB27" s="1"/>
      <c r="AC27" s="1"/>
      <c r="AD27" s="1"/>
      <c r="AE27" s="18"/>
      <c r="AF27" s="1">
        <v>80</v>
      </c>
      <c r="AG27" s="1">
        <v>85</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30448</v>
      </c>
      <c r="FK27" s="41">
        <v>30458</v>
      </c>
    </row>
    <row r="28" spans="1:167">
      <c r="A28" s="19">
        <v>18</v>
      </c>
      <c r="B28" s="19">
        <v>79708</v>
      </c>
      <c r="C28" s="19" t="s">
        <v>171</v>
      </c>
      <c r="D28" s="18"/>
      <c r="E28" s="28">
        <f t="shared" si="0"/>
        <v>86</v>
      </c>
      <c r="F28" s="28" t="str">
        <f t="shared" si="1"/>
        <v>A</v>
      </c>
      <c r="G28" s="28">
        <f t="shared" si="2"/>
        <v>86</v>
      </c>
      <c r="H28" s="28" t="str">
        <f t="shared" si="3"/>
        <v>A</v>
      </c>
      <c r="I28" s="36">
        <v>1</v>
      </c>
      <c r="J28" s="28" t="str">
        <f t="shared" si="4"/>
        <v>Memiliki kemampuan dalam mengidentifikasi guru gatra, guru lagu, guru wilangan teks serat wedhatama pupuh Pocung, struktur kaidah novel, struktur kaidah teks sesorah, memahami isi teks eksposisi adat tradisi mantu, dan kaidah penulisan aksara Jawa</v>
      </c>
      <c r="K28" s="28">
        <f t="shared" si="5"/>
        <v>87</v>
      </c>
      <c r="L28" s="28" t="str">
        <f t="shared" si="6"/>
        <v>A</v>
      </c>
      <c r="M28" s="28">
        <f t="shared" si="7"/>
        <v>87</v>
      </c>
      <c r="N28" s="28" t="str">
        <f t="shared" si="8"/>
        <v>A</v>
      </c>
      <c r="O28" s="36">
        <v>1</v>
      </c>
      <c r="P28" s="28" t="str">
        <f t="shared" si="9"/>
        <v>Sangat terampil mengemukakan isi teks serat wedhatama pupuh pocung, membaca indah sesorah, dan membuat teks deskripsi budaya mantu</v>
      </c>
      <c r="Q28" s="39"/>
      <c r="R28" s="39" t="s">
        <v>8</v>
      </c>
      <c r="S28" s="18"/>
      <c r="T28" s="1">
        <v>85</v>
      </c>
      <c r="U28" s="1">
        <v>80</v>
      </c>
      <c r="V28" s="1">
        <v>92</v>
      </c>
      <c r="W28" s="1">
        <v>85</v>
      </c>
      <c r="X28" s="1"/>
      <c r="Y28" s="1"/>
      <c r="Z28" s="1"/>
      <c r="AA28" s="1"/>
      <c r="AB28" s="1"/>
      <c r="AC28" s="1"/>
      <c r="AD28" s="1"/>
      <c r="AE28" s="18"/>
      <c r="AF28" s="1">
        <v>84</v>
      </c>
      <c r="AG28" s="1">
        <v>90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c r="A29" s="19">
        <v>19</v>
      </c>
      <c r="B29" s="19">
        <v>79723</v>
      </c>
      <c r="C29" s="19" t="s">
        <v>172</v>
      </c>
      <c r="D29" s="18"/>
      <c r="E29" s="28">
        <f t="shared" si="0"/>
        <v>80</v>
      </c>
      <c r="F29" s="28" t="str">
        <f t="shared" si="1"/>
        <v>B</v>
      </c>
      <c r="G29" s="28">
        <f t="shared" si="2"/>
        <v>80</v>
      </c>
      <c r="H29" s="28" t="str">
        <f t="shared" si="3"/>
        <v>B</v>
      </c>
      <c r="I29" s="36">
        <v>2</v>
      </c>
      <c r="J29"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29" s="28">
        <f t="shared" si="5"/>
        <v>83</v>
      </c>
      <c r="L29" s="28" t="str">
        <f t="shared" si="6"/>
        <v>B</v>
      </c>
      <c r="M29" s="28">
        <f t="shared" si="7"/>
        <v>83</v>
      </c>
      <c r="N29" s="28" t="str">
        <f t="shared" si="8"/>
        <v>B</v>
      </c>
      <c r="O29" s="36">
        <v>2</v>
      </c>
      <c r="P29" s="28" t="str">
        <f t="shared" si="9"/>
        <v>Memiliki kemampuan dalam mengemukakan relevansi pitutur dalam membuat teks deskripsi budaya mantu</v>
      </c>
      <c r="Q29" s="39"/>
      <c r="R29" s="39" t="s">
        <v>8</v>
      </c>
      <c r="S29" s="18"/>
      <c r="T29" s="1">
        <v>85</v>
      </c>
      <c r="U29" s="1">
        <v>70</v>
      </c>
      <c r="V29" s="1">
        <v>90</v>
      </c>
      <c r="W29" s="1">
        <v>73</v>
      </c>
      <c r="X29" s="1"/>
      <c r="Y29" s="1"/>
      <c r="Z29" s="1"/>
      <c r="AA29" s="1"/>
      <c r="AB29" s="1"/>
      <c r="AC29" s="1"/>
      <c r="AD29" s="1"/>
      <c r="AE29" s="18"/>
      <c r="AF29" s="1">
        <v>81</v>
      </c>
      <c r="AG29" s="1">
        <v>85</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30449</v>
      </c>
      <c r="FK29" s="41">
        <v>30459</v>
      </c>
    </row>
    <row r="30" spans="1:167">
      <c r="A30" s="19">
        <v>20</v>
      </c>
      <c r="B30" s="19">
        <v>79738</v>
      </c>
      <c r="C30" s="19" t="s">
        <v>173</v>
      </c>
      <c r="D30" s="18"/>
      <c r="E30" s="28">
        <f t="shared" si="0"/>
        <v>83</v>
      </c>
      <c r="F30" s="28" t="str">
        <f t="shared" si="1"/>
        <v>B</v>
      </c>
      <c r="G30" s="28">
        <f t="shared" si="2"/>
        <v>83</v>
      </c>
      <c r="H30" s="28" t="str">
        <f t="shared" si="3"/>
        <v>B</v>
      </c>
      <c r="I30" s="36">
        <v>2</v>
      </c>
      <c r="J30"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30" s="28">
        <f t="shared" si="5"/>
        <v>81</v>
      </c>
      <c r="L30" s="28" t="str">
        <f t="shared" si="6"/>
        <v>B</v>
      </c>
      <c r="M30" s="28">
        <f t="shared" si="7"/>
        <v>81</v>
      </c>
      <c r="N30" s="28" t="str">
        <f t="shared" si="8"/>
        <v>B</v>
      </c>
      <c r="O30" s="36">
        <v>2</v>
      </c>
      <c r="P30" s="28" t="str">
        <f t="shared" si="9"/>
        <v>Memiliki kemampuan dalam mengemukakan relevansi pitutur dalam membuat teks deskripsi budaya mantu</v>
      </c>
      <c r="Q30" s="39"/>
      <c r="R30" s="39" t="s">
        <v>8</v>
      </c>
      <c r="S30" s="18"/>
      <c r="T30" s="1">
        <v>85</v>
      </c>
      <c r="U30" s="1">
        <v>80</v>
      </c>
      <c r="V30" s="1">
        <v>90</v>
      </c>
      <c r="W30" s="1">
        <v>78</v>
      </c>
      <c r="X30" s="1"/>
      <c r="Y30" s="1"/>
      <c r="Z30" s="1"/>
      <c r="AA30" s="1"/>
      <c r="AB30" s="1"/>
      <c r="AC30" s="1"/>
      <c r="AD30" s="1"/>
      <c r="AE30" s="18"/>
      <c r="AF30" s="1">
        <v>77</v>
      </c>
      <c r="AG30" s="1">
        <v>85</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c r="A31" s="19">
        <v>21</v>
      </c>
      <c r="B31" s="19">
        <v>79753</v>
      </c>
      <c r="C31" s="19" t="s">
        <v>174</v>
      </c>
      <c r="D31" s="18"/>
      <c r="E31" s="28">
        <f t="shared" si="0"/>
        <v>85</v>
      </c>
      <c r="F31" s="28" t="str">
        <f t="shared" si="1"/>
        <v>A</v>
      </c>
      <c r="G31" s="28">
        <f t="shared" si="2"/>
        <v>85</v>
      </c>
      <c r="H31" s="28" t="str">
        <f t="shared" si="3"/>
        <v>A</v>
      </c>
      <c r="I31" s="36">
        <v>1</v>
      </c>
      <c r="J31" s="28" t="str">
        <f t="shared" si="4"/>
        <v>Memiliki kemampuan dalam mengidentifikasi guru gatra, guru lagu, guru wilangan teks serat wedhatama pupuh Pocung, struktur kaidah novel, struktur kaidah teks sesorah, memahami isi teks eksposisi adat tradisi mantu, dan kaidah penulisan aksara Jawa</v>
      </c>
      <c r="K31" s="28">
        <f t="shared" si="5"/>
        <v>86</v>
      </c>
      <c r="L31" s="28" t="str">
        <f t="shared" si="6"/>
        <v>A</v>
      </c>
      <c r="M31" s="28">
        <f t="shared" si="7"/>
        <v>86</v>
      </c>
      <c r="N31" s="28" t="str">
        <f t="shared" si="8"/>
        <v>A</v>
      </c>
      <c r="O31" s="36">
        <v>1</v>
      </c>
      <c r="P31" s="28" t="str">
        <f t="shared" si="9"/>
        <v>Sangat terampil mengemukakan isi teks serat wedhatama pupuh pocung, membaca indah sesorah, dan membuat teks deskripsi budaya mantu</v>
      </c>
      <c r="Q31" s="39"/>
      <c r="R31" s="39" t="s">
        <v>8</v>
      </c>
      <c r="S31" s="18"/>
      <c r="T31" s="1">
        <v>85</v>
      </c>
      <c r="U31" s="1">
        <v>85</v>
      </c>
      <c r="V31" s="1">
        <v>90</v>
      </c>
      <c r="W31" s="1">
        <v>81</v>
      </c>
      <c r="X31" s="1"/>
      <c r="Y31" s="1"/>
      <c r="Z31" s="1"/>
      <c r="AA31" s="1"/>
      <c r="AB31" s="1"/>
      <c r="AC31" s="1"/>
      <c r="AD31" s="1"/>
      <c r="AE31" s="18"/>
      <c r="AF31" s="1">
        <v>84</v>
      </c>
      <c r="AG31" s="1">
        <v>88</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30450</v>
      </c>
      <c r="FK31" s="41">
        <v>30460</v>
      </c>
    </row>
    <row r="32" spans="1:167">
      <c r="A32" s="19">
        <v>22</v>
      </c>
      <c r="B32" s="19">
        <v>79963</v>
      </c>
      <c r="C32" s="19" t="s">
        <v>175</v>
      </c>
      <c r="D32" s="18"/>
      <c r="E32" s="28">
        <f t="shared" si="0"/>
        <v>82</v>
      </c>
      <c r="F32" s="28" t="str">
        <f t="shared" si="1"/>
        <v>B</v>
      </c>
      <c r="G32" s="28">
        <f t="shared" si="2"/>
        <v>82</v>
      </c>
      <c r="H32" s="28" t="str">
        <f t="shared" si="3"/>
        <v>B</v>
      </c>
      <c r="I32" s="36">
        <v>2</v>
      </c>
      <c r="J32"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32" s="28">
        <f t="shared" si="5"/>
        <v>85.5</v>
      </c>
      <c r="L32" s="28" t="str">
        <f t="shared" si="6"/>
        <v>A</v>
      </c>
      <c r="M32" s="28">
        <f t="shared" si="7"/>
        <v>85.5</v>
      </c>
      <c r="N32" s="28" t="str">
        <f t="shared" si="8"/>
        <v>A</v>
      </c>
      <c r="O32" s="36">
        <v>1</v>
      </c>
      <c r="P32" s="28" t="str">
        <f t="shared" si="9"/>
        <v>Sangat terampil mengemukakan isi teks serat wedhatama pupuh pocung, membaca indah sesorah, dan membuat teks deskripsi budaya mantu</v>
      </c>
      <c r="Q32" s="39"/>
      <c r="R32" s="39" t="s">
        <v>9</v>
      </c>
      <c r="S32" s="18"/>
      <c r="T32" s="1">
        <v>85</v>
      </c>
      <c r="U32" s="1">
        <v>70</v>
      </c>
      <c r="V32" s="1">
        <v>92</v>
      </c>
      <c r="W32" s="1">
        <v>79</v>
      </c>
      <c r="X32" s="1"/>
      <c r="Y32" s="1"/>
      <c r="Z32" s="1"/>
      <c r="AA32" s="1"/>
      <c r="AB32" s="1"/>
      <c r="AC32" s="1"/>
      <c r="AD32" s="1"/>
      <c r="AE32" s="18"/>
      <c r="AF32" s="1">
        <v>83</v>
      </c>
      <c r="AG32" s="1">
        <v>88</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c r="A33" s="19">
        <v>23</v>
      </c>
      <c r="B33" s="19">
        <v>79768</v>
      </c>
      <c r="C33" s="19" t="s">
        <v>176</v>
      </c>
      <c r="D33" s="18"/>
      <c r="E33" s="28">
        <f t="shared" si="0"/>
        <v>76</v>
      </c>
      <c r="F33" s="28" t="str">
        <f t="shared" si="1"/>
        <v>B</v>
      </c>
      <c r="G33" s="28">
        <f t="shared" si="2"/>
        <v>76</v>
      </c>
      <c r="H33" s="28" t="str">
        <f t="shared" si="3"/>
        <v>B</v>
      </c>
      <c r="I33" s="36">
        <v>2</v>
      </c>
      <c r="J33"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33" s="28">
        <f t="shared" si="5"/>
        <v>77.5</v>
      </c>
      <c r="L33" s="28" t="str">
        <f t="shared" si="6"/>
        <v>B</v>
      </c>
      <c r="M33" s="28">
        <f t="shared" si="7"/>
        <v>77.5</v>
      </c>
      <c r="N33" s="28" t="str">
        <f t="shared" si="8"/>
        <v>B</v>
      </c>
      <c r="O33" s="36">
        <v>2</v>
      </c>
      <c r="P33" s="28" t="str">
        <f t="shared" si="9"/>
        <v>Memiliki kemampuan dalam mengemukakan relevansi pitutur dalam membuat teks deskripsi budaya mantu</v>
      </c>
      <c r="Q33" s="39"/>
      <c r="R33" s="39" t="s">
        <v>9</v>
      </c>
      <c r="S33" s="18"/>
      <c r="T33" s="1">
        <v>85</v>
      </c>
      <c r="U33" s="1">
        <v>70</v>
      </c>
      <c r="V33" s="1">
        <v>75</v>
      </c>
      <c r="W33" s="1">
        <v>75</v>
      </c>
      <c r="X33" s="1"/>
      <c r="Y33" s="1"/>
      <c r="Z33" s="1"/>
      <c r="AA33" s="1"/>
      <c r="AB33" s="1"/>
      <c r="AC33" s="1"/>
      <c r="AD33" s="1"/>
      <c r="AE33" s="18"/>
      <c r="AF33" s="1">
        <v>80</v>
      </c>
      <c r="AG33" s="1">
        <v>75</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79783</v>
      </c>
      <c r="C34" s="19" t="s">
        <v>177</v>
      </c>
      <c r="D34" s="18"/>
      <c r="E34" s="28">
        <f t="shared" si="0"/>
        <v>86</v>
      </c>
      <c r="F34" s="28" t="str">
        <f t="shared" si="1"/>
        <v>A</v>
      </c>
      <c r="G34" s="28">
        <f t="shared" si="2"/>
        <v>86</v>
      </c>
      <c r="H34" s="28" t="str">
        <f t="shared" si="3"/>
        <v>A</v>
      </c>
      <c r="I34" s="36">
        <v>1</v>
      </c>
      <c r="J34" s="28" t="str">
        <f t="shared" si="4"/>
        <v>Memiliki kemampuan dalam mengidentifikasi guru gatra, guru lagu, guru wilangan teks serat wedhatama pupuh Pocung, struktur kaidah novel, struktur kaidah teks sesorah, memahami isi teks eksposisi adat tradisi mantu, dan kaidah penulisan aksara Jawa</v>
      </c>
      <c r="K34" s="28">
        <f t="shared" si="5"/>
        <v>84.5</v>
      </c>
      <c r="L34" s="28" t="str">
        <f t="shared" si="6"/>
        <v>A</v>
      </c>
      <c r="M34" s="28">
        <f t="shared" si="7"/>
        <v>84.5</v>
      </c>
      <c r="N34" s="28" t="str">
        <f t="shared" si="8"/>
        <v>A</v>
      </c>
      <c r="O34" s="36">
        <v>1</v>
      </c>
      <c r="P34" s="28" t="str">
        <f t="shared" si="9"/>
        <v>Sangat terampil mengemukakan isi teks serat wedhatama pupuh pocung, membaca indah sesorah, dan membuat teks deskripsi budaya mantu</v>
      </c>
      <c r="Q34" s="39"/>
      <c r="R34" s="39" t="s">
        <v>8</v>
      </c>
      <c r="S34" s="18"/>
      <c r="T34" s="1">
        <v>85</v>
      </c>
      <c r="U34" s="1">
        <v>85</v>
      </c>
      <c r="V34" s="1">
        <v>90</v>
      </c>
      <c r="W34" s="1">
        <v>83</v>
      </c>
      <c r="X34" s="1"/>
      <c r="Y34" s="1"/>
      <c r="Z34" s="1"/>
      <c r="AA34" s="1"/>
      <c r="AB34" s="1"/>
      <c r="AC34" s="1"/>
      <c r="AD34" s="1"/>
      <c r="AE34" s="18"/>
      <c r="AF34" s="1">
        <v>83</v>
      </c>
      <c r="AG34" s="1">
        <v>86</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79798</v>
      </c>
      <c r="C35" s="19" t="s">
        <v>178</v>
      </c>
      <c r="D35" s="18"/>
      <c r="E35" s="28">
        <f t="shared" si="0"/>
        <v>88</v>
      </c>
      <c r="F35" s="28" t="str">
        <f t="shared" si="1"/>
        <v>A</v>
      </c>
      <c r="G35" s="28">
        <f t="shared" si="2"/>
        <v>88</v>
      </c>
      <c r="H35" s="28" t="str">
        <f t="shared" si="3"/>
        <v>A</v>
      </c>
      <c r="I35" s="36">
        <v>1</v>
      </c>
      <c r="J35" s="28" t="str">
        <f t="shared" si="4"/>
        <v>Memiliki kemampuan dalam mengidentifikasi guru gatra, guru lagu, guru wilangan teks serat wedhatama pupuh Pocung, struktur kaidah novel, struktur kaidah teks sesorah, memahami isi teks eksposisi adat tradisi mantu, dan kaidah penulisan aksara Jawa</v>
      </c>
      <c r="K35" s="28">
        <f t="shared" si="5"/>
        <v>86.5</v>
      </c>
      <c r="L35" s="28" t="str">
        <f t="shared" si="6"/>
        <v>A</v>
      </c>
      <c r="M35" s="28">
        <f t="shared" si="7"/>
        <v>86.5</v>
      </c>
      <c r="N35" s="28" t="str">
        <f t="shared" si="8"/>
        <v>A</v>
      </c>
      <c r="O35" s="36">
        <v>1</v>
      </c>
      <c r="P35" s="28" t="str">
        <f t="shared" si="9"/>
        <v>Sangat terampil mengemukakan isi teks serat wedhatama pupuh pocung, membaca indah sesorah, dan membuat teks deskripsi budaya mantu</v>
      </c>
      <c r="Q35" s="39"/>
      <c r="R35" s="39" t="s">
        <v>8</v>
      </c>
      <c r="S35" s="18"/>
      <c r="T35" s="1">
        <v>85</v>
      </c>
      <c r="U35" s="1">
        <v>90</v>
      </c>
      <c r="V35" s="1">
        <v>92</v>
      </c>
      <c r="W35" s="1">
        <v>85</v>
      </c>
      <c r="X35" s="1"/>
      <c r="Y35" s="1"/>
      <c r="Z35" s="1"/>
      <c r="AA35" s="1"/>
      <c r="AB35" s="1"/>
      <c r="AC35" s="1"/>
      <c r="AD35" s="1"/>
      <c r="AE35" s="18"/>
      <c r="AF35" s="1">
        <v>84</v>
      </c>
      <c r="AG35" s="1">
        <v>89</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79813</v>
      </c>
      <c r="C36" s="19" t="s">
        <v>179</v>
      </c>
      <c r="D36" s="18"/>
      <c r="E36" s="28">
        <f t="shared" si="0"/>
        <v>86</v>
      </c>
      <c r="F36" s="28" t="str">
        <f t="shared" si="1"/>
        <v>A</v>
      </c>
      <c r="G36" s="28">
        <f t="shared" si="2"/>
        <v>86</v>
      </c>
      <c r="H36" s="28" t="str">
        <f t="shared" si="3"/>
        <v>A</v>
      </c>
      <c r="I36" s="36">
        <v>1</v>
      </c>
      <c r="J36" s="28" t="str">
        <f t="shared" si="4"/>
        <v>Memiliki kemampuan dalam mengidentifikasi guru gatra, guru lagu, guru wilangan teks serat wedhatama pupuh Pocung, struktur kaidah novel, struktur kaidah teks sesorah, memahami isi teks eksposisi adat tradisi mantu, dan kaidah penulisan aksara Jawa</v>
      </c>
      <c r="K36" s="28">
        <f t="shared" si="5"/>
        <v>85</v>
      </c>
      <c r="L36" s="28" t="str">
        <f t="shared" si="6"/>
        <v>A</v>
      </c>
      <c r="M36" s="28">
        <f t="shared" si="7"/>
        <v>85</v>
      </c>
      <c r="N36" s="28" t="str">
        <f t="shared" si="8"/>
        <v>A</v>
      </c>
      <c r="O36" s="36">
        <v>1</v>
      </c>
      <c r="P36" s="28" t="str">
        <f t="shared" si="9"/>
        <v>Sangat terampil mengemukakan isi teks serat wedhatama pupuh pocung, membaca indah sesorah, dan membuat teks deskripsi budaya mantu</v>
      </c>
      <c r="Q36" s="39"/>
      <c r="R36" s="39" t="s">
        <v>8</v>
      </c>
      <c r="S36" s="18"/>
      <c r="T36" s="1">
        <v>85</v>
      </c>
      <c r="U36" s="1">
        <v>90</v>
      </c>
      <c r="V36" s="1">
        <v>90</v>
      </c>
      <c r="W36" s="1">
        <v>78</v>
      </c>
      <c r="X36" s="1"/>
      <c r="Y36" s="1"/>
      <c r="Z36" s="1"/>
      <c r="AA36" s="1"/>
      <c r="AB36" s="1"/>
      <c r="AC36" s="1"/>
      <c r="AD36" s="1"/>
      <c r="AE36" s="18"/>
      <c r="AF36" s="1">
        <v>84</v>
      </c>
      <c r="AG36" s="1">
        <v>86</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79828</v>
      </c>
      <c r="C37" s="19" t="s">
        <v>180</v>
      </c>
      <c r="D37" s="18"/>
      <c r="E37" s="28">
        <f t="shared" si="0"/>
        <v>86</v>
      </c>
      <c r="F37" s="28" t="str">
        <f t="shared" si="1"/>
        <v>A</v>
      </c>
      <c r="G37" s="28">
        <f t="shared" si="2"/>
        <v>86</v>
      </c>
      <c r="H37" s="28" t="str">
        <f t="shared" si="3"/>
        <v>A</v>
      </c>
      <c r="I37" s="36">
        <v>1</v>
      </c>
      <c r="J37" s="28" t="str">
        <f t="shared" si="4"/>
        <v>Memiliki kemampuan dalam mengidentifikasi guru gatra, guru lagu, guru wilangan teks serat wedhatama pupuh Pocung, struktur kaidah novel, struktur kaidah teks sesorah, memahami isi teks eksposisi adat tradisi mantu, dan kaidah penulisan aksara Jawa</v>
      </c>
      <c r="K37" s="28">
        <f t="shared" si="5"/>
        <v>85</v>
      </c>
      <c r="L37" s="28" t="str">
        <f t="shared" si="6"/>
        <v>A</v>
      </c>
      <c r="M37" s="28">
        <f t="shared" si="7"/>
        <v>85</v>
      </c>
      <c r="N37" s="28" t="str">
        <f t="shared" si="8"/>
        <v>A</v>
      </c>
      <c r="O37" s="36">
        <v>1</v>
      </c>
      <c r="P37" s="28" t="str">
        <f t="shared" si="9"/>
        <v>Sangat terampil mengemukakan isi teks serat wedhatama pupuh pocung, membaca indah sesorah, dan membuat teks deskripsi budaya mantu</v>
      </c>
      <c r="Q37" s="39"/>
      <c r="R37" s="39" t="s">
        <v>8</v>
      </c>
      <c r="S37" s="18"/>
      <c r="T37" s="1">
        <v>85</v>
      </c>
      <c r="U37" s="1">
        <v>85</v>
      </c>
      <c r="V37" s="1">
        <v>92</v>
      </c>
      <c r="W37" s="1">
        <v>82</v>
      </c>
      <c r="X37" s="1"/>
      <c r="Y37" s="1"/>
      <c r="Z37" s="1"/>
      <c r="AA37" s="1"/>
      <c r="AB37" s="1"/>
      <c r="AC37" s="1"/>
      <c r="AD37" s="1"/>
      <c r="AE37" s="18"/>
      <c r="AF37" s="1">
        <v>85</v>
      </c>
      <c r="AG37" s="1">
        <v>85</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79843</v>
      </c>
      <c r="C38" s="19" t="s">
        <v>181</v>
      </c>
      <c r="D38" s="18"/>
      <c r="E38" s="28">
        <f t="shared" si="0"/>
        <v>91</v>
      </c>
      <c r="F38" s="28" t="str">
        <f t="shared" si="1"/>
        <v>A</v>
      </c>
      <c r="G38" s="28">
        <f t="shared" si="2"/>
        <v>91</v>
      </c>
      <c r="H38" s="28" t="str">
        <f t="shared" si="3"/>
        <v>A</v>
      </c>
      <c r="I38" s="36">
        <v>1</v>
      </c>
      <c r="J38" s="28" t="str">
        <f t="shared" si="4"/>
        <v>Memiliki kemampuan dalam mengidentifikasi guru gatra, guru lagu, guru wilangan teks serat wedhatama pupuh Pocung, struktur kaidah novel, struktur kaidah teks sesorah, memahami isi teks eksposisi adat tradisi mantu, dan kaidah penulisan aksara Jawa</v>
      </c>
      <c r="K38" s="28">
        <f t="shared" si="5"/>
        <v>84</v>
      </c>
      <c r="L38" s="28" t="str">
        <f t="shared" si="6"/>
        <v>B</v>
      </c>
      <c r="M38" s="28">
        <f t="shared" si="7"/>
        <v>84</v>
      </c>
      <c r="N38" s="28" t="str">
        <f t="shared" si="8"/>
        <v>B</v>
      </c>
      <c r="O38" s="36">
        <v>2</v>
      </c>
      <c r="P38" s="28" t="str">
        <f t="shared" si="9"/>
        <v>Memiliki kemampuan dalam mengemukakan relevansi pitutur dalam membuat teks deskripsi budaya mantu</v>
      </c>
      <c r="Q38" s="39"/>
      <c r="R38" s="39" t="s">
        <v>8</v>
      </c>
      <c r="S38" s="18"/>
      <c r="T38" s="1">
        <v>85</v>
      </c>
      <c r="U38" s="1">
        <v>90</v>
      </c>
      <c r="V38" s="1">
        <v>92</v>
      </c>
      <c r="W38" s="1">
        <v>95</v>
      </c>
      <c r="X38" s="1"/>
      <c r="Y38" s="1"/>
      <c r="Z38" s="1"/>
      <c r="AA38" s="1"/>
      <c r="AB38" s="1"/>
      <c r="AC38" s="1"/>
      <c r="AD38" s="1"/>
      <c r="AE38" s="18"/>
      <c r="AF38" s="1">
        <v>80</v>
      </c>
      <c r="AG38" s="1">
        <v>88</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79858</v>
      </c>
      <c r="C39" s="19" t="s">
        <v>182</v>
      </c>
      <c r="D39" s="18"/>
      <c r="E39" s="28">
        <f t="shared" si="0"/>
        <v>90</v>
      </c>
      <c r="F39" s="28" t="str">
        <f t="shared" si="1"/>
        <v>A</v>
      </c>
      <c r="G39" s="28">
        <f t="shared" si="2"/>
        <v>90</v>
      </c>
      <c r="H39" s="28" t="str">
        <f t="shared" si="3"/>
        <v>A</v>
      </c>
      <c r="I39" s="36">
        <v>1</v>
      </c>
      <c r="J39" s="28" t="str">
        <f t="shared" si="4"/>
        <v>Memiliki kemampuan dalam mengidentifikasi guru gatra, guru lagu, guru wilangan teks serat wedhatama pupuh Pocung, struktur kaidah novel, struktur kaidah teks sesorah, memahami isi teks eksposisi adat tradisi mantu, dan kaidah penulisan aksara Jawa</v>
      </c>
      <c r="K39" s="28">
        <f t="shared" si="5"/>
        <v>84</v>
      </c>
      <c r="L39" s="28" t="str">
        <f t="shared" si="6"/>
        <v>B</v>
      </c>
      <c r="M39" s="28">
        <f t="shared" si="7"/>
        <v>84</v>
      </c>
      <c r="N39" s="28" t="str">
        <f t="shared" si="8"/>
        <v>B</v>
      </c>
      <c r="O39" s="36">
        <v>2</v>
      </c>
      <c r="P39" s="28" t="str">
        <f t="shared" si="9"/>
        <v>Memiliki kemampuan dalam mengemukakan relevansi pitutur dalam membuat teks deskripsi budaya mantu</v>
      </c>
      <c r="Q39" s="39"/>
      <c r="R39" s="39" t="s">
        <v>8</v>
      </c>
      <c r="S39" s="18"/>
      <c r="T39" s="1">
        <v>85</v>
      </c>
      <c r="U39" s="1">
        <v>90</v>
      </c>
      <c r="V39" s="1">
        <v>92</v>
      </c>
      <c r="W39" s="1">
        <v>92</v>
      </c>
      <c r="X39" s="1"/>
      <c r="Y39" s="1"/>
      <c r="Z39" s="1"/>
      <c r="AA39" s="1"/>
      <c r="AB39" s="1"/>
      <c r="AC39" s="1"/>
      <c r="AD39" s="1"/>
      <c r="AE39" s="18"/>
      <c r="AF39" s="1">
        <v>78</v>
      </c>
      <c r="AG39" s="1">
        <v>90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79873</v>
      </c>
      <c r="C40" s="19" t="s">
        <v>183</v>
      </c>
      <c r="D40" s="18"/>
      <c r="E40" s="28">
        <f t="shared" si="0"/>
        <v>90</v>
      </c>
      <c r="F40" s="28" t="str">
        <f t="shared" si="1"/>
        <v>A</v>
      </c>
      <c r="G40" s="28">
        <f t="shared" si="2"/>
        <v>90</v>
      </c>
      <c r="H40" s="28" t="str">
        <f t="shared" si="3"/>
        <v>A</v>
      </c>
      <c r="I40" s="36">
        <v>1</v>
      </c>
      <c r="J40" s="28" t="str">
        <f t="shared" si="4"/>
        <v>Memiliki kemampuan dalam mengidentifikasi guru gatra, guru lagu, guru wilangan teks serat wedhatama pupuh Pocung, struktur kaidah novel, struktur kaidah teks sesorah, memahami isi teks eksposisi adat tradisi mantu, dan kaidah penulisan aksara Jawa</v>
      </c>
      <c r="K40" s="28">
        <f t="shared" si="5"/>
        <v>87.5</v>
      </c>
      <c r="L40" s="28" t="str">
        <f t="shared" si="6"/>
        <v>A</v>
      </c>
      <c r="M40" s="28">
        <f t="shared" si="7"/>
        <v>87.5</v>
      </c>
      <c r="N40" s="28" t="str">
        <f t="shared" si="8"/>
        <v>A</v>
      </c>
      <c r="O40" s="36">
        <v>1</v>
      </c>
      <c r="P40" s="28" t="str">
        <f t="shared" si="9"/>
        <v>Sangat terampil mengemukakan isi teks serat wedhatama pupuh pocung, membaca indah sesorah, dan membuat teks deskripsi budaya mantu</v>
      </c>
      <c r="Q40" s="39"/>
      <c r="R40" s="39" t="s">
        <v>8</v>
      </c>
      <c r="S40" s="18"/>
      <c r="T40" s="1">
        <v>85</v>
      </c>
      <c r="U40" s="1">
        <v>90</v>
      </c>
      <c r="V40" s="1">
        <v>92</v>
      </c>
      <c r="W40" s="1">
        <v>93</v>
      </c>
      <c r="X40" s="1"/>
      <c r="Y40" s="1"/>
      <c r="Z40" s="1"/>
      <c r="AA40" s="1"/>
      <c r="AB40" s="1"/>
      <c r="AC40" s="1"/>
      <c r="AD40" s="1"/>
      <c r="AE40" s="18"/>
      <c r="AF40" s="1">
        <v>85</v>
      </c>
      <c r="AG40" s="1">
        <v>90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79888</v>
      </c>
      <c r="C41" s="19" t="s">
        <v>184</v>
      </c>
      <c r="D41" s="18"/>
      <c r="E41" s="28">
        <f t="shared" si="0"/>
        <v>87</v>
      </c>
      <c r="F41" s="28" t="str">
        <f t="shared" si="1"/>
        <v>A</v>
      </c>
      <c r="G41" s="28">
        <f t="shared" si="2"/>
        <v>87</v>
      </c>
      <c r="H41" s="28" t="str">
        <f t="shared" si="3"/>
        <v>A</v>
      </c>
      <c r="I41" s="36">
        <v>1</v>
      </c>
      <c r="J41" s="28" t="str">
        <f t="shared" si="4"/>
        <v>Memiliki kemampuan dalam mengidentifikasi guru gatra, guru lagu, guru wilangan teks serat wedhatama pupuh Pocung, struktur kaidah novel, struktur kaidah teks sesorah, memahami isi teks eksposisi adat tradisi mantu, dan kaidah penulisan aksara Jawa</v>
      </c>
      <c r="K41" s="28">
        <f t="shared" si="5"/>
        <v>82.5</v>
      </c>
      <c r="L41" s="28" t="str">
        <f t="shared" si="6"/>
        <v>B</v>
      </c>
      <c r="M41" s="28">
        <f t="shared" si="7"/>
        <v>82.5</v>
      </c>
      <c r="N41" s="28" t="str">
        <f t="shared" si="8"/>
        <v>B</v>
      </c>
      <c r="O41" s="36">
        <v>2</v>
      </c>
      <c r="P41" s="28" t="str">
        <f t="shared" si="9"/>
        <v>Memiliki kemampuan dalam mengemukakan relevansi pitutur dalam membuat teks deskripsi budaya mantu</v>
      </c>
      <c r="Q41" s="39"/>
      <c r="R41" s="39" t="s">
        <v>8</v>
      </c>
      <c r="S41" s="18"/>
      <c r="T41" s="1">
        <v>85</v>
      </c>
      <c r="U41" s="1">
        <v>90</v>
      </c>
      <c r="V41" s="1">
        <v>90</v>
      </c>
      <c r="W41" s="1">
        <v>83</v>
      </c>
      <c r="X41" s="1"/>
      <c r="Y41" s="1"/>
      <c r="Z41" s="1"/>
      <c r="AA41" s="1"/>
      <c r="AB41" s="1"/>
      <c r="AC41" s="1"/>
      <c r="AD41" s="1"/>
      <c r="AE41" s="18"/>
      <c r="AF41" s="1">
        <v>80</v>
      </c>
      <c r="AG41" s="1">
        <v>85</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79903</v>
      </c>
      <c r="C42" s="19" t="s">
        <v>185</v>
      </c>
      <c r="D42" s="18"/>
      <c r="E42" s="28">
        <f t="shared" si="0"/>
        <v>89</v>
      </c>
      <c r="F42" s="28" t="str">
        <f t="shared" si="1"/>
        <v>A</v>
      </c>
      <c r="G42" s="28">
        <f t="shared" si="2"/>
        <v>89</v>
      </c>
      <c r="H42" s="28" t="str">
        <f t="shared" si="3"/>
        <v>A</v>
      </c>
      <c r="I42" s="36">
        <v>1</v>
      </c>
      <c r="J42" s="28" t="str">
        <f t="shared" si="4"/>
        <v>Memiliki kemampuan dalam mengidentifikasi guru gatra, guru lagu, guru wilangan teks serat wedhatama pupuh Pocung, struktur kaidah novel, struktur kaidah teks sesorah, memahami isi teks eksposisi adat tradisi mantu, dan kaidah penulisan aksara Jawa</v>
      </c>
      <c r="K42" s="28">
        <f t="shared" si="5"/>
        <v>87.5</v>
      </c>
      <c r="L42" s="28" t="str">
        <f t="shared" si="6"/>
        <v>A</v>
      </c>
      <c r="M42" s="28">
        <f t="shared" si="7"/>
        <v>87.5</v>
      </c>
      <c r="N42" s="28" t="str">
        <f t="shared" si="8"/>
        <v>A</v>
      </c>
      <c r="O42" s="36">
        <v>1</v>
      </c>
      <c r="P42" s="28" t="str">
        <f t="shared" si="9"/>
        <v>Sangat terampil mengemukakan isi teks serat wedhatama pupuh pocung, membaca indah sesorah, dan membuat teks deskripsi budaya mantu</v>
      </c>
      <c r="Q42" s="39"/>
      <c r="R42" s="39" t="s">
        <v>8</v>
      </c>
      <c r="S42" s="18"/>
      <c r="T42" s="1">
        <v>85</v>
      </c>
      <c r="U42" s="1">
        <v>90</v>
      </c>
      <c r="V42" s="1">
        <v>92</v>
      </c>
      <c r="W42" s="1">
        <v>90</v>
      </c>
      <c r="X42" s="1"/>
      <c r="Y42" s="1"/>
      <c r="Z42" s="1"/>
      <c r="AA42" s="1"/>
      <c r="AB42" s="1"/>
      <c r="AC42" s="1"/>
      <c r="AD42" s="1"/>
      <c r="AE42" s="18"/>
      <c r="AF42" s="1">
        <v>85</v>
      </c>
      <c r="AG42" s="1">
        <v>90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79918</v>
      </c>
      <c r="C43" s="19" t="s">
        <v>186</v>
      </c>
      <c r="D43" s="18"/>
      <c r="E43" s="28">
        <f t="shared" si="0"/>
        <v>87</v>
      </c>
      <c r="F43" s="28" t="str">
        <f t="shared" si="1"/>
        <v>A</v>
      </c>
      <c r="G43" s="28">
        <f t="shared" si="2"/>
        <v>87</v>
      </c>
      <c r="H43" s="28" t="str">
        <f t="shared" si="3"/>
        <v>A</v>
      </c>
      <c r="I43" s="36">
        <v>1</v>
      </c>
      <c r="J43" s="28" t="str">
        <f t="shared" si="4"/>
        <v>Memiliki kemampuan dalam mengidentifikasi guru gatra, guru lagu, guru wilangan teks serat wedhatama pupuh Pocung, struktur kaidah novel, struktur kaidah teks sesorah, memahami isi teks eksposisi adat tradisi mantu, dan kaidah penulisan aksara Jawa</v>
      </c>
      <c r="K43" s="28">
        <f t="shared" si="5"/>
        <v>87</v>
      </c>
      <c r="L43" s="28" t="str">
        <f t="shared" si="6"/>
        <v>A</v>
      </c>
      <c r="M43" s="28">
        <f t="shared" si="7"/>
        <v>87</v>
      </c>
      <c r="N43" s="28" t="str">
        <f t="shared" si="8"/>
        <v>A</v>
      </c>
      <c r="O43" s="36">
        <v>1</v>
      </c>
      <c r="P43" s="28" t="str">
        <f t="shared" si="9"/>
        <v>Sangat terampil mengemukakan isi teks serat wedhatama pupuh pocung, membaca indah sesorah, dan membuat teks deskripsi budaya mantu</v>
      </c>
      <c r="Q43" s="39"/>
      <c r="R43" s="39" t="s">
        <v>8</v>
      </c>
      <c r="S43" s="18"/>
      <c r="T43" s="1">
        <v>85</v>
      </c>
      <c r="U43" s="1">
        <v>85</v>
      </c>
      <c r="V43" s="1">
        <v>92</v>
      </c>
      <c r="W43" s="1">
        <v>84</v>
      </c>
      <c r="X43" s="1"/>
      <c r="Y43" s="1"/>
      <c r="Z43" s="1"/>
      <c r="AA43" s="1"/>
      <c r="AB43" s="1"/>
      <c r="AC43" s="1"/>
      <c r="AD43" s="1"/>
      <c r="AE43" s="18"/>
      <c r="AF43" s="1">
        <v>84</v>
      </c>
      <c r="AG43" s="1">
        <v>90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79933</v>
      </c>
      <c r="C44" s="19" t="s">
        <v>187</v>
      </c>
      <c r="D44" s="18"/>
      <c r="E44" s="28">
        <f t="shared" si="0"/>
        <v>84</v>
      </c>
      <c r="F44" s="28" t="str">
        <f t="shared" si="1"/>
        <v>B</v>
      </c>
      <c r="G44" s="28">
        <f t="shared" si="2"/>
        <v>84</v>
      </c>
      <c r="H44" s="28" t="str">
        <f t="shared" si="3"/>
        <v>B</v>
      </c>
      <c r="I44" s="36">
        <v>2</v>
      </c>
      <c r="J44" s="28" t="str">
        <f t="shared" si="4"/>
        <v>Memiliki kemampuan dalam mengidentifikasi guru gatra, guru lagu, guru wilangan teks serat wedhatama pupuh Pocung, struktur kaidah novel, struktur kaidah teks sesorah, memahami isi teks eksposisi adat tradisi mantu, perlu peningkatan dalam pemahaman  kaidah penulisan aksara Jawa</v>
      </c>
      <c r="K44" s="28">
        <f t="shared" si="5"/>
        <v>86</v>
      </c>
      <c r="L44" s="28" t="str">
        <f t="shared" si="6"/>
        <v>A</v>
      </c>
      <c r="M44" s="28">
        <f t="shared" si="7"/>
        <v>86</v>
      </c>
      <c r="N44" s="28" t="str">
        <f t="shared" si="8"/>
        <v>A</v>
      </c>
      <c r="O44" s="36">
        <v>1</v>
      </c>
      <c r="P44" s="28" t="str">
        <f t="shared" si="9"/>
        <v>Sangat terampil mengemukakan isi teks serat wedhatama pupuh pocung, membaca indah sesorah, dan membuat teks deskripsi budaya mantu</v>
      </c>
      <c r="Q44" s="39"/>
      <c r="R44" s="39" t="s">
        <v>9</v>
      </c>
      <c r="S44" s="18"/>
      <c r="T44" s="1">
        <v>85</v>
      </c>
      <c r="U44" s="1">
        <v>70</v>
      </c>
      <c r="V44" s="1">
        <v>92</v>
      </c>
      <c r="W44" s="1">
        <v>87</v>
      </c>
      <c r="X44" s="1"/>
      <c r="Y44" s="1"/>
      <c r="Z44" s="1"/>
      <c r="AA44" s="1"/>
      <c r="AB44" s="1"/>
      <c r="AC44" s="1"/>
      <c r="AD44" s="1"/>
      <c r="AE44" s="18"/>
      <c r="AF44" s="1">
        <v>82</v>
      </c>
      <c r="AG44" s="1">
        <v>90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102</v>
      </c>
      <c r="D52" s="18"/>
      <c r="E52" s="18"/>
      <c r="F52" s="18" t="s">
        <v>103</v>
      </c>
      <c r="G52" s="18"/>
      <c r="H52" s="18"/>
      <c r="I52" s="38"/>
      <c r="J52" s="30"/>
      <c r="K52" s="18">
        <f>IF(COUNTBLANK($G$11:$G$50)=40,"",MAX($G$11:$G$50))</f>
        <v>91</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105</v>
      </c>
      <c r="D53" s="18"/>
      <c r="E53" s="18"/>
      <c r="F53" s="18" t="s">
        <v>106</v>
      </c>
      <c r="G53" s="18"/>
      <c r="H53" s="18"/>
      <c r="I53" s="38"/>
      <c r="J53" s="30"/>
      <c r="K53" s="18">
        <f>IF(COUNTBLANK($G$11:$G$50)=40,"",MIN($G$11:$G$50))</f>
        <v>76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t="s">
        <v>108</v>
      </c>
      <c r="G54" s="18"/>
      <c r="H54" s="18"/>
      <c r="I54" s="38"/>
      <c r="J54" s="30"/>
      <c r="K54" s="18">
        <f>IF(COUNTBLANK($G$11:$G$50)=40,"",AVERAGE($G$11:$G$50))</f>
        <v>85.264705882352942</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XI-IPS 1</vt:lpstr>
      <vt:lpstr>XI-IPS 2</vt:lpstr>
      <vt:lpstr>XI-IPS 3</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new</cp:lastModifiedBy>
  <dcterms:created xsi:type="dcterms:W3CDTF">2015-09-01T09:01:01Z</dcterms:created>
  <dcterms:modified xsi:type="dcterms:W3CDTF">2018-12-10T14:40:04Z</dcterms:modified>
</cp:coreProperties>
</file>