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IP MAMA\A aaa PERANGKATnNILAInSOALnFOTO\A TAHUN 2018 2019\TAHUN AJARAN 2018 2019\NILAI 1819 sem 1\NILAI UAS 1 1819\"/>
    </mc:Choice>
  </mc:AlternateContent>
  <bookViews>
    <workbookView xWindow="0" yWindow="0" windowWidth="19200" windowHeight="8250"/>
  </bookViews>
  <sheets>
    <sheet name="XII-IPS 1" sheetId="1" r:id="rId1"/>
    <sheet name="XII-IPS 2" sheetId="2" r:id="rId2"/>
    <sheet name="XII-IPS 3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T11" i="3" l="1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11" i="2" l="1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N11" i="2"/>
  <c r="M11" i="2"/>
  <c r="L11" i="2"/>
  <c r="K11" i="2"/>
  <c r="J11" i="2"/>
  <c r="G11" i="2"/>
  <c r="K54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3" i="2"/>
  <c r="K52" i="2"/>
  <c r="H11" i="2"/>
  <c r="K54" i="1"/>
  <c r="K53" i="3"/>
  <c r="H11" i="3"/>
  <c r="K54" i="3"/>
  <c r="K52" i="3"/>
</calcChain>
</file>

<file path=xl/sharedStrings.xml><?xml version="1.0" encoding="utf-8"?>
<sst xmlns="http://schemas.openxmlformats.org/spreadsheetml/2006/main" count="564" uniqueCount="200">
  <si>
    <t>DAFTAR NILAI SISWA SMAN 9 SEMARANG SEMESTER GASAL TAHUN PELAJARAN 2018/2019</t>
  </si>
  <si>
    <t>Guru :</t>
  </si>
  <si>
    <t>Andewi Hastu S.Pd.</t>
  </si>
  <si>
    <t>Kelas XII-IPS 1</t>
  </si>
  <si>
    <t>Mapel :</t>
  </si>
  <si>
    <t>Seni Budaya [ Kelompok B (Wajib) ]</t>
  </si>
  <si>
    <t>didownload 15/10/2018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</si>
  <si>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</si>
  <si>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</si>
  <si>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</si>
  <si>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</si>
  <si>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</si>
  <si>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</si>
  <si>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</si>
  <si>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</si>
  <si>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</si>
  <si>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</si>
  <si>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</si>
  <si>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</si>
  <si>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</si>
  <si>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</si>
  <si>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</si>
  <si>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</si>
  <si>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</si>
  <si>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</si>
  <si>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</si>
  <si>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</si>
  <si>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</si>
  <si>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</si>
  <si>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</si>
  <si>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</si>
  <si>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</si>
  <si>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</si>
  <si>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</si>
  <si>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</si>
  <si>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</si>
  <si>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</si>
  <si>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</si>
  <si>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</si>
  <si>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</si>
  <si>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</si>
  <si>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</si>
  <si>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</si>
  <si>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</si>
  <si>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</si>
  <si>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</si>
  <si>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</si>
  <si>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</si>
  <si>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</si>
  <si>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</si>
  <si>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</si>
  <si>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</si>
  <si>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</si>
  <si>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</si>
  <si>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</si>
  <si>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</si>
  <si>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</si>
  <si>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</si>
  <si>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</si>
  <si>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</si>
  <si>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</si>
  <si>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</si>
  <si>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</si>
  <si>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</si>
  <si>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</si>
  <si>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</si>
  <si>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</si>
  <si>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</si>
  <si>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</si>
  <si>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</si>
  <si>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</si>
  <si>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</si>
  <si>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</si>
  <si>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</si>
  <si>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</si>
  <si>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</si>
  <si>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</si>
  <si>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</si>
  <si>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</si>
  <si>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</si>
  <si>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</si>
  <si>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</si>
  <si>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</si>
  <si>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</si>
  <si>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</si>
  <si>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</si>
  <si>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</si>
  <si>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</si>
  <si>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</si>
  <si>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</si>
  <si>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</si>
  <si>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</si>
  <si>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</si>
  <si>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</si>
  <si>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</si>
  <si>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</si>
  <si>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</si>
  <si>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</si>
  <si>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</si>
  <si>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</si>
  <si>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</si>
  <si>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</si>
  <si>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</si>
  <si>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</si>
  <si>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</si>
  <si>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</si>
  <si>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</si>
  <si>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</si>
  <si>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</si>
  <si>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</si>
  <si>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</si>
  <si>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</si>
  <si>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</si>
  <si>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</si>
  <si>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</si>
  <si>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19810112</t>
  </si>
  <si>
    <t>Nip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</si>
  <si>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</si>
  <si>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</si>
  <si>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</si>
  <si>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</si>
  <si>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</si>
  <si>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</si>
  <si>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</si>
  <si>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</si>
  <si>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</si>
  <si>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</si>
  <si>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</si>
  <si>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</si>
  <si>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</si>
  <si>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</si>
  <si>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</si>
  <si>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</si>
  <si>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</si>
  <si>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</si>
  <si>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</si>
  <si>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</si>
  <si>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</si>
  <si>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</si>
  <si>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</si>
  <si>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</si>
  <si>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</si>
  <si>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</si>
  <si>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</si>
  <si>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</si>
  <si>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</si>
  <si>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</si>
  <si>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</si>
  <si>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</si>
  <si>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</si>
  <si>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</si>
  <si>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</si>
  <si>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</si>
  <si>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</si>
  <si>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</si>
  <si>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</si>
  <si>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</si>
  <si>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</si>
  <si>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</si>
  <si>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</si>
  <si>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</si>
  <si>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</si>
  <si>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</si>
  <si>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</si>
  <si>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</si>
  <si>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</si>
  <si>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</si>
  <si>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</si>
  <si>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</si>
  <si>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</si>
  <si>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</si>
  <si>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</si>
  <si>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</si>
  <si>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</si>
  <si>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</si>
  <si>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</si>
  <si>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</si>
  <si>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</si>
  <si>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</si>
  <si>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</si>
  <si>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</si>
  <si>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</si>
  <si>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</si>
  <si>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</si>
  <si>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</si>
  <si>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</si>
  <si>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</si>
  <si>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</si>
  <si>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</si>
  <si>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</si>
  <si>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</si>
  <si>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</si>
  <si>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</si>
  <si>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</si>
  <si>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</si>
  <si>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Mampu memahami dan menganalisa tentang  karya seni rupa 2D, prinsip seni 2D, aliran dan karya 2D.</t>
  </si>
  <si>
    <t>Mampu mendesain dan membuat karya secara detail dan estetis bagi penikmat seni.</t>
  </si>
  <si>
    <t>Mampu memahami dan menganalisa tentang  karya seni rupa 2D, prinsip seni 2D, namun tidak memahami tentang aliran dan karya seni 2D.</t>
  </si>
  <si>
    <t>Mampu membuat karya secara detail tapi belum bisa membuat secara estetis bagi penikmat seni.</t>
  </si>
  <si>
    <t>Mempunyai ide kreatif dalam berkarya namun lemah dalam menuangkan sebagai desain maupun karya 2D.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</si>
</sst>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6" xfId="0" applyFont="1" applyFill="1" applyBorder="1" applyAlignment="1" applyProtection="1">
      <alignment horizontal="center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3" fillId="2" borderId="17" xfId="0" applyFont="1" applyFill="1" applyBorder="1" applyAlignment="1" applyProtection="1">
      <alignment horizontal="center"/>
      <protection locked="0"/>
    </xf>
    <xf numFmtId="0" fontId="13" fillId="2" borderId="11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 applyProtection="1">
      <alignment horizontal="center"/>
      <protection locked="0"/>
    </xf>
    <xf numFmtId="0" fontId="13" fillId="2" borderId="12" xfId="0" applyFont="1" applyFill="1" applyBorder="1" applyAlignment="1" applyProtection="1">
      <alignment horizontal="center"/>
      <protection locked="0"/>
    </xf>
    <xf numFmtId="0" fontId="14" fillId="15" borderId="2" xfId="0" applyFont="1" applyFill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1" fontId="13" fillId="2" borderId="10" xfId="0" applyNumberFormat="1" applyFont="1" applyFill="1" applyBorder="1" applyAlignment="1" applyProtection="1">
      <alignment horizontal="center"/>
      <protection locked="0"/>
    </xf>
    <xf numFmtId="0" fontId="13" fillId="2" borderId="13" xfId="0" applyFont="1" applyFill="1" applyBorder="1" applyAlignment="1" applyProtection="1">
      <alignment horizontal="center"/>
      <protection locked="0"/>
    </xf>
    <xf numFmtId="1" fontId="13" fillId="2" borderId="11" xfId="0" applyNumberFormat="1" applyFont="1" applyFill="1" applyBorder="1" applyAlignment="1" applyProtection="1">
      <alignment horizontal="center"/>
      <protection locked="0"/>
    </xf>
    <xf numFmtId="0" fontId="13" fillId="2" borderId="14" xfId="0" applyFont="1" applyFill="1" applyBorder="1" applyAlignment="1" applyProtection="1">
      <alignment horizontal="center"/>
      <protection locked="0"/>
    </xf>
    <xf numFmtId="1" fontId="13" fillId="2" borderId="12" xfId="0" applyNumberFormat="1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LAI%20UAS%20XII%20IPS%2018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LAI%20TUGAS%20N%20TES%20%20XII%20IPS%201819%20sem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IPS 1 SEM 1"/>
      <sheetName val="12 IPS 2 SEM 1"/>
      <sheetName val="12 IPS 3 SEM 1"/>
    </sheetNames>
    <sheetDataSet>
      <sheetData sheetId="0" refreshError="1"/>
      <sheetData sheetId="1">
        <row r="9">
          <cell r="T9">
            <v>92</v>
          </cell>
        </row>
        <row r="10">
          <cell r="T10">
            <v>91.333333333333329</v>
          </cell>
        </row>
        <row r="11">
          <cell r="T11">
            <v>85.916666666666671</v>
          </cell>
        </row>
        <row r="12">
          <cell r="T12">
            <v>99.416666666666671</v>
          </cell>
        </row>
        <row r="13">
          <cell r="T13">
            <v>89.583333333333329</v>
          </cell>
        </row>
        <row r="14">
          <cell r="T14">
            <v>94.916666666666671</v>
          </cell>
        </row>
        <row r="15">
          <cell r="T15">
            <v>91.333333333333329</v>
          </cell>
        </row>
        <row r="16">
          <cell r="T16">
            <v>94</v>
          </cell>
        </row>
        <row r="17">
          <cell r="T17">
            <v>91.583333333333329</v>
          </cell>
        </row>
        <row r="18">
          <cell r="T18">
            <v>90.083333333333329</v>
          </cell>
        </row>
        <row r="19">
          <cell r="T19">
            <v>90.916666666666671</v>
          </cell>
        </row>
        <row r="20">
          <cell r="T20">
            <v>97.75</v>
          </cell>
        </row>
        <row r="21">
          <cell r="T21">
            <v>78.666666666666671</v>
          </cell>
        </row>
        <row r="22">
          <cell r="T22">
            <v>94</v>
          </cell>
        </row>
        <row r="23">
          <cell r="T23">
            <v>85.833333333333329</v>
          </cell>
        </row>
        <row r="24">
          <cell r="T24">
            <v>98.833333333333329</v>
          </cell>
        </row>
        <row r="25">
          <cell r="T25">
            <v>84.75</v>
          </cell>
        </row>
        <row r="26">
          <cell r="T26">
            <v>93.916666666666671</v>
          </cell>
        </row>
        <row r="27">
          <cell r="T27">
            <v>93</v>
          </cell>
        </row>
        <row r="28">
          <cell r="T28">
            <v>99.416666666666671</v>
          </cell>
        </row>
        <row r="29">
          <cell r="T29">
            <v>90.583333333333329</v>
          </cell>
        </row>
        <row r="30">
          <cell r="T30">
            <v>95.5</v>
          </cell>
        </row>
        <row r="31">
          <cell r="T31">
            <v>91.583333333333329</v>
          </cell>
        </row>
        <row r="32">
          <cell r="T32">
            <v>91.75</v>
          </cell>
        </row>
        <row r="33">
          <cell r="T33">
            <v>97.5</v>
          </cell>
        </row>
        <row r="34">
          <cell r="T34">
            <v>97.5</v>
          </cell>
        </row>
        <row r="35">
          <cell r="T35">
            <v>98.75</v>
          </cell>
        </row>
        <row r="36">
          <cell r="T36">
            <v>96.833333333333329</v>
          </cell>
        </row>
        <row r="37">
          <cell r="T37">
            <v>94.833333333333329</v>
          </cell>
        </row>
        <row r="38">
          <cell r="T38">
            <v>91.916666666666671</v>
          </cell>
        </row>
        <row r="39">
          <cell r="T39">
            <v>92.333333333333329</v>
          </cell>
        </row>
        <row r="40">
          <cell r="T40">
            <v>86.083333333333329</v>
          </cell>
        </row>
        <row r="41">
          <cell r="T41">
            <v>94.666666666666671</v>
          </cell>
        </row>
        <row r="42">
          <cell r="T42">
            <v>91.833333333333329</v>
          </cell>
        </row>
        <row r="43">
          <cell r="T43">
            <v>91.25</v>
          </cell>
        </row>
        <row r="44">
          <cell r="T44">
            <v>89.583333333333329</v>
          </cell>
        </row>
        <row r="45">
          <cell r="T45">
            <v>97.75</v>
          </cell>
        </row>
        <row r="46">
          <cell r="T46">
            <v>89.5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IPS 1 SEM 1"/>
      <sheetName val="12 IPS 2 SEM 1"/>
      <sheetName val="12 IPS 3 SEM 1"/>
    </sheetNames>
    <sheetDataSet>
      <sheetData sheetId="0"/>
      <sheetData sheetId="1"/>
      <sheetData sheetId="2">
        <row r="9">
          <cell r="T9">
            <v>93.25</v>
          </cell>
          <cell r="AG9">
            <v>80</v>
          </cell>
          <cell r="AH9">
            <v>80</v>
          </cell>
        </row>
        <row r="10">
          <cell r="T10">
            <v>81.25</v>
          </cell>
          <cell r="AG10">
            <v>84</v>
          </cell>
          <cell r="AH10">
            <v>80</v>
          </cell>
        </row>
        <row r="11">
          <cell r="T11">
            <v>84.083333333333329</v>
          </cell>
          <cell r="AG11">
            <v>84</v>
          </cell>
          <cell r="AH11">
            <v>82</v>
          </cell>
        </row>
        <row r="12">
          <cell r="T12">
            <v>99.166666666666671</v>
          </cell>
          <cell r="AG12">
            <v>86.5</v>
          </cell>
          <cell r="AH12">
            <v>95</v>
          </cell>
        </row>
        <row r="13">
          <cell r="T13">
            <v>89.166666666666671</v>
          </cell>
          <cell r="AG13">
            <v>87.5</v>
          </cell>
          <cell r="AH13">
            <v>94</v>
          </cell>
        </row>
        <row r="14">
          <cell r="T14">
            <v>94.25</v>
          </cell>
          <cell r="AG14">
            <v>80</v>
          </cell>
          <cell r="AH14">
            <v>85</v>
          </cell>
        </row>
        <row r="15">
          <cell r="T15">
            <v>95.166666666666671</v>
          </cell>
          <cell r="AG15">
            <v>88</v>
          </cell>
          <cell r="AH15">
            <v>95</v>
          </cell>
        </row>
        <row r="16">
          <cell r="T16">
            <v>94.333333333333329</v>
          </cell>
          <cell r="AG16">
            <v>85</v>
          </cell>
          <cell r="AH16">
            <v>90</v>
          </cell>
        </row>
        <row r="17">
          <cell r="T17">
            <v>85.916666666666671</v>
          </cell>
          <cell r="AG17">
            <v>86.5</v>
          </cell>
          <cell r="AH17">
            <v>95</v>
          </cell>
        </row>
        <row r="18">
          <cell r="T18">
            <v>93.5</v>
          </cell>
          <cell r="AG18">
            <v>82.5</v>
          </cell>
          <cell r="AH18">
            <v>85</v>
          </cell>
        </row>
        <row r="19">
          <cell r="T19">
            <v>76.416666666666671</v>
          </cell>
          <cell r="AG19">
            <v>87.5</v>
          </cell>
          <cell r="AH19">
            <v>95</v>
          </cell>
        </row>
        <row r="20">
          <cell r="T20">
            <v>98.25</v>
          </cell>
          <cell r="AG20">
            <v>86.5</v>
          </cell>
          <cell r="AH20">
            <v>90</v>
          </cell>
        </row>
        <row r="21">
          <cell r="T21">
            <v>93</v>
          </cell>
          <cell r="AG21">
            <v>80.5</v>
          </cell>
          <cell r="AH21">
            <v>80</v>
          </cell>
        </row>
        <row r="22">
          <cell r="T22">
            <v>92.166666666666671</v>
          </cell>
          <cell r="AG22">
            <v>84</v>
          </cell>
          <cell r="AH22">
            <v>83</v>
          </cell>
        </row>
        <row r="23">
          <cell r="T23">
            <v>89.75</v>
          </cell>
          <cell r="AG23">
            <v>82.5</v>
          </cell>
          <cell r="AH23">
            <v>90</v>
          </cell>
        </row>
        <row r="24">
          <cell r="T24">
            <v>92.333333333333329</v>
          </cell>
          <cell r="AG24">
            <v>89</v>
          </cell>
          <cell r="AH24">
            <v>90</v>
          </cell>
        </row>
        <row r="25">
          <cell r="T25">
            <v>84.416666666666671</v>
          </cell>
          <cell r="AG25">
            <v>82.5</v>
          </cell>
          <cell r="AH25">
            <v>80</v>
          </cell>
        </row>
        <row r="26">
          <cell r="T26">
            <v>91.666666666666671</v>
          </cell>
          <cell r="AG26">
            <v>85</v>
          </cell>
          <cell r="AH26">
            <v>90</v>
          </cell>
        </row>
        <row r="27">
          <cell r="T27">
            <v>92.083333333333329</v>
          </cell>
          <cell r="AG27">
            <v>82.5</v>
          </cell>
          <cell r="AH27">
            <v>90</v>
          </cell>
        </row>
        <row r="28">
          <cell r="T28">
            <v>98.166666666666671</v>
          </cell>
          <cell r="AG28">
            <v>85</v>
          </cell>
          <cell r="AH28">
            <v>95</v>
          </cell>
        </row>
        <row r="29">
          <cell r="T29">
            <v>88.916666666666671</v>
          </cell>
          <cell r="AG29">
            <v>82.5</v>
          </cell>
          <cell r="AH29">
            <v>88</v>
          </cell>
        </row>
        <row r="30">
          <cell r="T30">
            <v>98.166666666666671</v>
          </cell>
          <cell r="AG30">
            <v>80</v>
          </cell>
          <cell r="AH30">
            <v>90</v>
          </cell>
        </row>
        <row r="31">
          <cell r="T31">
            <v>91</v>
          </cell>
          <cell r="AG31">
            <v>84</v>
          </cell>
          <cell r="AH31">
            <v>80</v>
          </cell>
        </row>
        <row r="32">
          <cell r="T32">
            <v>88.75</v>
          </cell>
          <cell r="AG32">
            <v>80</v>
          </cell>
          <cell r="AH32">
            <v>80</v>
          </cell>
        </row>
        <row r="33">
          <cell r="T33">
            <v>95.583333333333329</v>
          </cell>
          <cell r="AG33">
            <v>86.5</v>
          </cell>
          <cell r="AH33">
            <v>90</v>
          </cell>
        </row>
        <row r="34">
          <cell r="T34">
            <v>96.583333333333329</v>
          </cell>
          <cell r="AG34">
            <v>82.5</v>
          </cell>
          <cell r="AH34">
            <v>90</v>
          </cell>
        </row>
        <row r="35">
          <cell r="T35">
            <v>99.083333333333329</v>
          </cell>
          <cell r="AG35">
            <v>87.5</v>
          </cell>
          <cell r="AH35">
            <v>90</v>
          </cell>
        </row>
        <row r="36">
          <cell r="T36">
            <v>98.166666666666671</v>
          </cell>
          <cell r="AG36">
            <v>86.5</v>
          </cell>
          <cell r="AH36">
            <v>95</v>
          </cell>
        </row>
        <row r="37">
          <cell r="T37">
            <v>96.166666666666671</v>
          </cell>
          <cell r="AG37">
            <v>84</v>
          </cell>
          <cell r="AH37">
            <v>80</v>
          </cell>
        </row>
        <row r="38">
          <cell r="T38">
            <v>90.916666666666671</v>
          </cell>
          <cell r="AG38">
            <v>83</v>
          </cell>
          <cell r="AH38">
            <v>80</v>
          </cell>
        </row>
        <row r="39">
          <cell r="T39">
            <v>93</v>
          </cell>
          <cell r="AG39">
            <v>92.5</v>
          </cell>
          <cell r="AH39">
            <v>88</v>
          </cell>
        </row>
        <row r="40">
          <cell r="T40">
            <v>90.75</v>
          </cell>
          <cell r="AG40">
            <v>85</v>
          </cell>
          <cell r="AH40">
            <v>90</v>
          </cell>
        </row>
        <row r="41">
          <cell r="T41">
            <v>95.333333333333329</v>
          </cell>
          <cell r="AG41">
            <v>85</v>
          </cell>
          <cell r="AH41">
            <v>90</v>
          </cell>
        </row>
        <row r="42">
          <cell r="T42">
            <v>91.583333333333329</v>
          </cell>
          <cell r="AG42">
            <v>84</v>
          </cell>
          <cell r="AH42">
            <v>85</v>
          </cell>
        </row>
        <row r="43">
          <cell r="T43">
            <v>86.333333333333329</v>
          </cell>
          <cell r="AG43">
            <v>84</v>
          </cell>
          <cell r="AH43">
            <v>90</v>
          </cell>
        </row>
        <row r="44">
          <cell r="T44">
            <v>92.25</v>
          </cell>
          <cell r="AG44">
            <v>84</v>
          </cell>
          <cell r="AH44">
            <v>90</v>
          </cell>
        </row>
        <row r="45">
          <cell r="T45">
            <v>88.916666666666671</v>
          </cell>
          <cell r="AG45">
            <v>85</v>
          </cell>
          <cell r="AH45">
            <v>90</v>
          </cell>
        </row>
        <row r="46">
          <cell r="T46">
            <v>92.833333333333329</v>
          </cell>
          <cell r="AG46">
            <v>82.5</v>
          </cell>
          <cell r="AH46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Z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6.4257812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2.140625" customWidth="1"/>
    <col min="32" max="33" width="9.140625" customWidth="1"/>
    <col min="34" max="40" width="8.7109375" customWidth="1"/>
    <col min="41" max="41" width="7.140625" customWidth="1"/>
    <col min="42" max="42" width="6.7109375" customWidth="1"/>
    <col min="43" max="52" width="7.140625" hidden="1" customWidth="1"/>
    <col min="53" max="53" width="0" hidden="1" customWidth="1"/>
    <col min="54" max="155" width="9.140625" hidden="1" customWidth="1"/>
    <col min="156" max="156" width="4.85546875" customWidth="1"/>
    <col min="157" max="157" width="5.5703125" customWidth="1"/>
    <col min="158" max="158" width="4.710937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729</v>
      </c>
      <c r="B1" s="2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178</v>
      </c>
      <c r="C7" s="18"/>
      <c r="D7" s="18"/>
      <c r="E7" s="70" t="s">
        <v>13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7" t="s">
        <v>14</v>
      </c>
      <c r="B8" s="68" t="s">
        <v>15</v>
      </c>
      <c r="C8" s="67" t="s">
        <v>16</v>
      </c>
      <c r="D8" s="18"/>
      <c r="E8" s="78" t="s">
        <v>17</v>
      </c>
      <c r="F8" s="79"/>
      <c r="G8" s="79"/>
      <c r="H8" s="79"/>
      <c r="I8" s="79"/>
      <c r="J8" s="80"/>
      <c r="K8" s="75" t="s">
        <v>18</v>
      </c>
      <c r="L8" s="76"/>
      <c r="M8" s="76"/>
      <c r="N8" s="76"/>
      <c r="O8" s="76"/>
      <c r="P8" s="77"/>
      <c r="Q8" s="57" t="s">
        <v>19</v>
      </c>
      <c r="R8" s="57"/>
      <c r="S8" s="18"/>
      <c r="T8" s="56" t="s">
        <v>20</v>
      </c>
      <c r="U8" s="56"/>
      <c r="V8" s="56"/>
      <c r="W8" s="56"/>
      <c r="X8" s="56"/>
      <c r="Y8" s="56"/>
      <c r="Z8" s="56"/>
      <c r="AA8" s="56"/>
      <c r="AB8" s="56"/>
      <c r="AC8" s="56"/>
      <c r="AD8" s="56"/>
      <c r="AE8" s="34"/>
      <c r="AF8" s="61" t="s">
        <v>21</v>
      </c>
      <c r="AG8" s="61"/>
      <c r="AH8" s="61"/>
      <c r="AI8" s="61"/>
      <c r="AJ8" s="61"/>
      <c r="AK8" s="61"/>
      <c r="AL8" s="61"/>
      <c r="AM8" s="61"/>
      <c r="AN8" s="61"/>
      <c r="AO8" s="61"/>
      <c r="AP8" s="34"/>
      <c r="AQ8" s="63" t="s">
        <v>19</v>
      </c>
      <c r="AR8" s="63"/>
      <c r="AS8" s="63"/>
      <c r="AT8" s="63"/>
      <c r="AU8" s="63"/>
      <c r="AV8" s="63"/>
      <c r="AW8" s="63"/>
      <c r="AX8" s="63"/>
      <c r="AY8" s="63"/>
      <c r="AZ8" s="63"/>
      <c r="BA8" s="6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7"/>
      <c r="B9" s="68"/>
      <c r="C9" s="67"/>
      <c r="D9" s="18"/>
      <c r="E9" s="56" t="s">
        <v>23</v>
      </c>
      <c r="F9" s="56"/>
      <c r="G9" s="81" t="s">
        <v>24</v>
      </c>
      <c r="H9" s="82"/>
      <c r="I9" s="82"/>
      <c r="J9" s="83"/>
      <c r="K9" s="71" t="s">
        <v>23</v>
      </c>
      <c r="L9" s="72"/>
      <c r="M9" s="84" t="s">
        <v>24</v>
      </c>
      <c r="N9" s="85"/>
      <c r="O9" s="85"/>
      <c r="P9" s="86"/>
      <c r="Q9" s="73" t="s">
        <v>23</v>
      </c>
      <c r="R9" s="73" t="s">
        <v>24</v>
      </c>
      <c r="S9" s="18"/>
      <c r="T9" s="58" t="s">
        <v>25</v>
      </c>
      <c r="U9" s="58" t="s">
        <v>26</v>
      </c>
      <c r="V9" s="58" t="s">
        <v>27</v>
      </c>
      <c r="W9" s="58" t="s">
        <v>28</v>
      </c>
      <c r="X9" s="58" t="s">
        <v>29</v>
      </c>
      <c r="Y9" s="58" t="s">
        <v>30</v>
      </c>
      <c r="Z9" s="58" t="s">
        <v>31</v>
      </c>
      <c r="AA9" s="58" t="s">
        <v>32</v>
      </c>
      <c r="AB9" s="58" t="s">
        <v>33</v>
      </c>
      <c r="AC9" s="58" t="s">
        <v>34</v>
      </c>
      <c r="AD9" s="55" t="s">
        <v>35</v>
      </c>
      <c r="AE9" s="34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34"/>
      <c r="AQ9" s="62" t="s">
        <v>46</v>
      </c>
      <c r="AR9" s="62"/>
      <c r="AS9" s="62" t="s">
        <v>47</v>
      </c>
      <c r="AT9" s="62"/>
      <c r="AU9" s="62" t="s">
        <v>48</v>
      </c>
      <c r="AV9" s="62"/>
      <c r="AW9" s="62"/>
      <c r="AX9" s="62" t="s">
        <v>49</v>
      </c>
      <c r="AY9" s="62"/>
      <c r="AZ9" s="62"/>
      <c r="BA9" s="6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67"/>
      <c r="B10" s="68"/>
      <c r="C10" s="6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4"/>
      <c r="R10" s="74"/>
      <c r="S10" s="18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5"/>
      <c r="AE10" s="34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73499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4">IF((COUNTA(AF11:AO11)&gt;0),AVERAGE(AF11:AO11),"")</f>
        <v>89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47" t="s">
        <v>8</v>
      </c>
      <c r="S11" s="18"/>
      <c r="T11" s="41">
        <v>89</v>
      </c>
      <c r="U11" s="42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9" t="s">
        <v>56</v>
      </c>
      <c r="FD11" s="89"/>
      <c r="FE11" s="89"/>
      <c r="FG11" s="87" t="s">
        <v>57</v>
      </c>
      <c r="FH11" s="87"/>
      <c r="FI11" s="87"/>
    </row>
    <row r="12" spans="1:167" ht="15.75" x14ac:dyDescent="0.25">
      <c r="A12" s="19">
        <v>2</v>
      </c>
      <c r="B12" s="19">
        <v>72959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6">
        <v>2</v>
      </c>
      <c r="J12" s="28" t="str">
        <f t="shared" si="3"/>
        <v>Mampu memahami dan menganalisa tentang  karya seni rupa 2D, prinsip seni 2D, namun tidak memahami tentang aliran dan karya seni 2D.</v>
      </c>
      <c r="K12" s="28">
        <f t="shared" si="4"/>
        <v>83</v>
      </c>
      <c r="L12" s="28" t="str">
        <f t="shared" si="5"/>
        <v>B</v>
      </c>
      <c r="M12" s="28">
        <f t="shared" si="6"/>
        <v>83</v>
      </c>
      <c r="N12" s="28" t="str">
        <f t="shared" si="7"/>
        <v>B</v>
      </c>
      <c r="O12" s="36">
        <v>2</v>
      </c>
      <c r="P12" s="28" t="str">
        <f t="shared" si="8"/>
        <v>Mampu membuat karya secara detail tapi belum bisa membuat secara estetis bagi penikmat seni.</v>
      </c>
      <c r="Q12" s="39"/>
      <c r="R12" s="47" t="s">
        <v>8</v>
      </c>
      <c r="S12" s="18"/>
      <c r="T12" s="43">
        <v>83</v>
      </c>
      <c r="U12" s="44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72974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89</v>
      </c>
      <c r="L13" s="28" t="str">
        <f t="shared" si="5"/>
        <v>A</v>
      </c>
      <c r="M13" s="28">
        <f t="shared" si="6"/>
        <v>89</v>
      </c>
      <c r="N13" s="28" t="str">
        <f t="shared" si="7"/>
        <v>A</v>
      </c>
      <c r="O13" s="36">
        <v>1</v>
      </c>
      <c r="P13" s="28" t="str">
        <f t="shared" si="8"/>
        <v>Mampu mendesain dan membuat karya secara detail dan estetis bagi penikmat seni.</v>
      </c>
      <c r="Q13" s="39"/>
      <c r="R13" s="47" t="s">
        <v>8</v>
      </c>
      <c r="S13" s="18"/>
      <c r="T13" s="43">
        <v>89</v>
      </c>
      <c r="U13" s="44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8">
        <v>1</v>
      </c>
      <c r="FH13" s="90" t="s">
        <v>195</v>
      </c>
      <c r="FI13" s="90" t="s">
        <v>196</v>
      </c>
      <c r="FJ13" s="91">
        <v>30001</v>
      </c>
      <c r="FK13" s="91">
        <v>30011</v>
      </c>
    </row>
    <row r="14" spans="1:167" ht="15.75" x14ac:dyDescent="0.25">
      <c r="A14" s="19">
        <v>4</v>
      </c>
      <c r="B14" s="19">
        <v>72989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81</v>
      </c>
      <c r="L14" s="28" t="str">
        <f t="shared" si="5"/>
        <v>B</v>
      </c>
      <c r="M14" s="28">
        <f t="shared" si="6"/>
        <v>81</v>
      </c>
      <c r="N14" s="28" t="str">
        <f t="shared" si="7"/>
        <v>B</v>
      </c>
      <c r="O14" s="36">
        <v>2</v>
      </c>
      <c r="P14" s="28" t="str">
        <f t="shared" si="8"/>
        <v>Mampu membuat karya secara detail tapi belum bisa membuat secara estetis bagi penikmat seni.</v>
      </c>
      <c r="Q14" s="39"/>
      <c r="R14" s="47" t="s">
        <v>8</v>
      </c>
      <c r="S14" s="18"/>
      <c r="T14" s="43">
        <v>85</v>
      </c>
      <c r="U14" s="44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8"/>
      <c r="FH14" s="90"/>
      <c r="FI14" s="90"/>
      <c r="FJ14" s="91"/>
      <c r="FK14" s="91"/>
    </row>
    <row r="15" spans="1:167" ht="15.75" x14ac:dyDescent="0.25">
      <c r="A15" s="19">
        <v>5</v>
      </c>
      <c r="B15" s="19">
        <v>73004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>IF((COUNTA(T12:AC12)&gt;0),(ROUND((AVERAGE(T15:AD15)),0)),"")</f>
        <v>89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87</v>
      </c>
      <c r="L15" s="28" t="str">
        <f t="shared" si="5"/>
        <v>A</v>
      </c>
      <c r="M15" s="28">
        <f t="shared" si="6"/>
        <v>87</v>
      </c>
      <c r="N15" s="28" t="str">
        <f t="shared" si="7"/>
        <v>A</v>
      </c>
      <c r="O15" s="36">
        <v>1</v>
      </c>
      <c r="P15" s="28" t="str">
        <f t="shared" si="8"/>
        <v>Mampu mendesain dan membuat karya secara detail dan estetis bagi penikmat seni.</v>
      </c>
      <c r="Q15" s="39"/>
      <c r="R15" s="47" t="s">
        <v>8</v>
      </c>
      <c r="S15" s="18"/>
      <c r="T15" s="43">
        <v>90</v>
      </c>
      <c r="U15" s="44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8">
        <v>2</v>
      </c>
      <c r="FH15" s="90" t="s">
        <v>197</v>
      </c>
      <c r="FI15" s="90" t="s">
        <v>198</v>
      </c>
      <c r="FJ15" s="91">
        <v>30002</v>
      </c>
      <c r="FK15" s="91">
        <v>30012</v>
      </c>
    </row>
    <row r="16" spans="1:167" ht="15.75" x14ac:dyDescent="0.25">
      <c r="A16" s="19">
        <v>6</v>
      </c>
      <c r="B16" s="19">
        <v>73019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6">
        <v>2</v>
      </c>
      <c r="J16" s="28" t="str">
        <f t="shared" si="3"/>
        <v>Mampu memahami dan menganalisa tentang  karya seni rupa 2D, prinsip seni 2D, namun tidak memahami tentang aliran dan karya seni 2D.</v>
      </c>
      <c r="K16" s="28">
        <f t="shared" si="4"/>
        <v>87</v>
      </c>
      <c r="L16" s="28" t="str">
        <f t="shared" si="5"/>
        <v>A</v>
      </c>
      <c r="M16" s="28">
        <f t="shared" si="6"/>
        <v>87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47" t="s">
        <v>8</v>
      </c>
      <c r="S16" s="18"/>
      <c r="T16" s="43">
        <v>86</v>
      </c>
      <c r="U16" s="44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8"/>
      <c r="FH16" s="90"/>
      <c r="FI16" s="90"/>
      <c r="FJ16" s="91"/>
      <c r="FK16" s="91"/>
    </row>
    <row r="17" spans="1:167" ht="15.75" x14ac:dyDescent="0.25">
      <c r="A17" s="19">
        <v>7</v>
      </c>
      <c r="B17" s="19">
        <v>73034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90</v>
      </c>
      <c r="L17" s="28" t="str">
        <f t="shared" si="5"/>
        <v>A</v>
      </c>
      <c r="M17" s="28">
        <f t="shared" si="6"/>
        <v>90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47" t="s">
        <v>8</v>
      </c>
      <c r="S17" s="18"/>
      <c r="T17" s="43">
        <v>86</v>
      </c>
      <c r="U17" s="44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8">
        <v>3</v>
      </c>
      <c r="FH17" s="90"/>
      <c r="FI17" s="90" t="s">
        <v>199</v>
      </c>
      <c r="FJ17" s="91">
        <v>30003</v>
      </c>
      <c r="FK17" s="91">
        <v>30013</v>
      </c>
    </row>
    <row r="18" spans="1:167" ht="15.75" x14ac:dyDescent="0.25">
      <c r="A18" s="19">
        <v>8</v>
      </c>
      <c r="B18" s="19">
        <v>73049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6">
        <v>2</v>
      </c>
      <c r="J18" s="28" t="str">
        <f t="shared" si="3"/>
        <v>Mampu memahami dan menganalisa tentang  karya seni rupa 2D, prinsip seni 2D, namun tidak memahami tentang aliran dan karya seni 2D.</v>
      </c>
      <c r="K18" s="28">
        <f t="shared" si="4"/>
        <v>95</v>
      </c>
      <c r="L18" s="28" t="str">
        <f t="shared" si="5"/>
        <v>A</v>
      </c>
      <c r="M18" s="28">
        <f t="shared" si="6"/>
        <v>95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47" t="s">
        <v>8</v>
      </c>
      <c r="S18" s="18"/>
      <c r="T18" s="43">
        <v>83</v>
      </c>
      <c r="U18" s="44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8"/>
      <c r="FH18" s="90"/>
      <c r="FI18" s="90"/>
      <c r="FJ18" s="91"/>
      <c r="FK18" s="91"/>
    </row>
    <row r="19" spans="1:167" ht="15.75" x14ac:dyDescent="0.25">
      <c r="A19" s="19">
        <v>9</v>
      </c>
      <c r="B19" s="19">
        <v>73064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92</v>
      </c>
      <c r="L19" s="28" t="str">
        <f t="shared" si="5"/>
        <v>A</v>
      </c>
      <c r="M19" s="28">
        <f t="shared" si="6"/>
        <v>92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47" t="s">
        <v>8</v>
      </c>
      <c r="S19" s="18"/>
      <c r="T19" s="43">
        <v>86</v>
      </c>
      <c r="U19" s="44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8">
        <v>4</v>
      </c>
      <c r="FH19" s="90"/>
      <c r="FI19" s="90"/>
      <c r="FJ19" s="91">
        <v>30004</v>
      </c>
      <c r="FK19" s="91">
        <v>30014</v>
      </c>
    </row>
    <row r="20" spans="1:167" ht="15.75" x14ac:dyDescent="0.25">
      <c r="A20" s="19">
        <v>10</v>
      </c>
      <c r="B20" s="19">
        <v>73079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6">
        <v>2</v>
      </c>
      <c r="J20" s="28" t="str">
        <f t="shared" si="3"/>
        <v>Mampu memahami dan menganalisa tentang  karya seni rupa 2D, prinsip seni 2D, namun tidak memahami tentang aliran dan karya seni 2D.</v>
      </c>
      <c r="K20" s="28">
        <f t="shared" si="4"/>
        <v>89</v>
      </c>
      <c r="L20" s="28" t="str">
        <f t="shared" si="5"/>
        <v>A</v>
      </c>
      <c r="M20" s="28">
        <f t="shared" si="6"/>
        <v>89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47" t="s">
        <v>8</v>
      </c>
      <c r="S20" s="18"/>
      <c r="T20" s="43">
        <v>83</v>
      </c>
      <c r="U20" s="44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8"/>
      <c r="FH20" s="90"/>
      <c r="FI20" s="90"/>
      <c r="FJ20" s="91"/>
      <c r="FK20" s="91"/>
    </row>
    <row r="21" spans="1:167" ht="15.75" x14ac:dyDescent="0.25">
      <c r="A21" s="19">
        <v>11</v>
      </c>
      <c r="B21" s="19">
        <v>73094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6">
        <v>2</v>
      </c>
      <c r="J21" s="28" t="str">
        <f t="shared" si="3"/>
        <v>Mampu memahami dan menganalisa tentang  karya seni rupa 2D, prinsip seni 2D, namun tidak memahami tentang aliran dan karya seni 2D.</v>
      </c>
      <c r="K21" s="28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47" t="s">
        <v>8</v>
      </c>
      <c r="S21" s="18"/>
      <c r="T21" s="43">
        <v>83</v>
      </c>
      <c r="U21" s="44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8">
        <v>5</v>
      </c>
      <c r="FH21" s="90"/>
      <c r="FI21" s="90"/>
      <c r="FJ21" s="91">
        <v>30005</v>
      </c>
      <c r="FK21" s="91">
        <v>30015</v>
      </c>
    </row>
    <row r="22" spans="1:167" ht="15.75" x14ac:dyDescent="0.25">
      <c r="A22" s="19">
        <v>12</v>
      </c>
      <c r="B22" s="19">
        <v>73109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6">
        <v>2</v>
      </c>
      <c r="J22" s="28" t="str">
        <f t="shared" si="3"/>
        <v>Mampu memahami dan menganalisa tentang  karya seni rupa 2D, prinsip seni 2D, namun tidak memahami tentang aliran dan karya seni 2D.</v>
      </c>
      <c r="K22" s="28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6">
        <v>2</v>
      </c>
      <c r="P22" s="28" t="str">
        <f t="shared" si="8"/>
        <v>Mampu membuat karya secara detail tapi belum bisa membuat secara estetis bagi penikmat seni.</v>
      </c>
      <c r="Q22" s="39"/>
      <c r="R22" s="47" t="s">
        <v>8</v>
      </c>
      <c r="S22" s="18"/>
      <c r="T22" s="43">
        <v>83</v>
      </c>
      <c r="U22" s="44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8"/>
      <c r="FH22" s="90"/>
      <c r="FI22" s="90"/>
      <c r="FJ22" s="91"/>
      <c r="FK22" s="91"/>
    </row>
    <row r="23" spans="1:167" ht="15.75" x14ac:dyDescent="0.25">
      <c r="A23" s="19">
        <v>13</v>
      </c>
      <c r="B23" s="19">
        <v>73124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88</v>
      </c>
      <c r="L23" s="28" t="str">
        <f t="shared" si="5"/>
        <v>A</v>
      </c>
      <c r="M23" s="28">
        <f t="shared" si="6"/>
        <v>88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47" t="s">
        <v>8</v>
      </c>
      <c r="S23" s="18"/>
      <c r="T23" s="43">
        <v>86</v>
      </c>
      <c r="U23" s="44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8">
        <v>6</v>
      </c>
      <c r="FH23" s="90"/>
      <c r="FI23" s="90"/>
      <c r="FJ23" s="91">
        <v>30006</v>
      </c>
      <c r="FK23" s="91">
        <v>30016</v>
      </c>
    </row>
    <row r="24" spans="1:167" ht="15.75" x14ac:dyDescent="0.25">
      <c r="A24" s="19">
        <v>14</v>
      </c>
      <c r="B24" s="19">
        <v>73139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6">
        <v>2</v>
      </c>
      <c r="J24" s="28" t="str">
        <f t="shared" si="3"/>
        <v>Mampu memahami dan menganalisa tentang  karya seni rupa 2D, prinsip seni 2D, namun tidak memahami tentang aliran dan karya seni 2D.</v>
      </c>
      <c r="K24" s="28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6">
        <v>2</v>
      </c>
      <c r="P24" s="28" t="str">
        <f t="shared" si="8"/>
        <v>Mampu membuat karya secara detail tapi belum bisa membuat secara estetis bagi penikmat seni.</v>
      </c>
      <c r="Q24" s="39"/>
      <c r="R24" s="47" t="s">
        <v>8</v>
      </c>
      <c r="S24" s="18"/>
      <c r="T24" s="43">
        <v>83</v>
      </c>
      <c r="U24" s="44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8"/>
      <c r="FH24" s="90"/>
      <c r="FI24" s="90"/>
      <c r="FJ24" s="91"/>
      <c r="FK24" s="91"/>
    </row>
    <row r="25" spans="1:167" ht="15.75" x14ac:dyDescent="0.25">
      <c r="A25" s="19">
        <v>15</v>
      </c>
      <c r="B25" s="19">
        <v>73154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47" t="s">
        <v>8</v>
      </c>
      <c r="S25" s="18"/>
      <c r="T25" s="43">
        <v>89</v>
      </c>
      <c r="U25" s="44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0" t="s">
        <v>80</v>
      </c>
      <c r="FD25" s="60"/>
      <c r="FE25" s="60"/>
      <c r="FG25" s="88">
        <v>7</v>
      </c>
      <c r="FH25" s="90"/>
      <c r="FI25" s="90"/>
      <c r="FJ25" s="91">
        <v>30007</v>
      </c>
      <c r="FK25" s="91">
        <v>30017</v>
      </c>
    </row>
    <row r="26" spans="1:167" ht="15.75" x14ac:dyDescent="0.25">
      <c r="A26" s="19">
        <v>16</v>
      </c>
      <c r="B26" s="19">
        <v>73169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47" t="s">
        <v>8</v>
      </c>
      <c r="S26" s="18"/>
      <c r="T26" s="43">
        <v>90</v>
      </c>
      <c r="U26" s="44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8"/>
      <c r="FH26" s="90"/>
      <c r="FI26" s="90"/>
      <c r="FJ26" s="91"/>
      <c r="FK26" s="91"/>
    </row>
    <row r="27" spans="1:167" ht="15.75" x14ac:dyDescent="0.25">
      <c r="A27" s="19">
        <v>17</v>
      </c>
      <c r="B27" s="19">
        <v>73184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>IF((COUNTA(T12:AC12)&gt;0),(ROUND((AVERAGE(T27:AD27)),0)),"")</f>
        <v>89</v>
      </c>
      <c r="H27" s="28" t="str">
        <f t="shared" si="2"/>
        <v>A</v>
      </c>
      <c r="I27" s="36">
        <v>1</v>
      </c>
      <c r="J27" s="28" t="str">
        <f t="shared" si="3"/>
        <v>Mampu memahami dan menganalisa tentang  karya seni rupa 2D, prinsip seni 2D, aliran dan karya 2D.</v>
      </c>
      <c r="K27" s="28">
        <f t="shared" si="4"/>
        <v>88</v>
      </c>
      <c r="L27" s="28" t="str">
        <f t="shared" si="5"/>
        <v>A</v>
      </c>
      <c r="M27" s="28">
        <f t="shared" si="6"/>
        <v>88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47" t="s">
        <v>8</v>
      </c>
      <c r="S27" s="18"/>
      <c r="T27" s="43">
        <v>88</v>
      </c>
      <c r="U27" s="44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8">
        <v>8</v>
      </c>
      <c r="FH27" s="90"/>
      <c r="FI27" s="90"/>
      <c r="FJ27" s="91">
        <v>30008</v>
      </c>
      <c r="FK27" s="91">
        <v>30018</v>
      </c>
    </row>
    <row r="28" spans="1:167" ht="15.75" x14ac:dyDescent="0.25">
      <c r="A28" s="19">
        <v>18</v>
      </c>
      <c r="B28" s="19">
        <v>74549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6">
        <v>1</v>
      </c>
      <c r="J28" s="28" t="str">
        <f t="shared" si="3"/>
        <v>Mampu memahami dan menganalisa tentang  karya seni rupa 2D, prinsip seni 2D, aliran dan karya 2D.</v>
      </c>
      <c r="K28" s="28">
        <f t="shared" si="4"/>
        <v>92</v>
      </c>
      <c r="L28" s="28" t="str">
        <f t="shared" si="5"/>
        <v>A</v>
      </c>
      <c r="M28" s="28">
        <f t="shared" si="6"/>
        <v>92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47" t="s">
        <v>8</v>
      </c>
      <c r="S28" s="18"/>
      <c r="T28" s="43">
        <v>90</v>
      </c>
      <c r="U28" s="44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8"/>
      <c r="FH28" s="90"/>
      <c r="FI28" s="90"/>
      <c r="FJ28" s="91"/>
      <c r="FK28" s="91"/>
    </row>
    <row r="29" spans="1:167" ht="15.75" x14ac:dyDescent="0.25">
      <c r="A29" s="19">
        <v>19</v>
      </c>
      <c r="B29" s="19">
        <v>73199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6">
        <v>2</v>
      </c>
      <c r="J29" s="28" t="str">
        <f t="shared" si="3"/>
        <v>Mampu memahami dan menganalisa tentang  karya seni rupa 2D, prinsip seni 2D, namun tidak memahami tentang aliran dan karya seni 2D.</v>
      </c>
      <c r="K29" s="28">
        <f t="shared" si="4"/>
        <v>90</v>
      </c>
      <c r="L29" s="28" t="str">
        <f t="shared" si="5"/>
        <v>A</v>
      </c>
      <c r="M29" s="28">
        <f t="shared" si="6"/>
        <v>90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47" t="s">
        <v>8</v>
      </c>
      <c r="S29" s="18"/>
      <c r="T29" s="43">
        <v>83</v>
      </c>
      <c r="U29" s="44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8">
        <v>9</v>
      </c>
      <c r="FH29" s="90"/>
      <c r="FI29" s="90"/>
      <c r="FJ29" s="91">
        <v>30009</v>
      </c>
      <c r="FK29" s="91">
        <v>30019</v>
      </c>
    </row>
    <row r="30" spans="1:167" ht="15.75" x14ac:dyDescent="0.25">
      <c r="A30" s="19">
        <v>20</v>
      </c>
      <c r="B30" s="19">
        <v>73214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94</v>
      </c>
      <c r="L30" s="28" t="str">
        <f t="shared" si="5"/>
        <v>A</v>
      </c>
      <c r="M30" s="28">
        <f t="shared" si="6"/>
        <v>94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47" t="s">
        <v>8</v>
      </c>
      <c r="S30" s="18"/>
      <c r="T30" s="43">
        <v>89</v>
      </c>
      <c r="U30" s="44">
        <v>84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8"/>
      <c r="FH30" s="90"/>
      <c r="FI30" s="90"/>
      <c r="FJ30" s="91"/>
      <c r="FK30" s="91"/>
    </row>
    <row r="31" spans="1:167" ht="15.75" x14ac:dyDescent="0.25">
      <c r="A31" s="19">
        <v>21</v>
      </c>
      <c r="B31" s="19">
        <v>73229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47" t="s">
        <v>8</v>
      </c>
      <c r="S31" s="18"/>
      <c r="T31" s="43">
        <v>86</v>
      </c>
      <c r="U31" s="44">
        <v>84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8">
        <v>10</v>
      </c>
      <c r="FH31" s="90"/>
      <c r="FI31" s="90"/>
      <c r="FJ31" s="91">
        <v>30010</v>
      </c>
      <c r="FK31" s="91">
        <v>30020</v>
      </c>
    </row>
    <row r="32" spans="1:167" ht="15.75" x14ac:dyDescent="0.25">
      <c r="A32" s="19">
        <v>22</v>
      </c>
      <c r="B32" s="19">
        <v>73244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87</v>
      </c>
      <c r="L32" s="28" t="str">
        <f t="shared" si="5"/>
        <v>A</v>
      </c>
      <c r="M32" s="28">
        <f t="shared" si="6"/>
        <v>87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47" t="s">
        <v>8</v>
      </c>
      <c r="S32" s="18"/>
      <c r="T32" s="43">
        <v>93</v>
      </c>
      <c r="U32" s="44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8"/>
      <c r="FH32" s="91"/>
      <c r="FI32" s="91"/>
      <c r="FJ32" s="91"/>
      <c r="FK32" s="91"/>
    </row>
    <row r="33" spans="1:157" ht="15.75" x14ac:dyDescent="0.25">
      <c r="A33" s="19">
        <v>23</v>
      </c>
      <c r="B33" s="19">
        <v>73259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>IF((COUNTA(T12:AC12)&gt;0),(ROUND((AVERAGE(T33:AD33)),0)),"")</f>
        <v>89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94</v>
      </c>
      <c r="L33" s="28" t="str">
        <f t="shared" si="5"/>
        <v>A</v>
      </c>
      <c r="M33" s="28">
        <f t="shared" si="6"/>
        <v>94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47" t="s">
        <v>8</v>
      </c>
      <c r="S33" s="18"/>
      <c r="T33" s="43">
        <v>93</v>
      </c>
      <c r="U33" s="44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73274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90</v>
      </c>
      <c r="L34" s="28" t="str">
        <f t="shared" si="5"/>
        <v>A</v>
      </c>
      <c r="M34" s="28">
        <f t="shared" si="6"/>
        <v>90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47" t="s">
        <v>8</v>
      </c>
      <c r="S34" s="18"/>
      <c r="T34" s="43">
        <v>89</v>
      </c>
      <c r="U34" s="44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73289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>IF((COUNTA(T12:AC12)&gt;0),(ROUND((AVERAGE(T35:AD35)),0)),"")</f>
        <v>89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87</v>
      </c>
      <c r="L35" s="28" t="str">
        <f t="shared" si="5"/>
        <v>A</v>
      </c>
      <c r="M35" s="28">
        <f t="shared" si="6"/>
        <v>87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47" t="s">
        <v>8</v>
      </c>
      <c r="S35" s="18"/>
      <c r="T35" s="43">
        <v>93</v>
      </c>
      <c r="U35" s="44">
        <v>84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73304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92</v>
      </c>
      <c r="L36" s="28" t="str">
        <f t="shared" si="5"/>
        <v>A</v>
      </c>
      <c r="M36" s="28">
        <f t="shared" si="6"/>
        <v>92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47" t="s">
        <v>8</v>
      </c>
      <c r="S36" s="18"/>
      <c r="T36" s="43">
        <v>86</v>
      </c>
      <c r="U36" s="44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73319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95</v>
      </c>
      <c r="L37" s="28" t="str">
        <f t="shared" si="5"/>
        <v>A</v>
      </c>
      <c r="M37" s="28">
        <f t="shared" si="6"/>
        <v>95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47" t="s">
        <v>8</v>
      </c>
      <c r="S37" s="18"/>
      <c r="T37" s="43">
        <v>87</v>
      </c>
      <c r="U37" s="44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73334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95</v>
      </c>
      <c r="L38" s="28" t="str">
        <f t="shared" si="5"/>
        <v>A</v>
      </c>
      <c r="M38" s="28">
        <f t="shared" si="6"/>
        <v>95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47" t="s">
        <v>8</v>
      </c>
      <c r="S38" s="18"/>
      <c r="T38" s="43">
        <v>86</v>
      </c>
      <c r="U38" s="44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73349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94</v>
      </c>
      <c r="L39" s="28" t="str">
        <f t="shared" si="5"/>
        <v>A</v>
      </c>
      <c r="M39" s="28">
        <f t="shared" si="6"/>
        <v>94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47" t="s">
        <v>8</v>
      </c>
      <c r="S39" s="18"/>
      <c r="T39" s="43">
        <v>89</v>
      </c>
      <c r="U39" s="44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73364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6">
        <v>2</v>
      </c>
      <c r="J40" s="28" t="str">
        <f t="shared" si="3"/>
        <v>Mampu memahami dan menganalisa tentang  karya seni rupa 2D, prinsip seni 2D, namun tidak memahami tentang aliran dan karya seni 2D.</v>
      </c>
      <c r="K40" s="28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47" t="s">
        <v>8</v>
      </c>
      <c r="S40" s="18"/>
      <c r="T40" s="43">
        <v>84</v>
      </c>
      <c r="U40" s="44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73379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87</v>
      </c>
      <c r="L41" s="28" t="str">
        <f t="shared" si="5"/>
        <v>A</v>
      </c>
      <c r="M41" s="28">
        <f t="shared" si="6"/>
        <v>87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47" t="s">
        <v>8</v>
      </c>
      <c r="S41" s="18"/>
      <c r="T41" s="43">
        <v>89</v>
      </c>
      <c r="U41" s="44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73394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96</v>
      </c>
      <c r="L42" s="28" t="str">
        <f t="shared" si="5"/>
        <v>A</v>
      </c>
      <c r="M42" s="28">
        <f t="shared" si="6"/>
        <v>96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47" t="s">
        <v>8</v>
      </c>
      <c r="S42" s="18"/>
      <c r="T42" s="43">
        <v>89</v>
      </c>
      <c r="U42" s="44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73409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6">
        <v>2</v>
      </c>
      <c r="J43" s="28" t="str">
        <f t="shared" si="3"/>
        <v>Mampu memahami dan menganalisa tentang  karya seni rupa 2D, prinsip seni 2D, namun tidak memahami tentang aliran dan karya seni 2D.</v>
      </c>
      <c r="K43" s="28">
        <f t="shared" si="4"/>
        <v>95</v>
      </c>
      <c r="L43" s="28" t="str">
        <f t="shared" si="5"/>
        <v>A</v>
      </c>
      <c r="M43" s="28">
        <f t="shared" si="6"/>
        <v>95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47" t="s">
        <v>8</v>
      </c>
      <c r="S43" s="18"/>
      <c r="T43" s="43">
        <v>84</v>
      </c>
      <c r="U43" s="44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73424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6">
        <v>2</v>
      </c>
      <c r="J44" s="28" t="str">
        <f t="shared" si="3"/>
        <v>Mampu memahami dan menganalisa tentang  karya seni rupa 2D, prinsip seni 2D, namun tidak memahami tentang aliran dan karya seni 2D.</v>
      </c>
      <c r="K44" s="28">
        <f t="shared" si="4"/>
        <v>93</v>
      </c>
      <c r="L44" s="28" t="str">
        <f t="shared" si="5"/>
        <v>A</v>
      </c>
      <c r="M44" s="28">
        <f t="shared" si="6"/>
        <v>93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47" t="s">
        <v>8</v>
      </c>
      <c r="S44" s="18"/>
      <c r="T44" s="43">
        <v>83</v>
      </c>
      <c r="U44" s="44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93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73439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92</v>
      </c>
      <c r="L45" s="28" t="str">
        <f t="shared" si="5"/>
        <v>A</v>
      </c>
      <c r="M45" s="28">
        <f t="shared" si="6"/>
        <v>92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47" t="s">
        <v>8</v>
      </c>
      <c r="S45" s="18"/>
      <c r="T45" s="43">
        <v>89</v>
      </c>
      <c r="U45" s="44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73454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6">
        <v>2</v>
      </c>
      <c r="J46" s="28" t="str">
        <f t="shared" si="3"/>
        <v>Mampu memahami dan menganalisa tentang  karya seni rupa 2D, prinsip seni 2D, namun tidak memahami tentang aliran dan karya seni 2D.</v>
      </c>
      <c r="K46" s="28">
        <f t="shared" si="4"/>
        <v>91</v>
      </c>
      <c r="L46" s="28" t="str">
        <f t="shared" si="5"/>
        <v>A</v>
      </c>
      <c r="M46" s="28">
        <f t="shared" si="6"/>
        <v>91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47" t="s">
        <v>8</v>
      </c>
      <c r="S46" s="18"/>
      <c r="T46" s="43">
        <v>83</v>
      </c>
      <c r="U46" s="44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73469</v>
      </c>
      <c r="C47" s="19" t="s">
        <v>102</v>
      </c>
      <c r="D47" s="18"/>
      <c r="E47" s="28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6">
        <v>1</v>
      </c>
      <c r="J47" s="28" t="str">
        <f t="shared" si="3"/>
        <v>Mampu memahami dan menganalisa tentang  karya seni rupa 2D, prinsip seni 2D, aliran dan karya 2D.</v>
      </c>
      <c r="K47" s="28">
        <f t="shared" si="4"/>
        <v>94</v>
      </c>
      <c r="L47" s="28" t="str">
        <f t="shared" si="5"/>
        <v>A</v>
      </c>
      <c r="M47" s="28">
        <f t="shared" si="6"/>
        <v>94</v>
      </c>
      <c r="N47" s="28" t="str">
        <f t="shared" si="7"/>
        <v>A</v>
      </c>
      <c r="O47" s="36">
        <v>1</v>
      </c>
      <c r="P47" s="28" t="str">
        <f t="shared" si="8"/>
        <v>Mampu mendesain dan membuat karya secara detail dan estetis bagi penikmat seni.</v>
      </c>
      <c r="Q47" s="39"/>
      <c r="R47" s="47" t="s">
        <v>8</v>
      </c>
      <c r="S47" s="18"/>
      <c r="T47" s="43">
        <v>89</v>
      </c>
      <c r="U47" s="44">
        <v>80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94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6.5" thickBot="1" x14ac:dyDescent="0.3">
      <c r="A48" s="19">
        <v>38</v>
      </c>
      <c r="B48" s="19">
        <v>73484</v>
      </c>
      <c r="C48" s="19" t="s">
        <v>103</v>
      </c>
      <c r="D48" s="18"/>
      <c r="E48" s="28">
        <f t="shared" si="0"/>
        <v>84</v>
      </c>
      <c r="F48" s="28" t="str">
        <f t="shared" si="1"/>
        <v>B</v>
      </c>
      <c r="G48" s="28">
        <f>IF((COUNTA(T12:AC12)&gt;0),(ROUND((AVERAGE(T48:AD48)),0)),"")</f>
        <v>84</v>
      </c>
      <c r="H48" s="28" t="str">
        <f t="shared" si="2"/>
        <v>B</v>
      </c>
      <c r="I48" s="36">
        <v>2</v>
      </c>
      <c r="J48" s="28" t="str">
        <f t="shared" si="3"/>
        <v>Mampu memahami dan menganalisa tentang  karya seni rupa 2D, prinsip seni 2D, namun tidak memahami tentang aliran dan karya seni 2D.</v>
      </c>
      <c r="K48" s="28">
        <f t="shared" si="4"/>
        <v>88</v>
      </c>
      <c r="L48" s="28" t="str">
        <f t="shared" si="5"/>
        <v>A</v>
      </c>
      <c r="M48" s="28">
        <f t="shared" si="6"/>
        <v>88</v>
      </c>
      <c r="N48" s="28" t="str">
        <f t="shared" si="7"/>
        <v>A</v>
      </c>
      <c r="O48" s="36">
        <v>1</v>
      </c>
      <c r="P48" s="28" t="str">
        <f t="shared" si="8"/>
        <v>Mampu mendesain dan membuat karya secara detail dan estetis bagi penikmat seni.</v>
      </c>
      <c r="Q48" s="39"/>
      <c r="R48" s="47" t="s">
        <v>8</v>
      </c>
      <c r="S48" s="18"/>
      <c r="T48" s="45">
        <v>83</v>
      </c>
      <c r="U48" s="46">
        <v>84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88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85546875" customWidth="1"/>
    <col min="12" max="12" width="7.7109375" customWidth="1"/>
    <col min="13" max="13" width="5.285156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729</v>
      </c>
      <c r="B1" s="2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179</v>
      </c>
      <c r="C7" s="18"/>
      <c r="D7" s="18"/>
      <c r="E7" s="70" t="s">
        <v>13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7" t="s">
        <v>14</v>
      </c>
      <c r="B8" s="68" t="s">
        <v>15</v>
      </c>
      <c r="C8" s="67" t="s">
        <v>16</v>
      </c>
      <c r="D8" s="18"/>
      <c r="E8" s="78" t="s">
        <v>17</v>
      </c>
      <c r="F8" s="79"/>
      <c r="G8" s="79"/>
      <c r="H8" s="79"/>
      <c r="I8" s="79"/>
      <c r="J8" s="80"/>
      <c r="K8" s="75" t="s">
        <v>18</v>
      </c>
      <c r="L8" s="76"/>
      <c r="M8" s="76"/>
      <c r="N8" s="76"/>
      <c r="O8" s="76"/>
      <c r="P8" s="77"/>
      <c r="Q8" s="57" t="s">
        <v>19</v>
      </c>
      <c r="R8" s="57"/>
      <c r="S8" s="18"/>
      <c r="T8" s="56" t="s">
        <v>20</v>
      </c>
      <c r="U8" s="56"/>
      <c r="V8" s="56"/>
      <c r="W8" s="56"/>
      <c r="X8" s="56"/>
      <c r="Y8" s="56"/>
      <c r="Z8" s="56"/>
      <c r="AA8" s="56"/>
      <c r="AB8" s="56"/>
      <c r="AC8" s="56"/>
      <c r="AD8" s="56"/>
      <c r="AE8" s="34"/>
      <c r="AF8" s="61" t="s">
        <v>21</v>
      </c>
      <c r="AG8" s="61"/>
      <c r="AH8" s="61"/>
      <c r="AI8" s="61"/>
      <c r="AJ8" s="61"/>
      <c r="AK8" s="61"/>
      <c r="AL8" s="61"/>
      <c r="AM8" s="61"/>
      <c r="AN8" s="61"/>
      <c r="AO8" s="61"/>
      <c r="AP8" s="34"/>
      <c r="AQ8" s="63" t="s">
        <v>19</v>
      </c>
      <c r="AR8" s="63"/>
      <c r="AS8" s="63"/>
      <c r="AT8" s="63"/>
      <c r="AU8" s="63"/>
      <c r="AV8" s="63"/>
      <c r="AW8" s="63"/>
      <c r="AX8" s="63"/>
      <c r="AY8" s="63"/>
      <c r="AZ8" s="63"/>
      <c r="BA8" s="6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7"/>
      <c r="B9" s="68"/>
      <c r="C9" s="67"/>
      <c r="D9" s="18"/>
      <c r="E9" s="56" t="s">
        <v>23</v>
      </c>
      <c r="F9" s="56"/>
      <c r="G9" s="81" t="s">
        <v>24</v>
      </c>
      <c r="H9" s="82"/>
      <c r="I9" s="82"/>
      <c r="J9" s="83"/>
      <c r="K9" s="71" t="s">
        <v>23</v>
      </c>
      <c r="L9" s="72"/>
      <c r="M9" s="84" t="s">
        <v>24</v>
      </c>
      <c r="N9" s="85"/>
      <c r="O9" s="85"/>
      <c r="P9" s="86"/>
      <c r="Q9" s="73" t="s">
        <v>23</v>
      </c>
      <c r="R9" s="73" t="s">
        <v>24</v>
      </c>
      <c r="S9" s="18"/>
      <c r="T9" s="58" t="s">
        <v>25</v>
      </c>
      <c r="U9" s="58" t="s">
        <v>26</v>
      </c>
      <c r="V9" s="58" t="s">
        <v>27</v>
      </c>
      <c r="W9" s="58" t="s">
        <v>28</v>
      </c>
      <c r="X9" s="58" t="s">
        <v>29</v>
      </c>
      <c r="Y9" s="58" t="s">
        <v>30</v>
      </c>
      <c r="Z9" s="58" t="s">
        <v>31</v>
      </c>
      <c r="AA9" s="58" t="s">
        <v>32</v>
      </c>
      <c r="AB9" s="58" t="s">
        <v>33</v>
      </c>
      <c r="AC9" s="58" t="s">
        <v>34</v>
      </c>
      <c r="AD9" s="55" t="s">
        <v>35</v>
      </c>
      <c r="AE9" s="34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34"/>
      <c r="AQ9" s="62" t="s">
        <v>46</v>
      </c>
      <c r="AR9" s="62"/>
      <c r="AS9" s="62" t="s">
        <v>47</v>
      </c>
      <c r="AT9" s="62"/>
      <c r="AU9" s="62" t="s">
        <v>48</v>
      </c>
      <c r="AV9" s="62"/>
      <c r="AW9" s="62"/>
      <c r="AX9" s="62" t="s">
        <v>49</v>
      </c>
      <c r="AY9" s="62"/>
      <c r="AZ9" s="62"/>
      <c r="BA9" s="6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67"/>
      <c r="B10" s="68"/>
      <c r="C10" s="6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4"/>
      <c r="R10" s="74"/>
      <c r="S10" s="18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5"/>
      <c r="AE10" s="34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73514</v>
      </c>
      <c r="C11" s="19" t="s">
        <v>118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namun tidak memahami tentang aliran dan karya seni 2D.</v>
      </c>
      <c r="K11" s="28">
        <f t="shared" ref="K11:K50" si="4">IF((COUNTA(AF11:AO11)&gt;0),AVERAGE(AF11:AO11),"")</f>
        <v>92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92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47" t="s">
        <v>8</v>
      </c>
      <c r="S11" s="18"/>
      <c r="T11" s="49">
        <v>84</v>
      </c>
      <c r="U11" s="50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8">
        <f>'[1]12 IPS 2 SEM 1'!T9</f>
        <v>92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9" t="s">
        <v>56</v>
      </c>
      <c r="FD11" s="89"/>
      <c r="FE11" s="89"/>
      <c r="FG11" s="87" t="s">
        <v>57</v>
      </c>
      <c r="FH11" s="87"/>
      <c r="FI11" s="87"/>
    </row>
    <row r="12" spans="1:167" ht="15.75" x14ac:dyDescent="0.25">
      <c r="A12" s="19">
        <v>2</v>
      </c>
      <c r="B12" s="19">
        <v>73529</v>
      </c>
      <c r="C12" s="19" t="s">
        <v>119</v>
      </c>
      <c r="D12" s="18"/>
      <c r="E12" s="28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6">
        <v>2</v>
      </c>
      <c r="J12" s="28" t="str">
        <f t="shared" si="3"/>
        <v>Mampu memahami dan menganalisa tentang  karya seni rupa 2D, prinsip seni 2D, namun tidak memahami tentang aliran dan karya seni 2D.</v>
      </c>
      <c r="K12" s="28">
        <f t="shared" si="4"/>
        <v>91.333333333333329</v>
      </c>
      <c r="L12" s="28" t="str">
        <f t="shared" si="5"/>
        <v>A</v>
      </c>
      <c r="M12" s="28">
        <f t="shared" si="6"/>
        <v>91.333333333333329</v>
      </c>
      <c r="N12" s="28" t="str">
        <f t="shared" si="7"/>
        <v>A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47" t="s">
        <v>8</v>
      </c>
      <c r="S12" s="18"/>
      <c r="T12" s="51">
        <v>84</v>
      </c>
      <c r="U12" s="52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8">
        <f>'[1]12 IPS 2 SEM 1'!T10</f>
        <v>91.333333333333329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73544</v>
      </c>
      <c r="C13" s="19" t="s">
        <v>120</v>
      </c>
      <c r="D13" s="18"/>
      <c r="E13" s="28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6">
        <v>2</v>
      </c>
      <c r="J13" s="28" t="str">
        <f t="shared" si="3"/>
        <v>Mampu memahami dan menganalisa tentang  karya seni rupa 2D, prinsip seni 2D, namun tidak memahami tentang aliran dan karya seni 2D.</v>
      </c>
      <c r="K13" s="28">
        <f t="shared" si="4"/>
        <v>85.916666666666671</v>
      </c>
      <c r="L13" s="28" t="str">
        <f t="shared" si="5"/>
        <v>A</v>
      </c>
      <c r="M13" s="28">
        <f t="shared" si="6"/>
        <v>85.916666666666671</v>
      </c>
      <c r="N13" s="28" t="str">
        <f t="shared" si="7"/>
        <v>A</v>
      </c>
      <c r="O13" s="36">
        <v>1</v>
      </c>
      <c r="P13" s="28" t="str">
        <f t="shared" si="8"/>
        <v>Mampu mendesain dan membuat karya secara detail dan estetis bagi penikmat seni.</v>
      </c>
      <c r="Q13" s="39"/>
      <c r="R13" s="47" t="s">
        <v>8</v>
      </c>
      <c r="S13" s="18"/>
      <c r="T13" s="51">
        <v>82.5</v>
      </c>
      <c r="U13" s="52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8">
        <f>'[1]12 IPS 2 SEM 1'!T11</f>
        <v>85.916666666666671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8">
        <v>1</v>
      </c>
      <c r="FH13" s="90" t="s">
        <v>195</v>
      </c>
      <c r="FI13" s="90" t="s">
        <v>196</v>
      </c>
      <c r="FJ13" s="91">
        <v>30021</v>
      </c>
      <c r="FK13" s="91">
        <v>30031</v>
      </c>
    </row>
    <row r="14" spans="1:167" ht="15.75" x14ac:dyDescent="0.25">
      <c r="A14" s="19">
        <v>4</v>
      </c>
      <c r="B14" s="19">
        <v>73559</v>
      </c>
      <c r="C14" s="19" t="s">
        <v>121</v>
      </c>
      <c r="D14" s="18"/>
      <c r="E14" s="28">
        <f t="shared" si="0"/>
        <v>91</v>
      </c>
      <c r="F14" s="28" t="str">
        <f t="shared" si="1"/>
        <v>A</v>
      </c>
      <c r="G14" s="28">
        <f>IF((COUNTA(T12:AC12)&gt;0),(ROUND((AVERAGE(T14:AD14)),0)),"")</f>
        <v>91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99.416666666666671</v>
      </c>
      <c r="L14" s="28" t="str">
        <f t="shared" si="5"/>
        <v>A</v>
      </c>
      <c r="M14" s="28">
        <f t="shared" si="6"/>
        <v>99.416666666666671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47" t="s">
        <v>8</v>
      </c>
      <c r="S14" s="18"/>
      <c r="T14" s="51">
        <v>86.5</v>
      </c>
      <c r="U14" s="52">
        <v>95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8">
        <f>'[1]12 IPS 2 SEM 1'!T12</f>
        <v>99.416666666666671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8"/>
      <c r="FH14" s="90"/>
      <c r="FI14" s="90"/>
      <c r="FJ14" s="91"/>
      <c r="FK14" s="91"/>
    </row>
    <row r="15" spans="1:167" ht="15.75" x14ac:dyDescent="0.25">
      <c r="A15" s="19">
        <v>5</v>
      </c>
      <c r="B15" s="19">
        <v>73574</v>
      </c>
      <c r="C15" s="19" t="s">
        <v>122</v>
      </c>
      <c r="D15" s="18"/>
      <c r="E15" s="28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89.583333333333329</v>
      </c>
      <c r="L15" s="28" t="str">
        <f t="shared" si="5"/>
        <v>A</v>
      </c>
      <c r="M15" s="28">
        <f t="shared" si="6"/>
        <v>89.583333333333329</v>
      </c>
      <c r="N15" s="28" t="str">
        <f t="shared" si="7"/>
        <v>A</v>
      </c>
      <c r="O15" s="36">
        <v>1</v>
      </c>
      <c r="P15" s="28" t="str">
        <f t="shared" si="8"/>
        <v>Mampu mendesain dan membuat karya secara detail dan estetis bagi penikmat seni.</v>
      </c>
      <c r="Q15" s="39"/>
      <c r="R15" s="47" t="s">
        <v>8</v>
      </c>
      <c r="S15" s="18"/>
      <c r="T15" s="51">
        <v>85</v>
      </c>
      <c r="U15" s="52">
        <v>94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8">
        <f>'[1]12 IPS 2 SEM 1'!T13</f>
        <v>89.583333333333329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8">
        <v>2</v>
      </c>
      <c r="FH15" s="90" t="s">
        <v>197</v>
      </c>
      <c r="FI15" s="90" t="s">
        <v>198</v>
      </c>
      <c r="FJ15" s="91">
        <v>30022</v>
      </c>
      <c r="FK15" s="91">
        <v>30032</v>
      </c>
    </row>
    <row r="16" spans="1:167" ht="15.75" x14ac:dyDescent="0.25">
      <c r="A16" s="19">
        <v>6</v>
      </c>
      <c r="B16" s="19">
        <v>73589</v>
      </c>
      <c r="C16" s="19" t="s">
        <v>123</v>
      </c>
      <c r="D16" s="18"/>
      <c r="E16" s="28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6">
        <v>1</v>
      </c>
      <c r="J16" s="28" t="str">
        <f t="shared" si="3"/>
        <v>Mampu memahami dan menganalisa tentang  karya seni rupa 2D, prinsip seni 2D, aliran dan karya 2D.</v>
      </c>
      <c r="K16" s="28">
        <f t="shared" si="4"/>
        <v>94.916666666666671</v>
      </c>
      <c r="L16" s="28" t="str">
        <f t="shared" si="5"/>
        <v>A</v>
      </c>
      <c r="M16" s="28">
        <f t="shared" si="6"/>
        <v>94.916666666666671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47" t="s">
        <v>8</v>
      </c>
      <c r="S16" s="18"/>
      <c r="T16" s="51">
        <v>84</v>
      </c>
      <c r="U16" s="52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8">
        <f>'[1]12 IPS 2 SEM 1'!T14</f>
        <v>94.916666666666671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8"/>
      <c r="FH16" s="90"/>
      <c r="FI16" s="90"/>
      <c r="FJ16" s="91"/>
      <c r="FK16" s="91"/>
    </row>
    <row r="17" spans="1:167" ht="15.75" x14ac:dyDescent="0.25">
      <c r="A17" s="19">
        <v>7</v>
      </c>
      <c r="B17" s="19">
        <v>73604</v>
      </c>
      <c r="C17" s="19" t="s">
        <v>124</v>
      </c>
      <c r="D17" s="18"/>
      <c r="E17" s="28">
        <f t="shared" si="0"/>
        <v>91</v>
      </c>
      <c r="F17" s="28" t="str">
        <f t="shared" si="1"/>
        <v>A</v>
      </c>
      <c r="G17" s="28">
        <f>IF((COUNTA(T12:AC12)&gt;0),(ROUND((AVERAGE(T17:AD17)),0)),"")</f>
        <v>91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91.333333333333329</v>
      </c>
      <c r="L17" s="28" t="str">
        <f t="shared" si="5"/>
        <v>A</v>
      </c>
      <c r="M17" s="28">
        <f t="shared" si="6"/>
        <v>91.333333333333329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47" t="s">
        <v>8</v>
      </c>
      <c r="S17" s="18"/>
      <c r="T17" s="51">
        <v>86.5</v>
      </c>
      <c r="U17" s="52">
        <v>95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8">
        <f>'[1]12 IPS 2 SEM 1'!T15</f>
        <v>91.333333333333329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8">
        <v>3</v>
      </c>
      <c r="FH17" s="90"/>
      <c r="FI17" s="90" t="s">
        <v>199</v>
      </c>
      <c r="FJ17" s="91">
        <v>30023</v>
      </c>
      <c r="FK17" s="91">
        <v>30033</v>
      </c>
    </row>
    <row r="18" spans="1:167" ht="15.75" x14ac:dyDescent="0.25">
      <c r="A18" s="19">
        <v>8</v>
      </c>
      <c r="B18" s="19">
        <v>73619</v>
      </c>
      <c r="C18" s="19" t="s">
        <v>125</v>
      </c>
      <c r="D18" s="18"/>
      <c r="E18" s="28">
        <f t="shared" si="0"/>
        <v>89</v>
      </c>
      <c r="F18" s="28" t="str">
        <f t="shared" si="1"/>
        <v>A</v>
      </c>
      <c r="G18" s="28">
        <f>IF((COUNTA(T12:AC12)&gt;0),(ROUND((AVERAGE(T18:AD18)),0)),"")</f>
        <v>89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94</v>
      </c>
      <c r="L18" s="28" t="str">
        <f t="shared" si="5"/>
        <v>A</v>
      </c>
      <c r="M18" s="28">
        <f t="shared" si="6"/>
        <v>94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47" t="s">
        <v>8</v>
      </c>
      <c r="S18" s="18"/>
      <c r="T18" s="51">
        <v>87.5</v>
      </c>
      <c r="U18" s="52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8">
        <f>'[1]12 IPS 2 SEM 1'!T16</f>
        <v>94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8"/>
      <c r="FH18" s="90"/>
      <c r="FI18" s="90"/>
      <c r="FJ18" s="91"/>
      <c r="FK18" s="91"/>
    </row>
    <row r="19" spans="1:167" ht="15.75" x14ac:dyDescent="0.25">
      <c r="A19" s="19">
        <v>9</v>
      </c>
      <c r="B19" s="19">
        <v>73634</v>
      </c>
      <c r="C19" s="19" t="s">
        <v>126</v>
      </c>
      <c r="D19" s="18"/>
      <c r="E19" s="28">
        <f t="shared" si="0"/>
        <v>92</v>
      </c>
      <c r="F19" s="28" t="str">
        <f t="shared" si="1"/>
        <v>A</v>
      </c>
      <c r="G19" s="28">
        <f>IF((COUNTA(T12:AC12)&gt;0),(ROUND((AVERAGE(T19:AD19)),0)),"")</f>
        <v>92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91.583333333333329</v>
      </c>
      <c r="L19" s="28" t="str">
        <f t="shared" si="5"/>
        <v>A</v>
      </c>
      <c r="M19" s="28">
        <f t="shared" si="6"/>
        <v>91.583333333333329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47" t="s">
        <v>8</v>
      </c>
      <c r="S19" s="18"/>
      <c r="T19" s="51">
        <v>89</v>
      </c>
      <c r="U19" s="52">
        <v>95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8">
        <f>'[1]12 IPS 2 SEM 1'!T17</f>
        <v>91.583333333333329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8">
        <v>4</v>
      </c>
      <c r="FH19" s="90"/>
      <c r="FI19" s="90"/>
      <c r="FJ19" s="91">
        <v>30024</v>
      </c>
      <c r="FK19" s="91">
        <v>30034</v>
      </c>
    </row>
    <row r="20" spans="1:167" ht="15.75" x14ac:dyDescent="0.25">
      <c r="A20" s="19">
        <v>10</v>
      </c>
      <c r="B20" s="19">
        <v>73649</v>
      </c>
      <c r="C20" s="19" t="s">
        <v>127</v>
      </c>
      <c r="D20" s="18"/>
      <c r="E20" s="28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6">
        <v>2</v>
      </c>
      <c r="J20" s="28" t="str">
        <f t="shared" si="3"/>
        <v>Mampu memahami dan menganalisa tentang  karya seni rupa 2D, prinsip seni 2D, namun tidak memahami tentang aliran dan karya seni 2D.</v>
      </c>
      <c r="K20" s="28">
        <f t="shared" si="4"/>
        <v>90.083333333333329</v>
      </c>
      <c r="L20" s="28" t="str">
        <f t="shared" si="5"/>
        <v>A</v>
      </c>
      <c r="M20" s="28">
        <f t="shared" si="6"/>
        <v>90.083333333333329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47" t="s">
        <v>8</v>
      </c>
      <c r="S20" s="18"/>
      <c r="T20" s="51">
        <v>82.5</v>
      </c>
      <c r="U20" s="52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8">
        <f>'[1]12 IPS 2 SEM 1'!T18</f>
        <v>90.083333333333329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8"/>
      <c r="FH20" s="90"/>
      <c r="FI20" s="90"/>
      <c r="FJ20" s="91"/>
      <c r="FK20" s="91"/>
    </row>
    <row r="21" spans="1:167" ht="15.75" x14ac:dyDescent="0.25">
      <c r="A21" s="19">
        <v>11</v>
      </c>
      <c r="B21" s="19">
        <v>73664</v>
      </c>
      <c r="C21" s="19" t="s">
        <v>128</v>
      </c>
      <c r="D21" s="18"/>
      <c r="E21" s="28">
        <f t="shared" si="0"/>
        <v>91</v>
      </c>
      <c r="F21" s="28" t="str">
        <f t="shared" si="1"/>
        <v>A</v>
      </c>
      <c r="G21" s="28">
        <f>IF((COUNTA(T12:AC12)&gt;0),(ROUND((AVERAGE(T21:AD21)),0)),"")</f>
        <v>91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90.916666666666671</v>
      </c>
      <c r="L21" s="28" t="str">
        <f t="shared" si="5"/>
        <v>A</v>
      </c>
      <c r="M21" s="28">
        <f t="shared" si="6"/>
        <v>90.916666666666671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47" t="s">
        <v>8</v>
      </c>
      <c r="S21" s="18"/>
      <c r="T21" s="51">
        <v>87.5</v>
      </c>
      <c r="U21" s="52">
        <v>95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8">
        <f>'[1]12 IPS 2 SEM 1'!T19</f>
        <v>90.916666666666671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8">
        <v>5</v>
      </c>
      <c r="FH21" s="90"/>
      <c r="FI21" s="90"/>
      <c r="FJ21" s="91">
        <v>30025</v>
      </c>
      <c r="FK21" s="91">
        <v>30035</v>
      </c>
    </row>
    <row r="22" spans="1:167" ht="15.75" x14ac:dyDescent="0.25">
      <c r="A22" s="19">
        <v>12</v>
      </c>
      <c r="B22" s="19">
        <v>73679</v>
      </c>
      <c r="C22" s="19" t="s">
        <v>129</v>
      </c>
      <c r="D22" s="18"/>
      <c r="E22" s="28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6">
        <v>1</v>
      </c>
      <c r="J22" s="28" t="str">
        <f t="shared" si="3"/>
        <v>Mampu memahami dan menganalisa tentang  karya seni rupa 2D, prinsip seni 2D, aliran dan karya 2D.</v>
      </c>
      <c r="K22" s="28">
        <f t="shared" si="4"/>
        <v>97.75</v>
      </c>
      <c r="L22" s="28" t="str">
        <f t="shared" si="5"/>
        <v>A</v>
      </c>
      <c r="M22" s="28">
        <f t="shared" si="6"/>
        <v>97.75</v>
      </c>
      <c r="N22" s="28" t="str">
        <f t="shared" si="7"/>
        <v>A</v>
      </c>
      <c r="O22" s="36">
        <v>1</v>
      </c>
      <c r="P22" s="28" t="str">
        <f t="shared" si="8"/>
        <v>Mampu mendesain dan membuat karya secara detail dan estetis bagi penikmat seni.</v>
      </c>
      <c r="Q22" s="39"/>
      <c r="R22" s="47" t="s">
        <v>8</v>
      </c>
      <c r="S22" s="18"/>
      <c r="T22" s="51">
        <v>86.5</v>
      </c>
      <c r="U22" s="52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8">
        <f>'[1]12 IPS 2 SEM 1'!T20</f>
        <v>97.75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8"/>
      <c r="FH22" s="90"/>
      <c r="FI22" s="90"/>
      <c r="FJ22" s="91"/>
      <c r="FK22" s="91"/>
    </row>
    <row r="23" spans="1:167" ht="15.75" x14ac:dyDescent="0.25">
      <c r="A23" s="19">
        <v>13</v>
      </c>
      <c r="B23" s="19">
        <v>73694</v>
      </c>
      <c r="C23" s="19" t="s">
        <v>130</v>
      </c>
      <c r="D23" s="18"/>
      <c r="E23" s="28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6">
        <v>2</v>
      </c>
      <c r="J23" s="28" t="str">
        <f t="shared" si="3"/>
        <v>Mampu memahami dan menganalisa tentang  karya seni rupa 2D, prinsip seni 2D, namun tidak memahami tentang aliran dan karya seni 2D.</v>
      </c>
      <c r="K23" s="28">
        <f t="shared" si="4"/>
        <v>78.666666666666671</v>
      </c>
      <c r="L23" s="28" t="str">
        <f t="shared" si="5"/>
        <v>B</v>
      </c>
      <c r="M23" s="28">
        <f t="shared" si="6"/>
        <v>78.666666666666671</v>
      </c>
      <c r="N23" s="28" t="str">
        <f t="shared" si="7"/>
        <v>B</v>
      </c>
      <c r="O23" s="36">
        <v>2</v>
      </c>
      <c r="P23" s="28" t="str">
        <f t="shared" si="8"/>
        <v>Mampu membuat karya secara detail tapi belum bisa membuat secara estetis bagi penikmat seni.</v>
      </c>
      <c r="Q23" s="39"/>
      <c r="R23" s="47" t="s">
        <v>8</v>
      </c>
      <c r="S23" s="18"/>
      <c r="T23" s="51">
        <v>83</v>
      </c>
      <c r="U23" s="52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8">
        <f>'[1]12 IPS 2 SEM 1'!T21</f>
        <v>78.666666666666671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8">
        <v>6</v>
      </c>
      <c r="FH23" s="90"/>
      <c r="FI23" s="90"/>
      <c r="FJ23" s="91">
        <v>30026</v>
      </c>
      <c r="FK23" s="91">
        <v>30036</v>
      </c>
    </row>
    <row r="24" spans="1:167" ht="15.75" x14ac:dyDescent="0.25">
      <c r="A24" s="19">
        <v>14</v>
      </c>
      <c r="B24" s="19">
        <v>73709</v>
      </c>
      <c r="C24" s="19" t="s">
        <v>131</v>
      </c>
      <c r="D24" s="18"/>
      <c r="E24" s="28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6">
        <v>2</v>
      </c>
      <c r="J24" s="28" t="str">
        <f t="shared" si="3"/>
        <v>Mampu memahami dan menganalisa tentang  karya seni rupa 2D, prinsip seni 2D, namun tidak memahami tentang aliran dan karya seni 2D.</v>
      </c>
      <c r="K24" s="28">
        <f t="shared" si="4"/>
        <v>94</v>
      </c>
      <c r="L24" s="28" t="str">
        <f t="shared" si="5"/>
        <v>A</v>
      </c>
      <c r="M24" s="28">
        <f t="shared" si="6"/>
        <v>94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47" t="s">
        <v>8</v>
      </c>
      <c r="S24" s="18"/>
      <c r="T24" s="51">
        <v>85</v>
      </c>
      <c r="U24" s="52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8">
        <f>'[1]12 IPS 2 SEM 1'!T22</f>
        <v>94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8"/>
      <c r="FH24" s="90"/>
      <c r="FI24" s="90"/>
      <c r="FJ24" s="91"/>
      <c r="FK24" s="91"/>
    </row>
    <row r="25" spans="1:167" ht="15.75" x14ac:dyDescent="0.25">
      <c r="A25" s="19">
        <v>15</v>
      </c>
      <c r="B25" s="19">
        <v>73724</v>
      </c>
      <c r="C25" s="19" t="s">
        <v>132</v>
      </c>
      <c r="D25" s="18"/>
      <c r="E25" s="28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85.833333333333329</v>
      </c>
      <c r="L25" s="28" t="str">
        <f t="shared" si="5"/>
        <v>A</v>
      </c>
      <c r="M25" s="28">
        <f t="shared" si="6"/>
        <v>85.833333333333329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47" t="s">
        <v>8</v>
      </c>
      <c r="S25" s="18"/>
      <c r="T25" s="51">
        <v>87.5</v>
      </c>
      <c r="U25" s="52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8">
        <f>'[1]12 IPS 2 SEM 1'!T23</f>
        <v>85.833333333333329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0" t="s">
        <v>80</v>
      </c>
      <c r="FD25" s="60"/>
      <c r="FE25" s="60"/>
      <c r="FG25" s="88">
        <v>7</v>
      </c>
      <c r="FH25" s="90"/>
      <c r="FI25" s="90"/>
      <c r="FJ25" s="91">
        <v>30027</v>
      </c>
      <c r="FK25" s="91">
        <v>30037</v>
      </c>
    </row>
    <row r="26" spans="1:167" ht="15.75" x14ac:dyDescent="0.25">
      <c r="A26" s="19">
        <v>16</v>
      </c>
      <c r="B26" s="19">
        <v>73739</v>
      </c>
      <c r="C26" s="19" t="s">
        <v>133</v>
      </c>
      <c r="D26" s="18"/>
      <c r="E26" s="28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98.833333333333329</v>
      </c>
      <c r="L26" s="28" t="str">
        <f t="shared" si="5"/>
        <v>A</v>
      </c>
      <c r="M26" s="28">
        <f t="shared" si="6"/>
        <v>98.833333333333329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47" t="s">
        <v>8</v>
      </c>
      <c r="S26" s="18"/>
      <c r="T26" s="51">
        <v>89</v>
      </c>
      <c r="U26" s="52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8">
        <f>'[1]12 IPS 2 SEM 1'!T24</f>
        <v>98.833333333333329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8"/>
      <c r="FH26" s="90"/>
      <c r="FI26" s="90"/>
      <c r="FJ26" s="91"/>
      <c r="FK26" s="91"/>
    </row>
    <row r="27" spans="1:167" ht="15.75" x14ac:dyDescent="0.25">
      <c r="A27" s="19">
        <v>17</v>
      </c>
      <c r="B27" s="19">
        <v>80009</v>
      </c>
      <c r="C27" s="19" t="s">
        <v>134</v>
      </c>
      <c r="D27" s="18"/>
      <c r="E27" s="28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6">
        <v>2</v>
      </c>
      <c r="J27" s="28" t="str">
        <f t="shared" si="3"/>
        <v>Mampu memahami dan menganalisa tentang  karya seni rupa 2D, prinsip seni 2D, namun tidak memahami tentang aliran dan karya seni 2D.</v>
      </c>
      <c r="K27" s="28">
        <f t="shared" si="4"/>
        <v>84.75</v>
      </c>
      <c r="L27" s="28" t="str">
        <f t="shared" si="5"/>
        <v>A</v>
      </c>
      <c r="M27" s="28">
        <f t="shared" si="6"/>
        <v>84.75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47" t="s">
        <v>8</v>
      </c>
      <c r="S27" s="18"/>
      <c r="T27" s="51">
        <v>85</v>
      </c>
      <c r="U27" s="52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8">
        <f>'[1]12 IPS 2 SEM 1'!T25</f>
        <v>84.75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8">
        <v>8</v>
      </c>
      <c r="FH27" s="90"/>
      <c r="FI27" s="90"/>
      <c r="FJ27" s="91">
        <v>30028</v>
      </c>
      <c r="FK27" s="91">
        <v>30038</v>
      </c>
    </row>
    <row r="28" spans="1:167" ht="15.75" x14ac:dyDescent="0.25">
      <c r="A28" s="19">
        <v>18</v>
      </c>
      <c r="B28" s="19">
        <v>73754</v>
      </c>
      <c r="C28" s="19" t="s">
        <v>135</v>
      </c>
      <c r="D28" s="18"/>
      <c r="E28" s="28">
        <f t="shared" si="0"/>
        <v>89</v>
      </c>
      <c r="F28" s="28" t="str">
        <f t="shared" si="1"/>
        <v>A</v>
      </c>
      <c r="G28" s="28">
        <f>IF((COUNTA(T12:AC12)&gt;0),(ROUND((AVERAGE(T28:AD28)),0)),"")</f>
        <v>89</v>
      </c>
      <c r="H28" s="28" t="str">
        <f t="shared" si="2"/>
        <v>A</v>
      </c>
      <c r="I28" s="36">
        <v>1</v>
      </c>
      <c r="J28" s="28" t="str">
        <f t="shared" si="3"/>
        <v>Mampu memahami dan menganalisa tentang  karya seni rupa 2D, prinsip seni 2D, aliran dan karya 2D.</v>
      </c>
      <c r="K28" s="28">
        <f t="shared" si="4"/>
        <v>93.916666666666671</v>
      </c>
      <c r="L28" s="28" t="str">
        <f t="shared" si="5"/>
        <v>A</v>
      </c>
      <c r="M28" s="28">
        <f t="shared" si="6"/>
        <v>93.916666666666671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47" t="s">
        <v>8</v>
      </c>
      <c r="S28" s="18"/>
      <c r="T28" s="51">
        <v>87.5</v>
      </c>
      <c r="U28" s="52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8">
        <f>'[1]12 IPS 2 SEM 1'!T26</f>
        <v>93.916666666666671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8"/>
      <c r="FH28" s="90"/>
      <c r="FI28" s="90"/>
      <c r="FJ28" s="91"/>
      <c r="FK28" s="91"/>
    </row>
    <row r="29" spans="1:167" ht="15.75" x14ac:dyDescent="0.25">
      <c r="A29" s="19">
        <v>19</v>
      </c>
      <c r="B29" s="19">
        <v>73769</v>
      </c>
      <c r="C29" s="19" t="s">
        <v>136</v>
      </c>
      <c r="D29" s="18"/>
      <c r="E29" s="28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93</v>
      </c>
      <c r="L29" s="28" t="str">
        <f t="shared" si="5"/>
        <v>A</v>
      </c>
      <c r="M29" s="28">
        <f t="shared" si="6"/>
        <v>93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47" t="s">
        <v>8</v>
      </c>
      <c r="S29" s="18"/>
      <c r="T29" s="51">
        <v>84</v>
      </c>
      <c r="U29" s="52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8">
        <f>'[1]12 IPS 2 SEM 1'!T27</f>
        <v>93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8">
        <v>9</v>
      </c>
      <c r="FH29" s="90"/>
      <c r="FI29" s="90"/>
      <c r="FJ29" s="91">
        <v>30029</v>
      </c>
      <c r="FK29" s="91">
        <v>30039</v>
      </c>
    </row>
    <row r="30" spans="1:167" ht="15.75" x14ac:dyDescent="0.25">
      <c r="A30" s="19">
        <v>20</v>
      </c>
      <c r="B30" s="19">
        <v>73784</v>
      </c>
      <c r="C30" s="19" t="s">
        <v>137</v>
      </c>
      <c r="D30" s="18"/>
      <c r="E30" s="28">
        <f t="shared" si="0"/>
        <v>90</v>
      </c>
      <c r="F30" s="28" t="str">
        <f t="shared" si="1"/>
        <v>A</v>
      </c>
      <c r="G30" s="28">
        <f>IF((COUNTA(T12:AC12)&gt;0),(ROUND((AVERAGE(T30:AD30)),0)),"")</f>
        <v>90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99.416666666666671</v>
      </c>
      <c r="L30" s="28" t="str">
        <f t="shared" si="5"/>
        <v>A</v>
      </c>
      <c r="M30" s="28">
        <f t="shared" si="6"/>
        <v>99.416666666666671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47" t="s">
        <v>8</v>
      </c>
      <c r="S30" s="18"/>
      <c r="T30" s="51">
        <v>85</v>
      </c>
      <c r="U30" s="52">
        <v>95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8">
        <f>'[1]12 IPS 2 SEM 1'!T28</f>
        <v>99.416666666666671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8"/>
      <c r="FH30" s="90"/>
      <c r="FI30" s="90"/>
      <c r="FJ30" s="91"/>
      <c r="FK30" s="91"/>
    </row>
    <row r="31" spans="1:167" ht="15.75" x14ac:dyDescent="0.25">
      <c r="A31" s="19">
        <v>21</v>
      </c>
      <c r="B31" s="19">
        <v>73799</v>
      </c>
      <c r="C31" s="19" t="s">
        <v>138</v>
      </c>
      <c r="D31" s="18"/>
      <c r="E31" s="28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90.583333333333329</v>
      </c>
      <c r="L31" s="28" t="str">
        <f t="shared" si="5"/>
        <v>A</v>
      </c>
      <c r="M31" s="28">
        <f t="shared" si="6"/>
        <v>90.583333333333329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47" t="s">
        <v>8</v>
      </c>
      <c r="S31" s="18"/>
      <c r="T31" s="51">
        <v>85</v>
      </c>
      <c r="U31" s="52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8">
        <f>'[1]12 IPS 2 SEM 1'!T29</f>
        <v>90.583333333333329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8">
        <v>10</v>
      </c>
      <c r="FH31" s="90"/>
      <c r="FI31" s="90"/>
      <c r="FJ31" s="91">
        <v>30030</v>
      </c>
      <c r="FK31" s="91">
        <v>30040</v>
      </c>
    </row>
    <row r="32" spans="1:167" ht="15.75" x14ac:dyDescent="0.25">
      <c r="A32" s="19">
        <v>22</v>
      </c>
      <c r="B32" s="19">
        <v>73814</v>
      </c>
      <c r="C32" s="19" t="s">
        <v>139</v>
      </c>
      <c r="D32" s="18"/>
      <c r="E32" s="28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95.5</v>
      </c>
      <c r="L32" s="28" t="str">
        <f t="shared" si="5"/>
        <v>A</v>
      </c>
      <c r="M32" s="28">
        <f t="shared" si="6"/>
        <v>95.5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47" t="s">
        <v>8</v>
      </c>
      <c r="S32" s="18"/>
      <c r="T32" s="51">
        <v>85</v>
      </c>
      <c r="U32" s="52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8">
        <f>'[1]12 IPS 2 SEM 1'!T30</f>
        <v>95.5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8"/>
      <c r="FH32" s="91"/>
      <c r="FI32" s="91"/>
      <c r="FJ32" s="91"/>
      <c r="FK32" s="91"/>
    </row>
    <row r="33" spans="1:157" ht="15.75" x14ac:dyDescent="0.25">
      <c r="A33" s="19">
        <v>23</v>
      </c>
      <c r="B33" s="19">
        <v>74564</v>
      </c>
      <c r="C33" s="19" t="s">
        <v>140</v>
      </c>
      <c r="D33" s="18"/>
      <c r="E33" s="28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6">
        <v>2</v>
      </c>
      <c r="J33" s="28" t="str">
        <f t="shared" si="3"/>
        <v>Mampu memahami dan menganalisa tentang  karya seni rupa 2D, prinsip seni 2D, namun tidak memahami tentang aliran dan karya seni 2D.</v>
      </c>
      <c r="K33" s="28">
        <f t="shared" si="4"/>
        <v>91.583333333333329</v>
      </c>
      <c r="L33" s="28" t="str">
        <f t="shared" si="5"/>
        <v>A</v>
      </c>
      <c r="M33" s="28">
        <f t="shared" si="6"/>
        <v>91.583333333333329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47" t="s">
        <v>8</v>
      </c>
      <c r="S33" s="18"/>
      <c r="T33" s="51">
        <v>84</v>
      </c>
      <c r="U33" s="52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8">
        <f>'[1]12 IPS 2 SEM 1'!T31</f>
        <v>91.583333333333329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73829</v>
      </c>
      <c r="C34" s="19" t="s">
        <v>141</v>
      </c>
      <c r="D34" s="18"/>
      <c r="E34" s="28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6">
        <v>2</v>
      </c>
      <c r="J34" s="28" t="str">
        <f t="shared" si="3"/>
        <v>Mampu memahami dan menganalisa tentang  karya seni rupa 2D, prinsip seni 2D, namun tidak memahami tentang aliran dan karya seni 2D.</v>
      </c>
      <c r="K34" s="28">
        <f t="shared" si="4"/>
        <v>91.75</v>
      </c>
      <c r="L34" s="28" t="str">
        <f t="shared" si="5"/>
        <v>A</v>
      </c>
      <c r="M34" s="28">
        <f t="shared" si="6"/>
        <v>91.75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47" t="s">
        <v>8</v>
      </c>
      <c r="S34" s="18"/>
      <c r="T34" s="51">
        <v>82.5</v>
      </c>
      <c r="U34" s="52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8">
        <f>'[1]12 IPS 2 SEM 1'!T32</f>
        <v>91.75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73844</v>
      </c>
      <c r="C35" s="19" t="s">
        <v>142</v>
      </c>
      <c r="D35" s="18"/>
      <c r="E35" s="28">
        <f t="shared" si="0"/>
        <v>89</v>
      </c>
      <c r="F35" s="28" t="str">
        <f t="shared" si="1"/>
        <v>A</v>
      </c>
      <c r="G35" s="28">
        <f>IF((COUNTA(T12:AC12)&gt;0),(ROUND((AVERAGE(T35:AD35)),0)),"")</f>
        <v>89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97.5</v>
      </c>
      <c r="L35" s="28" t="str">
        <f t="shared" si="5"/>
        <v>A</v>
      </c>
      <c r="M35" s="28">
        <f t="shared" si="6"/>
        <v>97.5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47" t="s">
        <v>8</v>
      </c>
      <c r="S35" s="18"/>
      <c r="T35" s="51">
        <v>87.5</v>
      </c>
      <c r="U35" s="52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8">
        <f>'[1]12 IPS 2 SEM 1'!T33</f>
        <v>97.5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73859</v>
      </c>
      <c r="C36" s="19" t="s">
        <v>143</v>
      </c>
      <c r="D36" s="18"/>
      <c r="E36" s="28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97.5</v>
      </c>
      <c r="L36" s="28" t="str">
        <f t="shared" si="5"/>
        <v>A</v>
      </c>
      <c r="M36" s="28">
        <f t="shared" si="6"/>
        <v>97.5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47" t="s">
        <v>8</v>
      </c>
      <c r="S36" s="18"/>
      <c r="T36" s="51">
        <v>84</v>
      </c>
      <c r="U36" s="52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8">
        <f>'[1]12 IPS 2 SEM 1'!T34</f>
        <v>97.5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73874</v>
      </c>
      <c r="C37" s="19" t="s">
        <v>144</v>
      </c>
      <c r="D37" s="18"/>
      <c r="E37" s="28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98.75</v>
      </c>
      <c r="L37" s="28" t="str">
        <f t="shared" si="5"/>
        <v>A</v>
      </c>
      <c r="M37" s="28">
        <f t="shared" si="6"/>
        <v>98.75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47" t="s">
        <v>8</v>
      </c>
      <c r="S37" s="18"/>
      <c r="T37" s="51">
        <v>89</v>
      </c>
      <c r="U37" s="52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8">
        <f>'[1]12 IPS 2 SEM 1'!T35</f>
        <v>98.75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73889</v>
      </c>
      <c r="C38" s="19" t="s">
        <v>145</v>
      </c>
      <c r="D38" s="18"/>
      <c r="E38" s="28">
        <f t="shared" si="0"/>
        <v>92</v>
      </c>
      <c r="F38" s="28" t="str">
        <f t="shared" si="1"/>
        <v>A</v>
      </c>
      <c r="G38" s="28">
        <f>IF((COUNTA(T12:AC12)&gt;0),(ROUND((AVERAGE(T38:AD38)),0)),"")</f>
        <v>92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96.833333333333329</v>
      </c>
      <c r="L38" s="28" t="str">
        <f t="shared" si="5"/>
        <v>A</v>
      </c>
      <c r="M38" s="28">
        <f t="shared" si="6"/>
        <v>96.833333333333329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47" t="s">
        <v>8</v>
      </c>
      <c r="S38" s="18"/>
      <c r="T38" s="51">
        <v>88</v>
      </c>
      <c r="U38" s="52">
        <v>95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8">
        <f>'[1]12 IPS 2 SEM 1'!T36</f>
        <v>96.833333333333329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74579</v>
      </c>
      <c r="C39" s="19" t="s">
        <v>146</v>
      </c>
      <c r="D39" s="18"/>
      <c r="E39" s="28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6">
        <v>2</v>
      </c>
      <c r="J39" s="28" t="str">
        <f t="shared" si="3"/>
        <v>Mampu memahami dan menganalisa tentang  karya seni rupa 2D, prinsip seni 2D, namun tidak memahami tentang aliran dan karya seni 2D.</v>
      </c>
      <c r="K39" s="28">
        <f t="shared" si="4"/>
        <v>94.833333333333329</v>
      </c>
      <c r="L39" s="28" t="str">
        <f t="shared" si="5"/>
        <v>A</v>
      </c>
      <c r="M39" s="28">
        <f t="shared" si="6"/>
        <v>94.833333333333329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47" t="s">
        <v>8</v>
      </c>
      <c r="S39" s="18"/>
      <c r="T39" s="51">
        <v>85</v>
      </c>
      <c r="U39" s="52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8">
        <f>'[1]12 IPS 2 SEM 1'!T37</f>
        <v>94.833333333333329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73904</v>
      </c>
      <c r="C40" s="19" t="s">
        <v>147</v>
      </c>
      <c r="D40" s="18"/>
      <c r="E40" s="28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6">
        <v>2</v>
      </c>
      <c r="J40" s="28" t="str">
        <f t="shared" si="3"/>
        <v>Mampu memahami dan menganalisa tentang  karya seni rupa 2D, prinsip seni 2D, namun tidak memahami tentang aliran dan karya seni 2D.</v>
      </c>
      <c r="K40" s="28">
        <f t="shared" si="4"/>
        <v>91.916666666666671</v>
      </c>
      <c r="L40" s="28" t="str">
        <f t="shared" si="5"/>
        <v>A</v>
      </c>
      <c r="M40" s="28">
        <f t="shared" si="6"/>
        <v>91.916666666666671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47" t="s">
        <v>8</v>
      </c>
      <c r="S40" s="18"/>
      <c r="T40" s="51">
        <v>84.5</v>
      </c>
      <c r="U40" s="52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8">
        <f>'[1]12 IPS 2 SEM 1'!T38</f>
        <v>91.916666666666671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73919</v>
      </c>
      <c r="C41" s="19" t="s">
        <v>148</v>
      </c>
      <c r="D41" s="18"/>
      <c r="E41" s="28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92.333333333333329</v>
      </c>
      <c r="L41" s="28" t="str">
        <f t="shared" si="5"/>
        <v>A</v>
      </c>
      <c r="M41" s="28">
        <f t="shared" si="6"/>
        <v>92.333333333333329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47" t="s">
        <v>8</v>
      </c>
      <c r="S41" s="18"/>
      <c r="T41" s="51">
        <v>92.5</v>
      </c>
      <c r="U41" s="52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8">
        <f>'[1]12 IPS 2 SEM 1'!T39</f>
        <v>92.333333333333329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73934</v>
      </c>
      <c r="C42" s="19" t="s">
        <v>149</v>
      </c>
      <c r="D42" s="18"/>
      <c r="E42" s="28">
        <f t="shared" si="0"/>
        <v>89</v>
      </c>
      <c r="F42" s="28" t="str">
        <f t="shared" si="1"/>
        <v>A</v>
      </c>
      <c r="G42" s="28">
        <f>IF((COUNTA(T12:AC12)&gt;0),(ROUND((AVERAGE(T42:AD42)),0)),"")</f>
        <v>89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86.083333333333329</v>
      </c>
      <c r="L42" s="28" t="str">
        <f t="shared" si="5"/>
        <v>A</v>
      </c>
      <c r="M42" s="28">
        <f t="shared" si="6"/>
        <v>86.083333333333329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47" t="s">
        <v>8</v>
      </c>
      <c r="S42" s="18"/>
      <c r="T42" s="51">
        <v>87.5</v>
      </c>
      <c r="U42" s="52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8">
        <f>'[1]12 IPS 2 SEM 1'!T40</f>
        <v>86.083333333333329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73949</v>
      </c>
      <c r="C43" s="19" t="s">
        <v>150</v>
      </c>
      <c r="D43" s="18"/>
      <c r="E43" s="28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94.666666666666671</v>
      </c>
      <c r="L43" s="28" t="str">
        <f t="shared" si="5"/>
        <v>A</v>
      </c>
      <c r="M43" s="28">
        <f t="shared" si="6"/>
        <v>94.666666666666671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47" t="s">
        <v>8</v>
      </c>
      <c r="S43" s="18"/>
      <c r="T43" s="51">
        <v>84</v>
      </c>
      <c r="U43" s="52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8">
        <f>'[1]12 IPS 2 SEM 1'!T41</f>
        <v>94.666666666666671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73964</v>
      </c>
      <c r="C44" s="19" t="s">
        <v>151</v>
      </c>
      <c r="D44" s="18"/>
      <c r="E44" s="28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6">
        <v>2</v>
      </c>
      <c r="J44" s="28" t="str">
        <f t="shared" si="3"/>
        <v>Mampu memahami dan menganalisa tentang  karya seni rupa 2D, prinsip seni 2D, namun tidak memahami tentang aliran dan karya seni 2D.</v>
      </c>
      <c r="K44" s="28">
        <f t="shared" si="4"/>
        <v>91.833333333333329</v>
      </c>
      <c r="L44" s="28" t="str">
        <f t="shared" si="5"/>
        <v>A</v>
      </c>
      <c r="M44" s="28">
        <f t="shared" si="6"/>
        <v>91.833333333333329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47" t="s">
        <v>8</v>
      </c>
      <c r="S44" s="18"/>
      <c r="T44" s="51">
        <v>82.5</v>
      </c>
      <c r="U44" s="52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8">
        <f>'[1]12 IPS 2 SEM 1'!T42</f>
        <v>91.833333333333329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73979</v>
      </c>
      <c r="C45" s="19" t="s">
        <v>152</v>
      </c>
      <c r="D45" s="18"/>
      <c r="E45" s="28">
        <f t="shared" si="0"/>
        <v>90</v>
      </c>
      <c r="F45" s="28" t="str">
        <f t="shared" si="1"/>
        <v>A</v>
      </c>
      <c r="G45" s="28">
        <f>IF((COUNTA(T12:AC12)&gt;0),(ROUND((AVERAGE(T45:AD45)),0)),"")</f>
        <v>90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91.25</v>
      </c>
      <c r="L45" s="28" t="str">
        <f t="shared" si="5"/>
        <v>A</v>
      </c>
      <c r="M45" s="28">
        <f t="shared" si="6"/>
        <v>91.25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47" t="s">
        <v>8</v>
      </c>
      <c r="S45" s="18"/>
      <c r="T45" s="51">
        <v>89</v>
      </c>
      <c r="U45" s="52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8">
        <f>'[1]12 IPS 2 SEM 1'!T43</f>
        <v>91.25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73994</v>
      </c>
      <c r="C46" s="19" t="s">
        <v>153</v>
      </c>
      <c r="D46" s="18"/>
      <c r="E46" s="28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89.583333333333329</v>
      </c>
      <c r="L46" s="28" t="str">
        <f t="shared" si="5"/>
        <v>A</v>
      </c>
      <c r="M46" s="28">
        <f t="shared" si="6"/>
        <v>89.583333333333329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47" t="s">
        <v>8</v>
      </c>
      <c r="S46" s="18"/>
      <c r="T46" s="51">
        <v>82.5</v>
      </c>
      <c r="U46" s="52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8">
        <f>'[1]12 IPS 2 SEM 1'!T44</f>
        <v>89.583333333333329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74009</v>
      </c>
      <c r="C47" s="19" t="s">
        <v>154</v>
      </c>
      <c r="D47" s="18"/>
      <c r="E47" s="28">
        <f t="shared" si="0"/>
        <v>89</v>
      </c>
      <c r="F47" s="28" t="str">
        <f t="shared" si="1"/>
        <v>A</v>
      </c>
      <c r="G47" s="28">
        <f>IF((COUNTA(T12:AC12)&gt;0),(ROUND((AVERAGE(T47:AD47)),0)),"")</f>
        <v>89</v>
      </c>
      <c r="H47" s="28" t="str">
        <f t="shared" si="2"/>
        <v>A</v>
      </c>
      <c r="I47" s="36">
        <v>1</v>
      </c>
      <c r="J47" s="28" t="str">
        <f t="shared" si="3"/>
        <v>Mampu memahami dan menganalisa tentang  karya seni rupa 2D, prinsip seni 2D, aliran dan karya 2D.</v>
      </c>
      <c r="K47" s="28">
        <f t="shared" si="4"/>
        <v>97.75</v>
      </c>
      <c r="L47" s="28" t="str">
        <f t="shared" si="5"/>
        <v>A</v>
      </c>
      <c r="M47" s="28">
        <f t="shared" si="6"/>
        <v>97.75</v>
      </c>
      <c r="N47" s="28" t="str">
        <f t="shared" si="7"/>
        <v>A</v>
      </c>
      <c r="O47" s="36">
        <v>1</v>
      </c>
      <c r="P47" s="28" t="str">
        <f t="shared" si="8"/>
        <v>Mampu mendesain dan membuat karya secara detail dan estetis bagi penikmat seni.</v>
      </c>
      <c r="Q47" s="39"/>
      <c r="R47" s="47" t="s">
        <v>8</v>
      </c>
      <c r="S47" s="18"/>
      <c r="T47" s="51">
        <v>87.5</v>
      </c>
      <c r="U47" s="52">
        <v>90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8">
        <f>'[1]12 IPS 2 SEM 1'!T45</f>
        <v>97.75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6.5" thickBot="1" x14ac:dyDescent="0.3">
      <c r="A48" s="19">
        <v>38</v>
      </c>
      <c r="B48" s="19">
        <v>74024</v>
      </c>
      <c r="C48" s="19" t="s">
        <v>155</v>
      </c>
      <c r="D48" s="18"/>
      <c r="E48" s="28">
        <f t="shared" si="0"/>
        <v>85</v>
      </c>
      <c r="F48" s="28" t="str">
        <f t="shared" si="1"/>
        <v>A</v>
      </c>
      <c r="G48" s="28">
        <f>IF((COUNTA(T12:AC12)&gt;0),(ROUND((AVERAGE(T48:AD48)),0)),"")</f>
        <v>85</v>
      </c>
      <c r="H48" s="28" t="str">
        <f t="shared" si="2"/>
        <v>A</v>
      </c>
      <c r="I48" s="36">
        <v>1</v>
      </c>
      <c r="J48" s="28" t="str">
        <f t="shared" si="3"/>
        <v>Mampu memahami dan menganalisa tentang  karya seni rupa 2D, prinsip seni 2D, aliran dan karya 2D.</v>
      </c>
      <c r="K48" s="28">
        <f t="shared" si="4"/>
        <v>89.5</v>
      </c>
      <c r="L48" s="28" t="str">
        <f t="shared" si="5"/>
        <v>A</v>
      </c>
      <c r="M48" s="28">
        <f t="shared" si="6"/>
        <v>89.5</v>
      </c>
      <c r="N48" s="28" t="str">
        <f t="shared" si="7"/>
        <v>A</v>
      </c>
      <c r="O48" s="36">
        <v>1</v>
      </c>
      <c r="P48" s="28" t="str">
        <f t="shared" si="8"/>
        <v>Mampu mendesain dan membuat karya secara detail dan estetis bagi penikmat seni.</v>
      </c>
      <c r="Q48" s="39"/>
      <c r="R48" s="47" t="s">
        <v>8</v>
      </c>
      <c r="S48" s="18"/>
      <c r="T48" s="53">
        <v>82.5</v>
      </c>
      <c r="U48" s="54">
        <v>88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48">
        <f>'[1]12 IPS 2 SEM 1'!T46</f>
        <v>89.5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3" width="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729</v>
      </c>
      <c r="B1" s="2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180</v>
      </c>
      <c r="C7" s="18"/>
      <c r="D7" s="18"/>
      <c r="E7" s="70" t="s">
        <v>13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7" t="s">
        <v>14</v>
      </c>
      <c r="B8" s="68" t="s">
        <v>15</v>
      </c>
      <c r="C8" s="67" t="s">
        <v>16</v>
      </c>
      <c r="D8" s="18"/>
      <c r="E8" s="78" t="s">
        <v>17</v>
      </c>
      <c r="F8" s="79"/>
      <c r="G8" s="79"/>
      <c r="H8" s="79"/>
      <c r="I8" s="79"/>
      <c r="J8" s="80"/>
      <c r="K8" s="75" t="s">
        <v>18</v>
      </c>
      <c r="L8" s="76"/>
      <c r="M8" s="76"/>
      <c r="N8" s="76"/>
      <c r="O8" s="76"/>
      <c r="P8" s="77"/>
      <c r="Q8" s="57" t="s">
        <v>19</v>
      </c>
      <c r="R8" s="57"/>
      <c r="S8" s="18"/>
      <c r="T8" s="56" t="s">
        <v>20</v>
      </c>
      <c r="U8" s="56"/>
      <c r="V8" s="56"/>
      <c r="W8" s="56"/>
      <c r="X8" s="56"/>
      <c r="Y8" s="56"/>
      <c r="Z8" s="56"/>
      <c r="AA8" s="56"/>
      <c r="AB8" s="56"/>
      <c r="AC8" s="56"/>
      <c r="AD8" s="56"/>
      <c r="AE8" s="34"/>
      <c r="AF8" s="61" t="s">
        <v>21</v>
      </c>
      <c r="AG8" s="61"/>
      <c r="AH8" s="61"/>
      <c r="AI8" s="61"/>
      <c r="AJ8" s="61"/>
      <c r="AK8" s="61"/>
      <c r="AL8" s="61"/>
      <c r="AM8" s="61"/>
      <c r="AN8" s="61"/>
      <c r="AO8" s="61"/>
      <c r="AP8" s="34"/>
      <c r="AQ8" s="63" t="s">
        <v>19</v>
      </c>
      <c r="AR8" s="63"/>
      <c r="AS8" s="63"/>
      <c r="AT8" s="63"/>
      <c r="AU8" s="63"/>
      <c r="AV8" s="63"/>
      <c r="AW8" s="63"/>
      <c r="AX8" s="63"/>
      <c r="AY8" s="63"/>
      <c r="AZ8" s="63"/>
      <c r="BA8" s="6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7"/>
      <c r="B9" s="68"/>
      <c r="C9" s="67"/>
      <c r="D9" s="18"/>
      <c r="E9" s="56" t="s">
        <v>23</v>
      </c>
      <c r="F9" s="56"/>
      <c r="G9" s="81" t="s">
        <v>24</v>
      </c>
      <c r="H9" s="82"/>
      <c r="I9" s="82"/>
      <c r="J9" s="83"/>
      <c r="K9" s="71" t="s">
        <v>23</v>
      </c>
      <c r="L9" s="72"/>
      <c r="M9" s="84" t="s">
        <v>24</v>
      </c>
      <c r="N9" s="85"/>
      <c r="O9" s="85"/>
      <c r="P9" s="86"/>
      <c r="Q9" s="73" t="s">
        <v>23</v>
      </c>
      <c r="R9" s="73" t="s">
        <v>24</v>
      </c>
      <c r="S9" s="18"/>
      <c r="T9" s="58" t="s">
        <v>25</v>
      </c>
      <c r="U9" s="58" t="s">
        <v>26</v>
      </c>
      <c r="V9" s="58" t="s">
        <v>27</v>
      </c>
      <c r="W9" s="58" t="s">
        <v>28</v>
      </c>
      <c r="X9" s="58" t="s">
        <v>29</v>
      </c>
      <c r="Y9" s="58" t="s">
        <v>30</v>
      </c>
      <c r="Z9" s="58" t="s">
        <v>31</v>
      </c>
      <c r="AA9" s="58" t="s">
        <v>32</v>
      </c>
      <c r="AB9" s="58" t="s">
        <v>33</v>
      </c>
      <c r="AC9" s="58" t="s">
        <v>34</v>
      </c>
      <c r="AD9" s="55" t="s">
        <v>35</v>
      </c>
      <c r="AE9" s="34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34"/>
      <c r="AQ9" s="62" t="s">
        <v>46</v>
      </c>
      <c r="AR9" s="62"/>
      <c r="AS9" s="62" t="s">
        <v>47</v>
      </c>
      <c r="AT9" s="62"/>
      <c r="AU9" s="62" t="s">
        <v>48</v>
      </c>
      <c r="AV9" s="62"/>
      <c r="AW9" s="62"/>
      <c r="AX9" s="62" t="s">
        <v>49</v>
      </c>
      <c r="AY9" s="62"/>
      <c r="AZ9" s="62"/>
      <c r="BA9" s="6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7"/>
      <c r="B10" s="68"/>
      <c r="C10" s="6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4"/>
      <c r="R10" s="74"/>
      <c r="S10" s="18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5"/>
      <c r="AE10" s="34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74039</v>
      </c>
      <c r="C11" s="19" t="s">
        <v>157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namun tidak memahami tentang aliran dan karya seni 2D.</v>
      </c>
      <c r="K11" s="28">
        <f t="shared" ref="K11:K50" si="4">IF((COUNTA(AF11:AO11)&gt;0),AVERAGE(AF11:AO11),"")</f>
        <v>93.25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93.25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48">
        <f>'[2]12 IPS 3 SEM 1'!AG9</f>
        <v>80</v>
      </c>
      <c r="U11" s="48">
        <f>'[2]12 IPS 3 SEM 1'!AH9</f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8">
        <f>'[2]12 IPS 3 SEM 1'!T9</f>
        <v>93.25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9" t="s">
        <v>56</v>
      </c>
      <c r="FD11" s="89"/>
      <c r="FE11" s="89"/>
      <c r="FG11" s="87" t="s">
        <v>57</v>
      </c>
      <c r="FH11" s="87"/>
      <c r="FI11" s="87"/>
    </row>
    <row r="12" spans="1:167" x14ac:dyDescent="0.25">
      <c r="A12" s="19">
        <v>2</v>
      </c>
      <c r="B12" s="19">
        <v>74054</v>
      </c>
      <c r="C12" s="19" t="s">
        <v>158</v>
      </c>
      <c r="D12" s="18"/>
      <c r="E12" s="28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6">
        <v>2</v>
      </c>
      <c r="J12" s="28" t="str">
        <f t="shared" si="3"/>
        <v>Mampu memahami dan menganalisa tentang  karya seni rupa 2D, prinsip seni 2D, namun tidak memahami tentang aliran dan karya seni 2D.</v>
      </c>
      <c r="K12" s="28">
        <f t="shared" si="4"/>
        <v>81.25</v>
      </c>
      <c r="L12" s="28" t="str">
        <f t="shared" si="5"/>
        <v>B</v>
      </c>
      <c r="M12" s="28">
        <f t="shared" si="6"/>
        <v>81.25</v>
      </c>
      <c r="N12" s="28" t="str">
        <f t="shared" si="7"/>
        <v>B</v>
      </c>
      <c r="O12" s="36">
        <v>2</v>
      </c>
      <c r="P12" s="28" t="str">
        <f t="shared" si="8"/>
        <v>Mampu membuat karya secara detail tapi belum bisa membuat secara estetis bagi penikmat seni.</v>
      </c>
      <c r="Q12" s="39"/>
      <c r="R12" s="39" t="s">
        <v>8</v>
      </c>
      <c r="S12" s="18"/>
      <c r="T12" s="48">
        <f>'[2]12 IPS 3 SEM 1'!AG10</f>
        <v>84</v>
      </c>
      <c r="U12" s="48">
        <f>'[2]12 IPS 3 SEM 1'!AH10</f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8">
        <f>'[2]12 IPS 3 SEM 1'!T10</f>
        <v>81.25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74069</v>
      </c>
      <c r="C13" s="19" t="s">
        <v>159</v>
      </c>
      <c r="D13" s="18"/>
      <c r="E13" s="28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6">
        <v>2</v>
      </c>
      <c r="J13" s="28" t="str">
        <f t="shared" si="3"/>
        <v>Mampu memahami dan menganalisa tentang  karya seni rupa 2D, prinsip seni 2D, namun tidak memahami tentang aliran dan karya seni 2D.</v>
      </c>
      <c r="K13" s="28">
        <f t="shared" si="4"/>
        <v>84.083333333333329</v>
      </c>
      <c r="L13" s="28" t="str">
        <f t="shared" si="5"/>
        <v>A</v>
      </c>
      <c r="M13" s="28">
        <f t="shared" si="6"/>
        <v>84.083333333333329</v>
      </c>
      <c r="N13" s="28" t="str">
        <f t="shared" si="7"/>
        <v>A</v>
      </c>
      <c r="O13" s="36">
        <v>1</v>
      </c>
      <c r="P13" s="28" t="str">
        <f t="shared" si="8"/>
        <v>Mampu mendesain dan membuat karya secara detail dan estetis bagi penikmat seni.</v>
      </c>
      <c r="Q13" s="39"/>
      <c r="R13" s="39" t="s">
        <v>8</v>
      </c>
      <c r="S13" s="18"/>
      <c r="T13" s="48">
        <f>'[2]12 IPS 3 SEM 1'!AG11</f>
        <v>84</v>
      </c>
      <c r="U13" s="48">
        <f>'[2]12 IPS 3 SEM 1'!AH11</f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8">
        <f>'[2]12 IPS 3 SEM 1'!T11</f>
        <v>84.083333333333329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8">
        <v>1</v>
      </c>
      <c r="FH13" s="90" t="s">
        <v>195</v>
      </c>
      <c r="FI13" s="90" t="s">
        <v>196</v>
      </c>
      <c r="FJ13" s="91">
        <v>30041</v>
      </c>
      <c r="FK13" s="91">
        <v>30051</v>
      </c>
    </row>
    <row r="14" spans="1:167" x14ac:dyDescent="0.25">
      <c r="A14" s="19">
        <v>4</v>
      </c>
      <c r="B14" s="19">
        <v>74084</v>
      </c>
      <c r="C14" s="19" t="s">
        <v>160</v>
      </c>
      <c r="D14" s="18"/>
      <c r="E14" s="28">
        <f t="shared" si="0"/>
        <v>91</v>
      </c>
      <c r="F14" s="28" t="str">
        <f t="shared" si="1"/>
        <v>A</v>
      </c>
      <c r="G14" s="28">
        <f>IF((COUNTA(T12:AC12)&gt;0),(ROUND((AVERAGE(T14:AD14)),0)),"")</f>
        <v>91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99.166666666666671</v>
      </c>
      <c r="L14" s="28" t="str">
        <f t="shared" si="5"/>
        <v>A</v>
      </c>
      <c r="M14" s="28">
        <f t="shared" si="6"/>
        <v>99.166666666666671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39" t="s">
        <v>8</v>
      </c>
      <c r="S14" s="18"/>
      <c r="T14" s="48">
        <f>'[2]12 IPS 3 SEM 1'!AG12</f>
        <v>86.5</v>
      </c>
      <c r="U14" s="48">
        <f>'[2]12 IPS 3 SEM 1'!AH12</f>
        <v>95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8">
        <f>'[2]12 IPS 3 SEM 1'!T12</f>
        <v>99.166666666666671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8"/>
      <c r="FH14" s="90"/>
      <c r="FI14" s="90"/>
      <c r="FJ14" s="91"/>
      <c r="FK14" s="91"/>
    </row>
    <row r="15" spans="1:167" x14ac:dyDescent="0.25">
      <c r="A15" s="19">
        <v>5</v>
      </c>
      <c r="B15" s="19">
        <v>74099</v>
      </c>
      <c r="C15" s="19" t="s">
        <v>161</v>
      </c>
      <c r="D15" s="18"/>
      <c r="E15" s="28">
        <f t="shared" si="0"/>
        <v>91</v>
      </c>
      <c r="F15" s="28" t="str">
        <f t="shared" si="1"/>
        <v>A</v>
      </c>
      <c r="G15" s="28">
        <f>IF((COUNTA(T12:AC12)&gt;0),(ROUND((AVERAGE(T15:AD15)),0)),"")</f>
        <v>91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89.166666666666671</v>
      </c>
      <c r="L15" s="28" t="str">
        <f t="shared" si="5"/>
        <v>A</v>
      </c>
      <c r="M15" s="28">
        <f t="shared" si="6"/>
        <v>89.166666666666671</v>
      </c>
      <c r="N15" s="28" t="str">
        <f t="shared" si="7"/>
        <v>A</v>
      </c>
      <c r="O15" s="36">
        <v>1</v>
      </c>
      <c r="P15" s="28" t="str">
        <f t="shared" si="8"/>
        <v>Mampu mendesain dan membuat karya secara detail dan estetis bagi penikmat seni.</v>
      </c>
      <c r="Q15" s="39"/>
      <c r="R15" s="39" t="s">
        <v>8</v>
      </c>
      <c r="S15" s="18"/>
      <c r="T15" s="48">
        <f>'[2]12 IPS 3 SEM 1'!AG13</f>
        <v>87.5</v>
      </c>
      <c r="U15" s="48">
        <f>'[2]12 IPS 3 SEM 1'!AH13</f>
        <v>94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8">
        <f>'[2]12 IPS 3 SEM 1'!T13</f>
        <v>89.166666666666671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8">
        <v>2</v>
      </c>
      <c r="FH15" s="90" t="s">
        <v>197</v>
      </c>
      <c r="FI15" s="90" t="s">
        <v>198</v>
      </c>
      <c r="FJ15" s="91">
        <v>30042</v>
      </c>
      <c r="FK15" s="91">
        <v>30052</v>
      </c>
    </row>
    <row r="16" spans="1:167" x14ac:dyDescent="0.25">
      <c r="A16" s="19">
        <v>6</v>
      </c>
      <c r="B16" s="19">
        <v>74489</v>
      </c>
      <c r="C16" s="19" t="s">
        <v>162</v>
      </c>
      <c r="D16" s="18"/>
      <c r="E16" s="28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6">
        <v>2</v>
      </c>
      <c r="J16" s="28" t="str">
        <f t="shared" si="3"/>
        <v>Mampu memahami dan menganalisa tentang  karya seni rupa 2D, prinsip seni 2D, namun tidak memahami tentang aliran dan karya seni 2D.</v>
      </c>
      <c r="K16" s="28">
        <f t="shared" si="4"/>
        <v>94.25</v>
      </c>
      <c r="L16" s="28" t="str">
        <f t="shared" si="5"/>
        <v>A</v>
      </c>
      <c r="M16" s="28">
        <f t="shared" si="6"/>
        <v>94.25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48">
        <f>'[2]12 IPS 3 SEM 1'!AG14</f>
        <v>80</v>
      </c>
      <c r="U16" s="48">
        <f>'[2]12 IPS 3 SEM 1'!AH14</f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8">
        <f>'[2]12 IPS 3 SEM 1'!T14</f>
        <v>94.25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8"/>
      <c r="FH16" s="90"/>
      <c r="FI16" s="90"/>
      <c r="FJ16" s="91"/>
      <c r="FK16" s="91"/>
    </row>
    <row r="17" spans="1:167" x14ac:dyDescent="0.25">
      <c r="A17" s="19">
        <v>7</v>
      </c>
      <c r="B17" s="19">
        <v>74114</v>
      </c>
      <c r="C17" s="19" t="s">
        <v>163</v>
      </c>
      <c r="D17" s="18"/>
      <c r="E17" s="28">
        <f t="shared" si="0"/>
        <v>92</v>
      </c>
      <c r="F17" s="28" t="str">
        <f t="shared" si="1"/>
        <v>A</v>
      </c>
      <c r="G17" s="28">
        <f>IF((COUNTA(T12:AC12)&gt;0),(ROUND((AVERAGE(T17:AD17)),0)),"")</f>
        <v>92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95.166666666666671</v>
      </c>
      <c r="L17" s="28" t="str">
        <f t="shared" si="5"/>
        <v>A</v>
      </c>
      <c r="M17" s="28">
        <f t="shared" si="6"/>
        <v>95.166666666666671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48">
        <f>'[2]12 IPS 3 SEM 1'!AG15</f>
        <v>88</v>
      </c>
      <c r="U17" s="48">
        <f>'[2]12 IPS 3 SEM 1'!AH15</f>
        <v>95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8">
        <f>'[2]12 IPS 3 SEM 1'!T15</f>
        <v>95.166666666666671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8">
        <v>3</v>
      </c>
      <c r="FH17" s="90"/>
      <c r="FI17" s="90" t="s">
        <v>199</v>
      </c>
      <c r="FJ17" s="91">
        <v>30043</v>
      </c>
      <c r="FK17" s="91">
        <v>30053</v>
      </c>
    </row>
    <row r="18" spans="1:167" x14ac:dyDescent="0.25">
      <c r="A18" s="19">
        <v>8</v>
      </c>
      <c r="B18" s="19">
        <v>74129</v>
      </c>
      <c r="C18" s="19" t="s">
        <v>164</v>
      </c>
      <c r="D18" s="18"/>
      <c r="E18" s="28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94.333333333333329</v>
      </c>
      <c r="L18" s="28" t="str">
        <f t="shared" si="5"/>
        <v>A</v>
      </c>
      <c r="M18" s="28">
        <f t="shared" si="6"/>
        <v>94.333333333333329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39" t="s">
        <v>8</v>
      </c>
      <c r="S18" s="18"/>
      <c r="T18" s="48">
        <f>'[2]12 IPS 3 SEM 1'!AG16</f>
        <v>85</v>
      </c>
      <c r="U18" s="48">
        <f>'[2]12 IPS 3 SEM 1'!AH16</f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8">
        <f>'[2]12 IPS 3 SEM 1'!T16</f>
        <v>94.333333333333329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8"/>
      <c r="FH18" s="90"/>
      <c r="FI18" s="90"/>
      <c r="FJ18" s="91"/>
      <c r="FK18" s="91"/>
    </row>
    <row r="19" spans="1:167" x14ac:dyDescent="0.25">
      <c r="A19" s="19">
        <v>9</v>
      </c>
      <c r="B19" s="19">
        <v>74144</v>
      </c>
      <c r="C19" s="19" t="s">
        <v>165</v>
      </c>
      <c r="D19" s="18"/>
      <c r="E19" s="28">
        <f t="shared" si="0"/>
        <v>91</v>
      </c>
      <c r="F19" s="28" t="str">
        <f t="shared" si="1"/>
        <v>A</v>
      </c>
      <c r="G19" s="28">
        <f>IF((COUNTA(T12:AC12)&gt;0),(ROUND((AVERAGE(T19:AD19)),0)),"")</f>
        <v>91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85.916666666666671</v>
      </c>
      <c r="L19" s="28" t="str">
        <f t="shared" si="5"/>
        <v>A</v>
      </c>
      <c r="M19" s="28">
        <f t="shared" si="6"/>
        <v>85.916666666666671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48">
        <f>'[2]12 IPS 3 SEM 1'!AG17</f>
        <v>86.5</v>
      </c>
      <c r="U19" s="48">
        <f>'[2]12 IPS 3 SEM 1'!AH17</f>
        <v>95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8">
        <f>'[2]12 IPS 3 SEM 1'!T17</f>
        <v>85.916666666666671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8">
        <v>4</v>
      </c>
      <c r="FH19" s="90"/>
      <c r="FI19" s="90"/>
      <c r="FJ19" s="91">
        <v>30044</v>
      </c>
      <c r="FK19" s="91">
        <v>30054</v>
      </c>
    </row>
    <row r="20" spans="1:167" x14ac:dyDescent="0.25">
      <c r="A20" s="19">
        <v>10</v>
      </c>
      <c r="B20" s="19">
        <v>74159</v>
      </c>
      <c r="C20" s="19" t="s">
        <v>166</v>
      </c>
      <c r="D20" s="18"/>
      <c r="E20" s="28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6">
        <v>2</v>
      </c>
      <c r="J20" s="28" t="str">
        <f t="shared" si="3"/>
        <v>Mampu memahami dan menganalisa tentang  karya seni rupa 2D, prinsip seni 2D, namun tidak memahami tentang aliran dan karya seni 2D.</v>
      </c>
      <c r="K20" s="28">
        <f t="shared" si="4"/>
        <v>93.5</v>
      </c>
      <c r="L20" s="28" t="str">
        <f t="shared" si="5"/>
        <v>A</v>
      </c>
      <c r="M20" s="28">
        <f t="shared" si="6"/>
        <v>93.5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48">
        <f>'[2]12 IPS 3 SEM 1'!AG18</f>
        <v>82.5</v>
      </c>
      <c r="U20" s="48">
        <f>'[2]12 IPS 3 SEM 1'!AH18</f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8">
        <f>'[2]12 IPS 3 SEM 1'!T18</f>
        <v>93.5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8"/>
      <c r="FH20" s="90"/>
      <c r="FI20" s="90"/>
      <c r="FJ20" s="91"/>
      <c r="FK20" s="91"/>
    </row>
    <row r="21" spans="1:167" x14ac:dyDescent="0.25">
      <c r="A21" s="19">
        <v>11</v>
      </c>
      <c r="B21" s="19">
        <v>74504</v>
      </c>
      <c r="C21" s="19" t="s">
        <v>167</v>
      </c>
      <c r="D21" s="18"/>
      <c r="E21" s="28">
        <f t="shared" si="0"/>
        <v>91</v>
      </c>
      <c r="F21" s="28" t="str">
        <f t="shared" si="1"/>
        <v>A</v>
      </c>
      <c r="G21" s="28">
        <f>IF((COUNTA(T12:AC12)&gt;0),(ROUND((AVERAGE(T21:AD21)),0)),"")</f>
        <v>91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76.416666666666671</v>
      </c>
      <c r="L21" s="28" t="str">
        <f t="shared" si="5"/>
        <v>B</v>
      </c>
      <c r="M21" s="28">
        <f t="shared" si="6"/>
        <v>76.416666666666671</v>
      </c>
      <c r="N21" s="28" t="str">
        <f t="shared" si="7"/>
        <v>B</v>
      </c>
      <c r="O21" s="36">
        <v>2</v>
      </c>
      <c r="P21" s="28" t="str">
        <f t="shared" si="8"/>
        <v>Mampu membuat karya secara detail tapi belum bisa membuat secara estetis bagi penikmat seni.</v>
      </c>
      <c r="Q21" s="39"/>
      <c r="R21" s="39" t="s">
        <v>8</v>
      </c>
      <c r="S21" s="18"/>
      <c r="T21" s="48">
        <f>'[2]12 IPS 3 SEM 1'!AG19</f>
        <v>87.5</v>
      </c>
      <c r="U21" s="48">
        <f>'[2]12 IPS 3 SEM 1'!AH19</f>
        <v>95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8">
        <f>'[2]12 IPS 3 SEM 1'!T19</f>
        <v>76.416666666666671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8">
        <v>5</v>
      </c>
      <c r="FH21" s="90"/>
      <c r="FI21" s="90"/>
      <c r="FJ21" s="91">
        <v>30045</v>
      </c>
      <c r="FK21" s="91">
        <v>30055</v>
      </c>
    </row>
    <row r="22" spans="1:167" x14ac:dyDescent="0.25">
      <c r="A22" s="19">
        <v>12</v>
      </c>
      <c r="B22" s="19">
        <v>74174</v>
      </c>
      <c r="C22" s="19" t="s">
        <v>168</v>
      </c>
      <c r="D22" s="18"/>
      <c r="E22" s="28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6">
        <v>1</v>
      </c>
      <c r="J22" s="28" t="str">
        <f t="shared" si="3"/>
        <v>Mampu memahami dan menganalisa tentang  karya seni rupa 2D, prinsip seni 2D, aliran dan karya 2D.</v>
      </c>
      <c r="K22" s="28">
        <f t="shared" si="4"/>
        <v>98.25</v>
      </c>
      <c r="L22" s="28" t="str">
        <f t="shared" si="5"/>
        <v>A</v>
      </c>
      <c r="M22" s="28">
        <f t="shared" si="6"/>
        <v>98.25</v>
      </c>
      <c r="N22" s="28" t="str">
        <f t="shared" si="7"/>
        <v>A</v>
      </c>
      <c r="O22" s="36">
        <v>1</v>
      </c>
      <c r="P22" s="28" t="str">
        <f t="shared" si="8"/>
        <v>Mampu mendesain dan membuat karya secara detail dan estetis bagi penikmat seni.</v>
      </c>
      <c r="Q22" s="39"/>
      <c r="R22" s="39" t="s">
        <v>8</v>
      </c>
      <c r="S22" s="18"/>
      <c r="T22" s="48">
        <f>'[2]12 IPS 3 SEM 1'!AG20</f>
        <v>86.5</v>
      </c>
      <c r="U22" s="48">
        <f>'[2]12 IPS 3 SEM 1'!AH20</f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8">
        <f>'[2]12 IPS 3 SEM 1'!T20</f>
        <v>98.25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8"/>
      <c r="FH22" s="90"/>
      <c r="FI22" s="90"/>
      <c r="FJ22" s="91"/>
      <c r="FK22" s="91"/>
    </row>
    <row r="23" spans="1:167" x14ac:dyDescent="0.25">
      <c r="A23" s="19">
        <v>13</v>
      </c>
      <c r="B23" s="19">
        <v>74189</v>
      </c>
      <c r="C23" s="19" t="s">
        <v>169</v>
      </c>
      <c r="D23" s="18"/>
      <c r="E23" s="28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6">
        <v>2</v>
      </c>
      <c r="J23" s="28" t="str">
        <f t="shared" si="3"/>
        <v>Mampu memahami dan menganalisa tentang  karya seni rupa 2D, prinsip seni 2D, namun tidak memahami tentang aliran dan karya seni 2D.</v>
      </c>
      <c r="K23" s="28">
        <f t="shared" si="4"/>
        <v>93</v>
      </c>
      <c r="L23" s="28" t="str">
        <f t="shared" si="5"/>
        <v>A</v>
      </c>
      <c r="M23" s="28">
        <f t="shared" si="6"/>
        <v>93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39" t="s">
        <v>8</v>
      </c>
      <c r="S23" s="18"/>
      <c r="T23" s="48">
        <f>'[2]12 IPS 3 SEM 1'!AG21</f>
        <v>80.5</v>
      </c>
      <c r="U23" s="48">
        <f>'[2]12 IPS 3 SEM 1'!AH21</f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8">
        <f>'[2]12 IPS 3 SEM 1'!T21</f>
        <v>93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8">
        <v>6</v>
      </c>
      <c r="FH23" s="90"/>
      <c r="FI23" s="90"/>
      <c r="FJ23" s="91">
        <v>30046</v>
      </c>
      <c r="FK23" s="91">
        <v>30056</v>
      </c>
    </row>
    <row r="24" spans="1:167" x14ac:dyDescent="0.25">
      <c r="A24" s="19">
        <v>14</v>
      </c>
      <c r="B24" s="19">
        <v>74204</v>
      </c>
      <c r="C24" s="19" t="s">
        <v>170</v>
      </c>
      <c r="D24" s="18"/>
      <c r="E24" s="28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6">
        <v>2</v>
      </c>
      <c r="J24" s="28" t="str">
        <f t="shared" si="3"/>
        <v>Mampu memahami dan menganalisa tentang  karya seni rupa 2D, prinsip seni 2D, namun tidak memahami tentang aliran dan karya seni 2D.</v>
      </c>
      <c r="K24" s="28">
        <f t="shared" si="4"/>
        <v>92.166666666666671</v>
      </c>
      <c r="L24" s="28" t="str">
        <f t="shared" si="5"/>
        <v>A</v>
      </c>
      <c r="M24" s="28">
        <f t="shared" si="6"/>
        <v>92.166666666666671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48">
        <f>'[2]12 IPS 3 SEM 1'!AG22</f>
        <v>84</v>
      </c>
      <c r="U24" s="48">
        <f>'[2]12 IPS 3 SEM 1'!AH22</f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8">
        <f>'[2]12 IPS 3 SEM 1'!T22</f>
        <v>92.166666666666671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8"/>
      <c r="FH24" s="90"/>
      <c r="FI24" s="90"/>
      <c r="FJ24" s="91"/>
      <c r="FK24" s="91"/>
    </row>
    <row r="25" spans="1:167" x14ac:dyDescent="0.25">
      <c r="A25" s="19">
        <v>15</v>
      </c>
      <c r="B25" s="19">
        <v>80069</v>
      </c>
      <c r="C25" s="19" t="s">
        <v>171</v>
      </c>
      <c r="D25" s="18"/>
      <c r="E25" s="28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89.75</v>
      </c>
      <c r="L25" s="28" t="str">
        <f t="shared" si="5"/>
        <v>A</v>
      </c>
      <c r="M25" s="28">
        <f t="shared" si="6"/>
        <v>89.75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39" t="s">
        <v>8</v>
      </c>
      <c r="S25" s="18"/>
      <c r="T25" s="48">
        <f>'[2]12 IPS 3 SEM 1'!AG23</f>
        <v>82.5</v>
      </c>
      <c r="U25" s="48">
        <f>'[2]12 IPS 3 SEM 1'!AH23</f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8">
        <f>'[2]12 IPS 3 SEM 1'!T23</f>
        <v>89.75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0" t="s">
        <v>80</v>
      </c>
      <c r="FD25" s="60"/>
      <c r="FE25" s="60"/>
      <c r="FG25" s="88">
        <v>7</v>
      </c>
      <c r="FH25" s="90"/>
      <c r="FI25" s="90"/>
      <c r="FJ25" s="91">
        <v>30047</v>
      </c>
      <c r="FK25" s="91">
        <v>30057</v>
      </c>
    </row>
    <row r="26" spans="1:167" x14ac:dyDescent="0.25">
      <c r="A26" s="19">
        <v>16</v>
      </c>
      <c r="B26" s="19">
        <v>74219</v>
      </c>
      <c r="C26" s="19" t="s">
        <v>172</v>
      </c>
      <c r="D26" s="18"/>
      <c r="E26" s="28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92.333333333333329</v>
      </c>
      <c r="L26" s="28" t="str">
        <f t="shared" si="5"/>
        <v>A</v>
      </c>
      <c r="M26" s="28">
        <f t="shared" si="6"/>
        <v>92.333333333333329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39" t="s">
        <v>8</v>
      </c>
      <c r="S26" s="18"/>
      <c r="T26" s="48">
        <f>'[2]12 IPS 3 SEM 1'!AG24</f>
        <v>89</v>
      </c>
      <c r="U26" s="48">
        <f>'[2]12 IPS 3 SEM 1'!AH24</f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8">
        <f>'[2]12 IPS 3 SEM 1'!T24</f>
        <v>92.333333333333329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8"/>
      <c r="FH26" s="90"/>
      <c r="FI26" s="90"/>
      <c r="FJ26" s="91"/>
      <c r="FK26" s="91"/>
    </row>
    <row r="27" spans="1:167" x14ac:dyDescent="0.25">
      <c r="A27" s="19">
        <v>17</v>
      </c>
      <c r="B27" s="19">
        <v>74234</v>
      </c>
      <c r="C27" s="19" t="s">
        <v>173</v>
      </c>
      <c r="D27" s="18"/>
      <c r="E27" s="28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6">
        <v>2</v>
      </c>
      <c r="J27" s="28" t="str">
        <f t="shared" si="3"/>
        <v>Mampu memahami dan menganalisa tentang  karya seni rupa 2D, prinsip seni 2D, namun tidak memahami tentang aliran dan karya seni 2D.</v>
      </c>
      <c r="K27" s="28">
        <f t="shared" si="4"/>
        <v>84.416666666666671</v>
      </c>
      <c r="L27" s="28" t="str">
        <f t="shared" si="5"/>
        <v>A</v>
      </c>
      <c r="M27" s="28">
        <f t="shared" si="6"/>
        <v>84.416666666666671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48">
        <f>'[2]12 IPS 3 SEM 1'!AG25</f>
        <v>82.5</v>
      </c>
      <c r="U27" s="48">
        <f>'[2]12 IPS 3 SEM 1'!AH25</f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8">
        <f>'[2]12 IPS 3 SEM 1'!T25</f>
        <v>84.416666666666671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8">
        <v>8</v>
      </c>
      <c r="FH27" s="90"/>
      <c r="FI27" s="90"/>
      <c r="FJ27" s="91">
        <v>30048</v>
      </c>
      <c r="FK27" s="91">
        <v>30058</v>
      </c>
    </row>
    <row r="28" spans="1:167" x14ac:dyDescent="0.25">
      <c r="A28" s="19">
        <v>18</v>
      </c>
      <c r="B28" s="19">
        <v>74594</v>
      </c>
      <c r="C28" s="19" t="s">
        <v>174</v>
      </c>
      <c r="D28" s="18"/>
      <c r="E28" s="28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6">
        <v>1</v>
      </c>
      <c r="J28" s="28" t="str">
        <f t="shared" si="3"/>
        <v>Mampu memahami dan menganalisa tentang  karya seni rupa 2D, prinsip seni 2D, aliran dan karya 2D.</v>
      </c>
      <c r="K28" s="28">
        <f t="shared" si="4"/>
        <v>91.666666666666671</v>
      </c>
      <c r="L28" s="28" t="str">
        <f t="shared" si="5"/>
        <v>A</v>
      </c>
      <c r="M28" s="28">
        <f t="shared" si="6"/>
        <v>91.666666666666671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48">
        <f>'[2]12 IPS 3 SEM 1'!AG26</f>
        <v>85</v>
      </c>
      <c r="U28" s="48">
        <f>'[2]12 IPS 3 SEM 1'!AH26</f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8">
        <f>'[2]12 IPS 3 SEM 1'!T26</f>
        <v>91.666666666666671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8"/>
      <c r="FH28" s="90"/>
      <c r="FI28" s="90"/>
      <c r="FJ28" s="91"/>
      <c r="FK28" s="91"/>
    </row>
    <row r="29" spans="1:167" x14ac:dyDescent="0.25">
      <c r="A29" s="19">
        <v>19</v>
      </c>
      <c r="B29" s="19">
        <v>74249</v>
      </c>
      <c r="C29" s="19" t="s">
        <v>175</v>
      </c>
      <c r="D29" s="18"/>
      <c r="E29" s="28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92.083333333333329</v>
      </c>
      <c r="L29" s="28" t="str">
        <f t="shared" si="5"/>
        <v>A</v>
      </c>
      <c r="M29" s="28">
        <f t="shared" si="6"/>
        <v>92.083333333333329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39" t="s">
        <v>8</v>
      </c>
      <c r="S29" s="18"/>
      <c r="T29" s="48">
        <f>'[2]12 IPS 3 SEM 1'!AG27</f>
        <v>82.5</v>
      </c>
      <c r="U29" s="48">
        <f>'[2]12 IPS 3 SEM 1'!AH27</f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8">
        <f>'[2]12 IPS 3 SEM 1'!T27</f>
        <v>92.083333333333329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8">
        <v>9</v>
      </c>
      <c r="FH29" s="90"/>
      <c r="FI29" s="90"/>
      <c r="FJ29" s="91">
        <v>30049</v>
      </c>
      <c r="FK29" s="91">
        <v>30059</v>
      </c>
    </row>
    <row r="30" spans="1:167" x14ac:dyDescent="0.25">
      <c r="A30" s="19">
        <v>20</v>
      </c>
      <c r="B30" s="19">
        <v>74264</v>
      </c>
      <c r="C30" s="19" t="s">
        <v>176</v>
      </c>
      <c r="D30" s="18"/>
      <c r="E30" s="28">
        <f t="shared" si="0"/>
        <v>90</v>
      </c>
      <c r="F30" s="28" t="str">
        <f t="shared" si="1"/>
        <v>A</v>
      </c>
      <c r="G30" s="28">
        <f>IF((COUNTA(T12:AC12)&gt;0),(ROUND((AVERAGE(T30:AD30)),0)),"")</f>
        <v>90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98.166666666666671</v>
      </c>
      <c r="L30" s="28" t="str">
        <f t="shared" si="5"/>
        <v>A</v>
      </c>
      <c r="M30" s="28">
        <f t="shared" si="6"/>
        <v>98.166666666666671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39" t="s">
        <v>8</v>
      </c>
      <c r="S30" s="18"/>
      <c r="T30" s="48">
        <f>'[2]12 IPS 3 SEM 1'!AG28</f>
        <v>85</v>
      </c>
      <c r="U30" s="48">
        <f>'[2]12 IPS 3 SEM 1'!AH28</f>
        <v>95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8">
        <f>'[2]12 IPS 3 SEM 1'!T28</f>
        <v>98.166666666666671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8"/>
      <c r="FH30" s="90"/>
      <c r="FI30" s="90"/>
      <c r="FJ30" s="91"/>
      <c r="FK30" s="91"/>
    </row>
    <row r="31" spans="1:167" x14ac:dyDescent="0.25">
      <c r="A31" s="19">
        <v>21</v>
      </c>
      <c r="B31" s="19">
        <v>74279</v>
      </c>
      <c r="C31" s="19" t="s">
        <v>177</v>
      </c>
      <c r="D31" s="18"/>
      <c r="E31" s="28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88.916666666666671</v>
      </c>
      <c r="L31" s="28" t="str">
        <f t="shared" si="5"/>
        <v>A</v>
      </c>
      <c r="M31" s="28">
        <f t="shared" si="6"/>
        <v>88.916666666666671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39" t="s">
        <v>8</v>
      </c>
      <c r="S31" s="18"/>
      <c r="T31" s="48">
        <f>'[2]12 IPS 3 SEM 1'!AG29</f>
        <v>82.5</v>
      </c>
      <c r="U31" s="48">
        <f>'[2]12 IPS 3 SEM 1'!AH29</f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8">
        <f>'[2]12 IPS 3 SEM 1'!T29</f>
        <v>88.916666666666671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8">
        <v>10</v>
      </c>
      <c r="FH31" s="90"/>
      <c r="FI31" s="90"/>
      <c r="FJ31" s="91">
        <v>30050</v>
      </c>
      <c r="FK31" s="91">
        <v>30060</v>
      </c>
    </row>
    <row r="32" spans="1:167" x14ac:dyDescent="0.25">
      <c r="A32" s="19">
        <v>22</v>
      </c>
      <c r="B32" s="19">
        <v>74294</v>
      </c>
      <c r="C32" s="19" t="s">
        <v>178</v>
      </c>
      <c r="D32" s="18"/>
      <c r="E32" s="28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98.166666666666671</v>
      </c>
      <c r="L32" s="28" t="str">
        <f t="shared" si="5"/>
        <v>A</v>
      </c>
      <c r="M32" s="28">
        <f t="shared" si="6"/>
        <v>98.166666666666671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48">
        <f>'[2]12 IPS 3 SEM 1'!AG30</f>
        <v>80</v>
      </c>
      <c r="U32" s="48">
        <f>'[2]12 IPS 3 SEM 1'!AH30</f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8">
        <f>'[2]12 IPS 3 SEM 1'!T30</f>
        <v>98.166666666666671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8"/>
      <c r="FH32" s="91"/>
      <c r="FI32" s="91"/>
      <c r="FJ32" s="91"/>
      <c r="FK32" s="91"/>
    </row>
    <row r="33" spans="1:157" x14ac:dyDescent="0.25">
      <c r="A33" s="19">
        <v>23</v>
      </c>
      <c r="B33" s="19">
        <v>74309</v>
      </c>
      <c r="C33" s="19" t="s">
        <v>179</v>
      </c>
      <c r="D33" s="18"/>
      <c r="E33" s="28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6">
        <v>2</v>
      </c>
      <c r="J33" s="28" t="str">
        <f t="shared" si="3"/>
        <v>Mampu memahami dan menganalisa tentang  karya seni rupa 2D, prinsip seni 2D, namun tidak memahami tentang aliran dan karya seni 2D.</v>
      </c>
      <c r="K33" s="28">
        <f t="shared" si="4"/>
        <v>91</v>
      </c>
      <c r="L33" s="28" t="str">
        <f t="shared" si="5"/>
        <v>A</v>
      </c>
      <c r="M33" s="28">
        <f t="shared" si="6"/>
        <v>91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39" t="s">
        <v>8</v>
      </c>
      <c r="S33" s="18"/>
      <c r="T33" s="48">
        <f>'[2]12 IPS 3 SEM 1'!AG31</f>
        <v>84</v>
      </c>
      <c r="U33" s="48">
        <f>'[2]12 IPS 3 SEM 1'!AH31</f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8">
        <f>'[2]12 IPS 3 SEM 1'!T31</f>
        <v>91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74519</v>
      </c>
      <c r="C34" s="19" t="s">
        <v>180</v>
      </c>
      <c r="D34" s="18"/>
      <c r="E34" s="28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6">
        <v>2</v>
      </c>
      <c r="J34" s="28" t="str">
        <f t="shared" si="3"/>
        <v>Mampu memahami dan menganalisa tentang  karya seni rupa 2D, prinsip seni 2D, namun tidak memahami tentang aliran dan karya seni 2D.</v>
      </c>
      <c r="K34" s="28">
        <f t="shared" si="4"/>
        <v>88.75</v>
      </c>
      <c r="L34" s="28" t="str">
        <f t="shared" si="5"/>
        <v>A</v>
      </c>
      <c r="M34" s="28">
        <f t="shared" si="6"/>
        <v>88.75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48">
        <f>'[2]12 IPS 3 SEM 1'!AG32</f>
        <v>80</v>
      </c>
      <c r="U34" s="48">
        <f>'[2]12 IPS 3 SEM 1'!AH32</f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8">
        <f>'[2]12 IPS 3 SEM 1'!T32</f>
        <v>88.75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74324</v>
      </c>
      <c r="C35" s="19" t="s">
        <v>181</v>
      </c>
      <c r="D35" s="18"/>
      <c r="E35" s="28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95.583333333333329</v>
      </c>
      <c r="L35" s="28" t="str">
        <f t="shared" si="5"/>
        <v>A</v>
      </c>
      <c r="M35" s="28">
        <f t="shared" si="6"/>
        <v>95.583333333333329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39" t="s">
        <v>8</v>
      </c>
      <c r="S35" s="18"/>
      <c r="T35" s="48">
        <f>'[2]12 IPS 3 SEM 1'!AG33</f>
        <v>86.5</v>
      </c>
      <c r="U35" s="48">
        <f>'[2]12 IPS 3 SEM 1'!AH33</f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8">
        <f>'[2]12 IPS 3 SEM 1'!T33</f>
        <v>95.583333333333329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74669</v>
      </c>
      <c r="C36" s="19" t="s">
        <v>182</v>
      </c>
      <c r="D36" s="18"/>
      <c r="E36" s="28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96.583333333333329</v>
      </c>
      <c r="L36" s="28" t="str">
        <f t="shared" si="5"/>
        <v>A</v>
      </c>
      <c r="M36" s="28">
        <f t="shared" si="6"/>
        <v>96.583333333333329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39" t="s">
        <v>8</v>
      </c>
      <c r="S36" s="18"/>
      <c r="T36" s="48">
        <f>'[2]12 IPS 3 SEM 1'!AG34</f>
        <v>82.5</v>
      </c>
      <c r="U36" s="48">
        <f>'[2]12 IPS 3 SEM 1'!AH34</f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8">
        <f>'[2]12 IPS 3 SEM 1'!T34</f>
        <v>96.583333333333329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74339</v>
      </c>
      <c r="C37" s="19" t="s">
        <v>183</v>
      </c>
      <c r="D37" s="18"/>
      <c r="E37" s="28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99.083333333333329</v>
      </c>
      <c r="L37" s="28" t="str">
        <f t="shared" si="5"/>
        <v>A</v>
      </c>
      <c r="M37" s="28">
        <f t="shared" si="6"/>
        <v>99.083333333333329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48">
        <f>'[2]12 IPS 3 SEM 1'!AG35</f>
        <v>87.5</v>
      </c>
      <c r="U37" s="48">
        <f>'[2]12 IPS 3 SEM 1'!AH35</f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8">
        <f>'[2]12 IPS 3 SEM 1'!T35</f>
        <v>99.083333333333329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74354</v>
      </c>
      <c r="C38" s="19" t="s">
        <v>184</v>
      </c>
      <c r="D38" s="18"/>
      <c r="E38" s="28">
        <f t="shared" si="0"/>
        <v>91</v>
      </c>
      <c r="F38" s="28" t="str">
        <f t="shared" si="1"/>
        <v>A</v>
      </c>
      <c r="G38" s="28">
        <f>IF((COUNTA(T12:AC12)&gt;0),(ROUND((AVERAGE(T38:AD38)),0)),"")</f>
        <v>91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98.166666666666671</v>
      </c>
      <c r="L38" s="28" t="str">
        <f t="shared" si="5"/>
        <v>A</v>
      </c>
      <c r="M38" s="28">
        <f t="shared" si="6"/>
        <v>98.166666666666671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48">
        <f>'[2]12 IPS 3 SEM 1'!AG36</f>
        <v>86.5</v>
      </c>
      <c r="U38" s="48">
        <f>'[2]12 IPS 3 SEM 1'!AH36</f>
        <v>95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8">
        <f>'[2]12 IPS 3 SEM 1'!T36</f>
        <v>98.166666666666671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74369</v>
      </c>
      <c r="C39" s="19" t="s">
        <v>185</v>
      </c>
      <c r="D39" s="18"/>
      <c r="E39" s="28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6">
        <v>2</v>
      </c>
      <c r="J39" s="28" t="str">
        <f t="shared" si="3"/>
        <v>Mampu memahami dan menganalisa tentang  karya seni rupa 2D, prinsip seni 2D, namun tidak memahami tentang aliran dan karya seni 2D.</v>
      </c>
      <c r="K39" s="28">
        <f t="shared" si="4"/>
        <v>96.166666666666671</v>
      </c>
      <c r="L39" s="28" t="str">
        <f t="shared" si="5"/>
        <v>A</v>
      </c>
      <c r="M39" s="28">
        <f t="shared" si="6"/>
        <v>96.166666666666671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39" t="s">
        <v>8</v>
      </c>
      <c r="S39" s="18"/>
      <c r="T39" s="48">
        <f>'[2]12 IPS 3 SEM 1'!AG37</f>
        <v>84</v>
      </c>
      <c r="U39" s="48">
        <f>'[2]12 IPS 3 SEM 1'!AH37</f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8">
        <f>'[2]12 IPS 3 SEM 1'!T37</f>
        <v>96.166666666666671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74609</v>
      </c>
      <c r="C40" s="19" t="s">
        <v>186</v>
      </c>
      <c r="D40" s="18"/>
      <c r="E40" s="28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6">
        <v>2</v>
      </c>
      <c r="J40" s="28" t="str">
        <f t="shared" si="3"/>
        <v>Mampu memahami dan menganalisa tentang  karya seni rupa 2D, prinsip seni 2D, namun tidak memahami tentang aliran dan karya seni 2D.</v>
      </c>
      <c r="K40" s="28">
        <f t="shared" si="4"/>
        <v>90.916666666666671</v>
      </c>
      <c r="L40" s="28" t="str">
        <f t="shared" si="5"/>
        <v>A</v>
      </c>
      <c r="M40" s="28">
        <f t="shared" si="6"/>
        <v>90.916666666666671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39" t="s">
        <v>8</v>
      </c>
      <c r="S40" s="18"/>
      <c r="T40" s="48">
        <f>'[2]12 IPS 3 SEM 1'!AG38</f>
        <v>83</v>
      </c>
      <c r="U40" s="48">
        <f>'[2]12 IPS 3 SEM 1'!AH38</f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8">
        <f>'[2]12 IPS 3 SEM 1'!T38</f>
        <v>90.916666666666671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74534</v>
      </c>
      <c r="C41" s="19" t="s">
        <v>187</v>
      </c>
      <c r="D41" s="18"/>
      <c r="E41" s="28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93</v>
      </c>
      <c r="L41" s="28" t="str">
        <f t="shared" si="5"/>
        <v>A</v>
      </c>
      <c r="M41" s="28">
        <f t="shared" si="6"/>
        <v>93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48">
        <f>'[2]12 IPS 3 SEM 1'!AG39</f>
        <v>92.5</v>
      </c>
      <c r="U41" s="48">
        <f>'[2]12 IPS 3 SEM 1'!AH39</f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8">
        <f>'[2]12 IPS 3 SEM 1'!T39</f>
        <v>93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74384</v>
      </c>
      <c r="C42" s="19" t="s">
        <v>188</v>
      </c>
      <c r="D42" s="18"/>
      <c r="E42" s="28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90.75</v>
      </c>
      <c r="L42" s="28" t="str">
        <f t="shared" si="5"/>
        <v>A</v>
      </c>
      <c r="M42" s="28">
        <f t="shared" si="6"/>
        <v>90.75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48">
        <f>'[2]12 IPS 3 SEM 1'!AG40</f>
        <v>85</v>
      </c>
      <c r="U42" s="48">
        <f>'[2]12 IPS 3 SEM 1'!AH40</f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8">
        <f>'[2]12 IPS 3 SEM 1'!T40</f>
        <v>90.75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74399</v>
      </c>
      <c r="C43" s="19" t="s">
        <v>189</v>
      </c>
      <c r="D43" s="18"/>
      <c r="E43" s="28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95.333333333333329</v>
      </c>
      <c r="L43" s="28" t="str">
        <f t="shared" si="5"/>
        <v>A</v>
      </c>
      <c r="M43" s="28">
        <f t="shared" si="6"/>
        <v>95.333333333333329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48">
        <f>'[2]12 IPS 3 SEM 1'!AG41</f>
        <v>85</v>
      </c>
      <c r="U43" s="48">
        <f>'[2]12 IPS 3 SEM 1'!AH41</f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8">
        <f>'[2]12 IPS 3 SEM 1'!T41</f>
        <v>95.333333333333329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74414</v>
      </c>
      <c r="C44" s="19" t="s">
        <v>190</v>
      </c>
      <c r="D44" s="18"/>
      <c r="E44" s="28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91.583333333333329</v>
      </c>
      <c r="L44" s="28" t="str">
        <f t="shared" si="5"/>
        <v>A</v>
      </c>
      <c r="M44" s="28">
        <f t="shared" si="6"/>
        <v>91.583333333333329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48">
        <f>'[2]12 IPS 3 SEM 1'!AG42</f>
        <v>84</v>
      </c>
      <c r="U44" s="48">
        <f>'[2]12 IPS 3 SEM 1'!AH42</f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8">
        <f>'[2]12 IPS 3 SEM 1'!T42</f>
        <v>91.583333333333329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74429</v>
      </c>
      <c r="C45" s="19" t="s">
        <v>191</v>
      </c>
      <c r="D45" s="18"/>
      <c r="E45" s="28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86.333333333333329</v>
      </c>
      <c r="L45" s="28" t="str">
        <f t="shared" si="5"/>
        <v>A</v>
      </c>
      <c r="M45" s="28">
        <f t="shared" si="6"/>
        <v>86.333333333333329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39" t="s">
        <v>8</v>
      </c>
      <c r="S45" s="18"/>
      <c r="T45" s="48">
        <f>'[2]12 IPS 3 SEM 1'!AG43</f>
        <v>84</v>
      </c>
      <c r="U45" s="48">
        <f>'[2]12 IPS 3 SEM 1'!AH43</f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8">
        <f>'[2]12 IPS 3 SEM 1'!T43</f>
        <v>86.333333333333329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74444</v>
      </c>
      <c r="C46" s="19" t="s">
        <v>192</v>
      </c>
      <c r="D46" s="18"/>
      <c r="E46" s="28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92.25</v>
      </c>
      <c r="L46" s="28" t="str">
        <f t="shared" si="5"/>
        <v>A</v>
      </c>
      <c r="M46" s="28">
        <f t="shared" si="6"/>
        <v>92.25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39" t="s">
        <v>8</v>
      </c>
      <c r="S46" s="18"/>
      <c r="T46" s="48">
        <f>'[2]12 IPS 3 SEM 1'!AG44</f>
        <v>84</v>
      </c>
      <c r="U46" s="48">
        <f>'[2]12 IPS 3 SEM 1'!AH44</f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8">
        <f>'[2]12 IPS 3 SEM 1'!T44</f>
        <v>92.25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74459</v>
      </c>
      <c r="C47" s="19" t="s">
        <v>193</v>
      </c>
      <c r="D47" s="18"/>
      <c r="E47" s="28">
        <f t="shared" si="0"/>
        <v>88</v>
      </c>
      <c r="F47" s="28" t="str">
        <f t="shared" si="1"/>
        <v>A</v>
      </c>
      <c r="G47" s="28">
        <f>IF((COUNTA(T12:AC12)&gt;0),(ROUND((AVERAGE(T47:AD47)),0)),"")</f>
        <v>88</v>
      </c>
      <c r="H47" s="28" t="str">
        <f t="shared" si="2"/>
        <v>A</v>
      </c>
      <c r="I47" s="36">
        <v>1</v>
      </c>
      <c r="J47" s="28" t="str">
        <f t="shared" si="3"/>
        <v>Mampu memahami dan menganalisa tentang  karya seni rupa 2D, prinsip seni 2D, aliran dan karya 2D.</v>
      </c>
      <c r="K47" s="28">
        <f t="shared" si="4"/>
        <v>88.916666666666671</v>
      </c>
      <c r="L47" s="28" t="str">
        <f t="shared" si="5"/>
        <v>A</v>
      </c>
      <c r="M47" s="28">
        <f t="shared" si="6"/>
        <v>88.916666666666671</v>
      </c>
      <c r="N47" s="28" t="str">
        <f t="shared" si="7"/>
        <v>A</v>
      </c>
      <c r="O47" s="36">
        <v>1</v>
      </c>
      <c r="P47" s="28" t="str">
        <f t="shared" si="8"/>
        <v>Mampu mendesain dan membuat karya secara detail dan estetis bagi penikmat seni.</v>
      </c>
      <c r="Q47" s="39"/>
      <c r="R47" s="39" t="s">
        <v>8</v>
      </c>
      <c r="S47" s="18"/>
      <c r="T47" s="48">
        <f>'[2]12 IPS 3 SEM 1'!AG45</f>
        <v>85</v>
      </c>
      <c r="U47" s="48">
        <f>'[2]12 IPS 3 SEM 1'!AH45</f>
        <v>90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8">
        <f>'[2]12 IPS 3 SEM 1'!T45</f>
        <v>88.916666666666671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74474</v>
      </c>
      <c r="C48" s="19" t="s">
        <v>194</v>
      </c>
      <c r="D48" s="18"/>
      <c r="E48" s="28">
        <f t="shared" si="0"/>
        <v>85</v>
      </c>
      <c r="F48" s="28" t="str">
        <f t="shared" si="1"/>
        <v>A</v>
      </c>
      <c r="G48" s="28">
        <f>IF((COUNTA(T12:AC12)&gt;0),(ROUND((AVERAGE(T48:AD48)),0)),"")</f>
        <v>85</v>
      </c>
      <c r="H48" s="28" t="str">
        <f t="shared" si="2"/>
        <v>A</v>
      </c>
      <c r="I48" s="36">
        <v>1</v>
      </c>
      <c r="J48" s="28" t="str">
        <f t="shared" si="3"/>
        <v>Mampu memahami dan menganalisa tentang  karya seni rupa 2D, prinsip seni 2D, aliran dan karya 2D.</v>
      </c>
      <c r="K48" s="28">
        <f t="shared" si="4"/>
        <v>92.833333333333329</v>
      </c>
      <c r="L48" s="28" t="str">
        <f t="shared" si="5"/>
        <v>A</v>
      </c>
      <c r="M48" s="28">
        <f t="shared" si="6"/>
        <v>92.833333333333329</v>
      </c>
      <c r="N48" s="28" t="str">
        <f t="shared" si="7"/>
        <v>A</v>
      </c>
      <c r="O48" s="36">
        <v>1</v>
      </c>
      <c r="P48" s="28" t="str">
        <f t="shared" si="8"/>
        <v>Mampu mendesain dan membuat karya secara detail dan estetis bagi penikmat seni.</v>
      </c>
      <c r="Q48" s="39"/>
      <c r="R48" s="39" t="s">
        <v>8</v>
      </c>
      <c r="S48" s="18"/>
      <c r="T48" s="48">
        <f>'[2]12 IPS 3 SEM 1'!AG46</f>
        <v>82.5</v>
      </c>
      <c r="U48" s="48">
        <f>'[2]12 IPS 3 SEM 1'!AH46</f>
        <v>88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48">
        <f>'[2]12 IPS 3 SEM 1'!T46</f>
        <v>92.833333333333329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ayarra-nahda</cp:lastModifiedBy>
  <dcterms:created xsi:type="dcterms:W3CDTF">2015-09-01T09:01:01Z</dcterms:created>
  <dcterms:modified xsi:type="dcterms:W3CDTF">2018-12-11T06:10:08Z</dcterms:modified>
  <cp:category/>
</cp:coreProperties>
</file>