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XI-MIPA 5" sheetId="1" r:id="rId1"/>
    <sheet name="XI-MIPA 6" sheetId="2" r:id="rId2"/>
    <sheet name="XI-MIPA 7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N50" i="3"/>
  <c r="M50" i="3"/>
  <c r="K50" i="3"/>
  <c r="L50" i="3" s="1"/>
  <c r="J50" i="3"/>
  <c r="H50" i="3"/>
  <c r="G50" i="3"/>
  <c r="F50" i="3"/>
  <c r="E50" i="3"/>
  <c r="P49" i="3"/>
  <c r="M49" i="3"/>
  <c r="N49" i="3" s="1"/>
  <c r="L49" i="3"/>
  <c r="K49" i="3"/>
  <c r="J49" i="3"/>
  <c r="H49" i="3"/>
  <c r="G49" i="3"/>
  <c r="F49" i="3"/>
  <c r="E49" i="3"/>
  <c r="P48" i="3"/>
  <c r="N48" i="3"/>
  <c r="M48" i="3"/>
  <c r="K48" i="3"/>
  <c r="L48" i="3" s="1"/>
  <c r="J48" i="3"/>
  <c r="H48" i="3"/>
  <c r="G48" i="3"/>
  <c r="F48" i="3"/>
  <c r="E48" i="3"/>
  <c r="P47" i="3"/>
  <c r="M47" i="3"/>
  <c r="N47" i="3" s="1"/>
  <c r="L47" i="3"/>
  <c r="K47" i="3"/>
  <c r="J47" i="3"/>
  <c r="H47" i="3"/>
  <c r="G47" i="3"/>
  <c r="F47" i="3"/>
  <c r="E47" i="3"/>
  <c r="P46" i="3"/>
  <c r="N46" i="3"/>
  <c r="M46" i="3"/>
  <c r="K46" i="3"/>
  <c r="L46" i="3" s="1"/>
  <c r="J46" i="3"/>
  <c r="H46" i="3"/>
  <c r="G46" i="3"/>
  <c r="F46" i="3"/>
  <c r="E46" i="3"/>
  <c r="P45" i="3"/>
  <c r="M45" i="3"/>
  <c r="N45" i="3" s="1"/>
  <c r="L45" i="3"/>
  <c r="K45" i="3"/>
  <c r="J45" i="3"/>
  <c r="H45" i="3"/>
  <c r="G45" i="3"/>
  <c r="F45" i="3"/>
  <c r="E45" i="3"/>
  <c r="P44" i="3"/>
  <c r="N44" i="3"/>
  <c r="M44" i="3"/>
  <c r="K44" i="3"/>
  <c r="L44" i="3" s="1"/>
  <c r="J44" i="3"/>
  <c r="H44" i="3"/>
  <c r="G44" i="3"/>
  <c r="F44" i="3"/>
  <c r="E44" i="3"/>
  <c r="P43" i="3"/>
  <c r="M43" i="3"/>
  <c r="N43" i="3" s="1"/>
  <c r="L43" i="3"/>
  <c r="K43" i="3"/>
  <c r="J43" i="3"/>
  <c r="H43" i="3"/>
  <c r="G43" i="3"/>
  <c r="F43" i="3"/>
  <c r="E43" i="3"/>
  <c r="P42" i="3"/>
  <c r="N42" i="3"/>
  <c r="M42" i="3"/>
  <c r="K42" i="3"/>
  <c r="L42" i="3" s="1"/>
  <c r="J42" i="3"/>
  <c r="H42" i="3"/>
  <c r="G42" i="3"/>
  <c r="F42" i="3"/>
  <c r="E42" i="3"/>
  <c r="P41" i="3"/>
  <c r="M41" i="3"/>
  <c r="N41" i="3" s="1"/>
  <c r="L41" i="3"/>
  <c r="K41" i="3"/>
  <c r="J41" i="3"/>
  <c r="H41" i="3"/>
  <c r="G41" i="3"/>
  <c r="F41" i="3"/>
  <c r="E41" i="3"/>
  <c r="P40" i="3"/>
  <c r="N40" i="3"/>
  <c r="M40" i="3"/>
  <c r="K40" i="3"/>
  <c r="L40" i="3" s="1"/>
  <c r="J40" i="3"/>
  <c r="H40" i="3"/>
  <c r="G40" i="3"/>
  <c r="F40" i="3"/>
  <c r="E40" i="3"/>
  <c r="P39" i="3"/>
  <c r="M39" i="3"/>
  <c r="N39" i="3" s="1"/>
  <c r="L39" i="3"/>
  <c r="K39" i="3"/>
  <c r="J39" i="3"/>
  <c r="H39" i="3"/>
  <c r="G39" i="3"/>
  <c r="F39" i="3"/>
  <c r="E39" i="3"/>
  <c r="P38" i="3"/>
  <c r="N38" i="3"/>
  <c r="M38" i="3"/>
  <c r="K38" i="3"/>
  <c r="L38" i="3" s="1"/>
  <c r="J38" i="3"/>
  <c r="H38" i="3"/>
  <c r="G38" i="3"/>
  <c r="F38" i="3"/>
  <c r="E38" i="3"/>
  <c r="P37" i="3"/>
  <c r="M37" i="3"/>
  <c r="N37" i="3" s="1"/>
  <c r="L37" i="3"/>
  <c r="K37" i="3"/>
  <c r="J37" i="3"/>
  <c r="H37" i="3"/>
  <c r="G37" i="3"/>
  <c r="F37" i="3"/>
  <c r="E37" i="3"/>
  <c r="P36" i="3"/>
  <c r="N36" i="3"/>
  <c r="M36" i="3"/>
  <c r="K36" i="3"/>
  <c r="L36" i="3" s="1"/>
  <c r="J36" i="3"/>
  <c r="H36" i="3"/>
  <c r="G36" i="3"/>
  <c r="F36" i="3"/>
  <c r="E36" i="3"/>
  <c r="P35" i="3"/>
  <c r="M35" i="3"/>
  <c r="N35" i="3" s="1"/>
  <c r="L35" i="3"/>
  <c r="K35" i="3"/>
  <c r="J35" i="3"/>
  <c r="H35" i="3"/>
  <c r="G35" i="3"/>
  <c r="F35" i="3"/>
  <c r="E35" i="3"/>
  <c r="P34" i="3"/>
  <c r="N34" i="3"/>
  <c r="M34" i="3"/>
  <c r="K34" i="3"/>
  <c r="L34" i="3" s="1"/>
  <c r="J34" i="3"/>
  <c r="H34" i="3"/>
  <c r="G34" i="3"/>
  <c r="F34" i="3"/>
  <c r="E34" i="3"/>
  <c r="P33" i="3"/>
  <c r="M33" i="3"/>
  <c r="N33" i="3" s="1"/>
  <c r="L33" i="3"/>
  <c r="K33" i="3"/>
  <c r="J33" i="3"/>
  <c r="H33" i="3"/>
  <c r="G33" i="3"/>
  <c r="F33" i="3"/>
  <c r="E33" i="3"/>
  <c r="P32" i="3"/>
  <c r="N32" i="3"/>
  <c r="M32" i="3"/>
  <c r="K32" i="3"/>
  <c r="L32" i="3" s="1"/>
  <c r="J32" i="3"/>
  <c r="H32" i="3"/>
  <c r="G32" i="3"/>
  <c r="F32" i="3"/>
  <c r="E32" i="3"/>
  <c r="P31" i="3"/>
  <c r="M31" i="3"/>
  <c r="N31" i="3" s="1"/>
  <c r="L31" i="3"/>
  <c r="K31" i="3"/>
  <c r="J31" i="3"/>
  <c r="H31" i="3"/>
  <c r="G31" i="3"/>
  <c r="F31" i="3"/>
  <c r="E31" i="3"/>
  <c r="P30" i="3"/>
  <c r="N30" i="3"/>
  <c r="M30" i="3"/>
  <c r="K30" i="3"/>
  <c r="L30" i="3" s="1"/>
  <c r="J30" i="3"/>
  <c r="H30" i="3"/>
  <c r="G30" i="3"/>
  <c r="F30" i="3"/>
  <c r="E30" i="3"/>
  <c r="P29" i="3"/>
  <c r="M29" i="3"/>
  <c r="N29" i="3" s="1"/>
  <c r="L29" i="3"/>
  <c r="K29" i="3"/>
  <c r="J29" i="3"/>
  <c r="H29" i="3"/>
  <c r="G29" i="3"/>
  <c r="F29" i="3"/>
  <c r="E29" i="3"/>
  <c r="P28" i="3"/>
  <c r="N28" i="3"/>
  <c r="M28" i="3"/>
  <c r="K28" i="3"/>
  <c r="L28" i="3" s="1"/>
  <c r="J28" i="3"/>
  <c r="H28" i="3"/>
  <c r="G28" i="3"/>
  <c r="F28" i="3"/>
  <c r="E28" i="3"/>
  <c r="P27" i="3"/>
  <c r="M27" i="3"/>
  <c r="N27" i="3" s="1"/>
  <c r="L27" i="3"/>
  <c r="K27" i="3"/>
  <c r="J27" i="3"/>
  <c r="H27" i="3"/>
  <c r="G27" i="3"/>
  <c r="F27" i="3"/>
  <c r="E27" i="3"/>
  <c r="P26" i="3"/>
  <c r="N26" i="3"/>
  <c r="M26" i="3"/>
  <c r="K26" i="3"/>
  <c r="L26" i="3" s="1"/>
  <c r="J26" i="3"/>
  <c r="H26" i="3"/>
  <c r="G26" i="3"/>
  <c r="F26" i="3"/>
  <c r="E26" i="3"/>
  <c r="P25" i="3"/>
  <c r="M25" i="3"/>
  <c r="N25" i="3" s="1"/>
  <c r="L25" i="3"/>
  <c r="K25" i="3"/>
  <c r="J25" i="3"/>
  <c r="H25" i="3"/>
  <c r="G25" i="3"/>
  <c r="F25" i="3"/>
  <c r="E25" i="3"/>
  <c r="P24" i="3"/>
  <c r="N24" i="3"/>
  <c r="M24" i="3"/>
  <c r="K24" i="3"/>
  <c r="L24" i="3" s="1"/>
  <c r="J24" i="3"/>
  <c r="H24" i="3"/>
  <c r="G24" i="3"/>
  <c r="F24" i="3"/>
  <c r="E24" i="3"/>
  <c r="P23" i="3"/>
  <c r="M23" i="3"/>
  <c r="N23" i="3" s="1"/>
  <c r="L23" i="3"/>
  <c r="K23" i="3"/>
  <c r="J23" i="3"/>
  <c r="H23" i="3"/>
  <c r="G23" i="3"/>
  <c r="F23" i="3"/>
  <c r="E23" i="3"/>
  <c r="P22" i="3"/>
  <c r="N22" i="3"/>
  <c r="M22" i="3"/>
  <c r="K22" i="3"/>
  <c r="L22" i="3" s="1"/>
  <c r="J22" i="3"/>
  <c r="H22" i="3"/>
  <c r="G22" i="3"/>
  <c r="F22" i="3"/>
  <c r="E22" i="3"/>
  <c r="P21" i="3"/>
  <c r="M21" i="3"/>
  <c r="N21" i="3" s="1"/>
  <c r="L21" i="3"/>
  <c r="K21" i="3"/>
  <c r="J21" i="3"/>
  <c r="H21" i="3"/>
  <c r="G21" i="3"/>
  <c r="F21" i="3"/>
  <c r="E21" i="3"/>
  <c r="P20" i="3"/>
  <c r="N20" i="3"/>
  <c r="M20" i="3"/>
  <c r="K20" i="3"/>
  <c r="L20" i="3" s="1"/>
  <c r="J20" i="3"/>
  <c r="H20" i="3"/>
  <c r="G20" i="3"/>
  <c r="F20" i="3"/>
  <c r="E20" i="3"/>
  <c r="P19" i="3"/>
  <c r="M19" i="3"/>
  <c r="N19" i="3" s="1"/>
  <c r="L19" i="3"/>
  <c r="K19" i="3"/>
  <c r="J19" i="3"/>
  <c r="H19" i="3"/>
  <c r="G19" i="3"/>
  <c r="F19" i="3"/>
  <c r="E19" i="3"/>
  <c r="P18" i="3"/>
  <c r="N18" i="3"/>
  <c r="M18" i="3"/>
  <c r="K18" i="3"/>
  <c r="L18" i="3" s="1"/>
  <c r="J18" i="3"/>
  <c r="H18" i="3"/>
  <c r="G18" i="3"/>
  <c r="F18" i="3"/>
  <c r="E18" i="3"/>
  <c r="P17" i="3"/>
  <c r="M17" i="3"/>
  <c r="N17" i="3" s="1"/>
  <c r="L17" i="3"/>
  <c r="K17" i="3"/>
  <c r="J17" i="3"/>
  <c r="H17" i="3"/>
  <c r="G17" i="3"/>
  <c r="F17" i="3"/>
  <c r="E17" i="3"/>
  <c r="P16" i="3"/>
  <c r="N16" i="3"/>
  <c r="M16" i="3"/>
  <c r="K16" i="3"/>
  <c r="L16" i="3" s="1"/>
  <c r="J16" i="3"/>
  <c r="H16" i="3"/>
  <c r="G16" i="3"/>
  <c r="F16" i="3"/>
  <c r="E16" i="3"/>
  <c r="P15" i="3"/>
  <c r="M15" i="3"/>
  <c r="N15" i="3" s="1"/>
  <c r="L15" i="3"/>
  <c r="K15" i="3"/>
  <c r="J15" i="3"/>
  <c r="H15" i="3"/>
  <c r="G15" i="3"/>
  <c r="F15" i="3"/>
  <c r="E15" i="3"/>
  <c r="P14" i="3"/>
  <c r="N14" i="3"/>
  <c r="M14" i="3"/>
  <c r="K14" i="3"/>
  <c r="L14" i="3" s="1"/>
  <c r="J14" i="3"/>
  <c r="H14" i="3"/>
  <c r="G14" i="3"/>
  <c r="E14" i="3"/>
  <c r="F14" i="3" s="1"/>
  <c r="P13" i="3"/>
  <c r="M13" i="3"/>
  <c r="N13" i="3" s="1"/>
  <c r="L13" i="3"/>
  <c r="K13" i="3"/>
  <c r="J13" i="3"/>
  <c r="H13" i="3"/>
  <c r="G13" i="3"/>
  <c r="F13" i="3"/>
  <c r="E13" i="3"/>
  <c r="P12" i="3"/>
  <c r="N12" i="3"/>
  <c r="M12" i="3"/>
  <c r="K12" i="3"/>
  <c r="L12" i="3" s="1"/>
  <c r="J12" i="3"/>
  <c r="H12" i="3"/>
  <c r="G12" i="3"/>
  <c r="E12" i="3"/>
  <c r="F12" i="3" s="1"/>
  <c r="P11" i="3"/>
  <c r="M11" i="3"/>
  <c r="N11" i="3" s="1"/>
  <c r="L11" i="3"/>
  <c r="K11" i="3"/>
  <c r="J11" i="3"/>
  <c r="G11" i="3"/>
  <c r="F11" i="3"/>
  <c r="E11" i="3"/>
  <c r="K55" i="2"/>
  <c r="P50" i="2"/>
  <c r="N50" i="2"/>
  <c r="M50" i="2"/>
  <c r="K50" i="2"/>
  <c r="L50" i="2" s="1"/>
  <c r="J50" i="2"/>
  <c r="H50" i="2"/>
  <c r="G50" i="2"/>
  <c r="E50" i="2"/>
  <c r="F50" i="2" s="1"/>
  <c r="P49" i="2"/>
  <c r="M49" i="2"/>
  <c r="N49" i="2" s="1"/>
  <c r="L49" i="2"/>
  <c r="K49" i="2"/>
  <c r="J49" i="2"/>
  <c r="G49" i="2"/>
  <c r="H49" i="2" s="1"/>
  <c r="F49" i="2"/>
  <c r="E49" i="2"/>
  <c r="P48" i="2"/>
  <c r="N48" i="2"/>
  <c r="M48" i="2"/>
  <c r="K48" i="2"/>
  <c r="L48" i="2" s="1"/>
  <c r="J48" i="2"/>
  <c r="H48" i="2"/>
  <c r="G48" i="2"/>
  <c r="E48" i="2"/>
  <c r="F48" i="2" s="1"/>
  <c r="P47" i="2"/>
  <c r="M47" i="2"/>
  <c r="N47" i="2" s="1"/>
  <c r="L47" i="2"/>
  <c r="K47" i="2"/>
  <c r="J47" i="2"/>
  <c r="H47" i="2"/>
  <c r="G47" i="2"/>
  <c r="F47" i="2"/>
  <c r="E47" i="2"/>
  <c r="P46" i="2"/>
  <c r="N46" i="2"/>
  <c r="M46" i="2"/>
  <c r="K46" i="2"/>
  <c r="L46" i="2" s="1"/>
  <c r="J46" i="2"/>
  <c r="H46" i="2"/>
  <c r="G46" i="2"/>
  <c r="E46" i="2"/>
  <c r="F46" i="2" s="1"/>
  <c r="P45" i="2"/>
  <c r="M45" i="2"/>
  <c r="N45" i="2" s="1"/>
  <c r="L45" i="2"/>
  <c r="K45" i="2"/>
  <c r="J45" i="2"/>
  <c r="G45" i="2"/>
  <c r="H45" i="2" s="1"/>
  <c r="F45" i="2"/>
  <c r="E45" i="2"/>
  <c r="P44" i="2"/>
  <c r="N44" i="2"/>
  <c r="M44" i="2"/>
  <c r="K44" i="2"/>
  <c r="L44" i="2" s="1"/>
  <c r="J44" i="2"/>
  <c r="H44" i="2"/>
  <c r="G44" i="2"/>
  <c r="E44" i="2"/>
  <c r="F44" i="2" s="1"/>
  <c r="P43" i="2"/>
  <c r="M43" i="2"/>
  <c r="N43" i="2" s="1"/>
  <c r="L43" i="2"/>
  <c r="K43" i="2"/>
  <c r="J43" i="2"/>
  <c r="H43" i="2"/>
  <c r="G43" i="2"/>
  <c r="F43" i="2"/>
  <c r="E43" i="2"/>
  <c r="P42" i="2"/>
  <c r="N42" i="2"/>
  <c r="M42" i="2"/>
  <c r="K42" i="2"/>
  <c r="L42" i="2" s="1"/>
  <c r="J42" i="2"/>
  <c r="H42" i="2"/>
  <c r="G42" i="2"/>
  <c r="E42" i="2"/>
  <c r="F42" i="2" s="1"/>
  <c r="P41" i="2"/>
  <c r="M41" i="2"/>
  <c r="N41" i="2" s="1"/>
  <c r="L41" i="2"/>
  <c r="K41" i="2"/>
  <c r="J41" i="2"/>
  <c r="G41" i="2"/>
  <c r="H41" i="2" s="1"/>
  <c r="F41" i="2"/>
  <c r="E41" i="2"/>
  <c r="P40" i="2"/>
  <c r="N40" i="2"/>
  <c r="M40" i="2"/>
  <c r="K40" i="2"/>
  <c r="L40" i="2" s="1"/>
  <c r="J40" i="2"/>
  <c r="H40" i="2"/>
  <c r="G40" i="2"/>
  <c r="E40" i="2"/>
  <c r="F40" i="2" s="1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E38" i="2"/>
  <c r="F38" i="2" s="1"/>
  <c r="P37" i="2"/>
  <c r="M37" i="2"/>
  <c r="N37" i="2" s="1"/>
  <c r="K37" i="2"/>
  <c r="L37" i="2" s="1"/>
  <c r="J37" i="2"/>
  <c r="G37" i="2"/>
  <c r="H37" i="2" s="1"/>
  <c r="F37" i="2"/>
  <c r="E37" i="2"/>
  <c r="P36" i="2"/>
  <c r="M36" i="2"/>
  <c r="N36" i="2" s="1"/>
  <c r="K36" i="2"/>
  <c r="L36" i="2" s="1"/>
  <c r="J36" i="2"/>
  <c r="H36" i="2"/>
  <c r="G36" i="2"/>
  <c r="E36" i="2"/>
  <c r="F36" i="2" s="1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E34" i="2"/>
  <c r="F34" i="2" s="1"/>
  <c r="P33" i="2"/>
  <c r="M33" i="2"/>
  <c r="N33" i="2" s="1"/>
  <c r="K33" i="2"/>
  <c r="L33" i="2" s="1"/>
  <c r="J33" i="2"/>
  <c r="G33" i="2"/>
  <c r="H33" i="2" s="1"/>
  <c r="F33" i="2"/>
  <c r="E33" i="2"/>
  <c r="P32" i="2"/>
  <c r="M32" i="2"/>
  <c r="N32" i="2" s="1"/>
  <c r="K32" i="2"/>
  <c r="L32" i="2" s="1"/>
  <c r="J32" i="2"/>
  <c r="H32" i="2"/>
  <c r="G32" i="2"/>
  <c r="E32" i="2"/>
  <c r="F32" i="2" s="1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E30" i="2"/>
  <c r="F30" i="2" s="1"/>
  <c r="P29" i="2"/>
  <c r="M29" i="2"/>
  <c r="N29" i="2" s="1"/>
  <c r="K29" i="2"/>
  <c r="L29" i="2" s="1"/>
  <c r="J29" i="2"/>
  <c r="G29" i="2"/>
  <c r="H29" i="2" s="1"/>
  <c r="F29" i="2"/>
  <c r="E29" i="2"/>
  <c r="P28" i="2"/>
  <c r="M28" i="2"/>
  <c r="N28" i="2" s="1"/>
  <c r="K28" i="2"/>
  <c r="L28" i="2" s="1"/>
  <c r="J28" i="2"/>
  <c r="H28" i="2"/>
  <c r="G28" i="2"/>
  <c r="E28" i="2"/>
  <c r="F28" i="2" s="1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E26" i="2"/>
  <c r="F26" i="2" s="1"/>
  <c r="P25" i="2"/>
  <c r="M25" i="2"/>
  <c r="N25" i="2" s="1"/>
  <c r="K25" i="2"/>
  <c r="L25" i="2" s="1"/>
  <c r="J25" i="2"/>
  <c r="G25" i="2"/>
  <c r="H25" i="2" s="1"/>
  <c r="F25" i="2"/>
  <c r="E25" i="2"/>
  <c r="P24" i="2"/>
  <c r="M24" i="2"/>
  <c r="N24" i="2" s="1"/>
  <c r="K24" i="2"/>
  <c r="L24" i="2" s="1"/>
  <c r="J24" i="2"/>
  <c r="H24" i="2"/>
  <c r="G24" i="2"/>
  <c r="E24" i="2"/>
  <c r="F24" i="2" s="1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E22" i="2"/>
  <c r="F22" i="2" s="1"/>
  <c r="P21" i="2"/>
  <c r="M21" i="2"/>
  <c r="N21" i="2" s="1"/>
  <c r="K21" i="2"/>
  <c r="L21" i="2" s="1"/>
  <c r="J21" i="2"/>
  <c r="G21" i="2"/>
  <c r="H21" i="2" s="1"/>
  <c r="F21" i="2"/>
  <c r="E21" i="2"/>
  <c r="P20" i="2"/>
  <c r="M20" i="2"/>
  <c r="N20" i="2" s="1"/>
  <c r="K20" i="2"/>
  <c r="L20" i="2" s="1"/>
  <c r="J20" i="2"/>
  <c r="H20" i="2"/>
  <c r="G20" i="2"/>
  <c r="E20" i="2"/>
  <c r="F20" i="2" s="1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E18" i="2"/>
  <c r="F18" i="2" s="1"/>
  <c r="P17" i="2"/>
  <c r="M17" i="2"/>
  <c r="N17" i="2" s="1"/>
  <c r="K17" i="2"/>
  <c r="L17" i="2" s="1"/>
  <c r="J17" i="2"/>
  <c r="G17" i="2"/>
  <c r="H17" i="2" s="1"/>
  <c r="F17" i="2"/>
  <c r="E17" i="2"/>
  <c r="P16" i="2"/>
  <c r="M16" i="2"/>
  <c r="N16" i="2" s="1"/>
  <c r="K16" i="2"/>
  <c r="L16" i="2" s="1"/>
  <c r="J16" i="2"/>
  <c r="H16" i="2"/>
  <c r="G16" i="2"/>
  <c r="E16" i="2"/>
  <c r="F16" i="2" s="1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E14" i="2"/>
  <c r="F14" i="2" s="1"/>
  <c r="P13" i="2"/>
  <c r="M13" i="2"/>
  <c r="N13" i="2" s="1"/>
  <c r="K13" i="2"/>
  <c r="L13" i="2" s="1"/>
  <c r="J13" i="2"/>
  <c r="G13" i="2"/>
  <c r="H13" i="2" s="1"/>
  <c r="F13" i="2"/>
  <c r="E13" i="2"/>
  <c r="P12" i="2"/>
  <c r="M12" i="2"/>
  <c r="N12" i="2" s="1"/>
  <c r="K12" i="2"/>
  <c r="L12" i="2" s="1"/>
  <c r="J12" i="2"/>
  <c r="H12" i="2"/>
  <c r="G12" i="2"/>
  <c r="E12" i="2"/>
  <c r="F12" i="2" s="1"/>
  <c r="P11" i="2"/>
  <c r="M11" i="2"/>
  <c r="N11" i="2" s="1"/>
  <c r="K11" i="2"/>
  <c r="L11" i="2" s="1"/>
  <c r="J11" i="2"/>
  <c r="H11" i="2"/>
  <c r="G11" i="2"/>
  <c r="F11" i="2"/>
  <c r="E11" i="2"/>
  <c r="K55" i="1"/>
  <c r="P50" i="1"/>
  <c r="N50" i="1"/>
  <c r="M50" i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H40" i="1"/>
  <c r="G40" i="1"/>
  <c r="E40" i="1"/>
  <c r="F40" i="1" s="1"/>
  <c r="P39" i="1"/>
  <c r="N39" i="1"/>
  <c r="M39" i="1"/>
  <c r="K39" i="1"/>
  <c r="L39" i="1" s="1"/>
  <c r="J39" i="1"/>
  <c r="G39" i="1"/>
  <c r="H39" i="1" s="1"/>
  <c r="F39" i="1"/>
  <c r="E39" i="1"/>
  <c r="P38" i="1"/>
  <c r="M38" i="1"/>
  <c r="N38" i="1" s="1"/>
  <c r="L38" i="1"/>
  <c r="K38" i="1"/>
  <c r="J38" i="1"/>
  <c r="H38" i="1"/>
  <c r="G38" i="1"/>
  <c r="E38" i="1"/>
  <c r="F38" i="1" s="1"/>
  <c r="P37" i="1"/>
  <c r="N37" i="1"/>
  <c r="M37" i="1"/>
  <c r="K37" i="1"/>
  <c r="L37" i="1" s="1"/>
  <c r="J37" i="1"/>
  <c r="G37" i="1"/>
  <c r="H37" i="1" s="1"/>
  <c r="F37" i="1"/>
  <c r="E37" i="1"/>
  <c r="P36" i="1"/>
  <c r="M36" i="1"/>
  <c r="N36" i="1" s="1"/>
  <c r="L36" i="1"/>
  <c r="K36" i="1"/>
  <c r="J36" i="1"/>
  <c r="H36" i="1"/>
  <c r="G36" i="1"/>
  <c r="E36" i="1"/>
  <c r="F36" i="1" s="1"/>
  <c r="P35" i="1"/>
  <c r="N35" i="1"/>
  <c r="M35" i="1"/>
  <c r="K35" i="1"/>
  <c r="L35" i="1" s="1"/>
  <c r="J35" i="1"/>
  <c r="G35" i="1"/>
  <c r="H35" i="1" s="1"/>
  <c r="F35" i="1"/>
  <c r="E35" i="1"/>
  <c r="P34" i="1"/>
  <c r="M34" i="1"/>
  <c r="N34" i="1" s="1"/>
  <c r="L34" i="1"/>
  <c r="K34" i="1"/>
  <c r="J34" i="1"/>
  <c r="H34" i="1"/>
  <c r="G34" i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H32" i="1"/>
  <c r="G32" i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H30" i="1"/>
  <c r="G30" i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H28" i="1"/>
  <c r="G28" i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H26" i="1"/>
  <c r="G26" i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H24" i="1"/>
  <c r="G24" i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H22" i="1"/>
  <c r="G22" i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H20" i="1"/>
  <c r="G20" i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H18" i="1"/>
  <c r="G18" i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H16" i="1"/>
  <c r="G16" i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H14" i="1"/>
  <c r="G14" i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H12" i="1"/>
  <c r="G12" i="1"/>
  <c r="E12" i="1"/>
  <c r="F12" i="1" s="1"/>
  <c r="P11" i="1"/>
  <c r="N11" i="1"/>
  <c r="M11" i="1"/>
  <c r="K11" i="1"/>
  <c r="L11" i="1" s="1"/>
  <c r="J11" i="1"/>
  <c r="G11" i="1"/>
  <c r="K53" i="1" s="1"/>
  <c r="E11" i="1"/>
  <c r="F11" i="1" s="1"/>
  <c r="K54" i="3" l="1"/>
  <c r="K53" i="3"/>
  <c r="K52" i="3"/>
  <c r="K54" i="2"/>
  <c r="H11" i="3"/>
  <c r="K52" i="1"/>
  <c r="H11" i="1"/>
  <c r="K54" i="1"/>
  <c r="K53" i="2"/>
  <c r="K52" i="2"/>
</calcChain>
</file>

<file path=xl/sharedStrings.xml><?xml version="1.0" encoding="utf-8"?>
<sst xmlns="http://schemas.openxmlformats.org/spreadsheetml/2006/main" count="529" uniqueCount="181">
  <si>
    <t>DAFTAR NILAI SISWA SMAN 9 SEMARANG SEMESTER GASAL TAHUN PELAJARAN 2018/2019</t>
  </si>
  <si>
    <t>Guru :</t>
  </si>
  <si>
    <t>Fiqi Urwatul Wutsqo S.Pd.I.</t>
  </si>
  <si>
    <t>Kelas XI-MIPA 5</t>
  </si>
  <si>
    <t>Mapel :</t>
  </si>
  <si>
    <t>Pendidikan Agama dan Budi Pekerti [ Kelompok A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</si>
  <si>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</si>
  <si>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</si>
  <si>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</si>
  <si>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</si>
  <si>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</si>
  <si>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</si>
  <si>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</si>
  <si>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</si>
  <si>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</si>
  <si>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</si>
  <si>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</si>
  <si>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</si>
  <si>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</si>
  <si>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</si>
  <si>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</si>
  <si>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</si>
  <si>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</si>
  <si>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</si>
  <si>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</si>
  <si>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</si>
  <si>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</si>
  <si>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</si>
  <si>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</si>
  <si>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</si>
  <si>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</si>
  <si>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</si>
  <si>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</si>
  <si>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</si>
  <si>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</si>
  <si>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</si>
  <si>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</si>
  <si>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</si>
  <si>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</si>
  <si>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</si>
  <si>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</si>
  <si>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</si>
  <si>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</si>
  <si>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</si>
  <si>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</si>
  <si>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</si>
  <si>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</si>
  <si>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</si>
  <si>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</si>
  <si>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</si>
  <si>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</si>
  <si>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</si>
  <si>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</si>
  <si>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</si>
  <si>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</si>
  <si>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ANDIEN ANGGITA AULIYA</t>
  </si>
  <si>
    <t>Predikat &amp; Deskripsi Pengetahuan</t>
  </si>
  <si>
    <t>ACUAN MENGISI DESKRIPSI</t>
  </si>
  <si>
    <t>ARYADEWA NUGRAHADINUSRA PRAYOGA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</si>
  <si>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</si>
  <si>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</si>
  <si>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</si>
  <si>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</si>
  <si>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</si>
  <si>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</si>
  <si>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</si>
  <si>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</si>
  <si>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AULIYA SHINTA CAESARIYA</t>
  </si>
  <si>
    <t xml:space="preserve">Sangat terampil dalam  membaca dan  menghafal  ayat-ayat al qur'an tentang taat aturan, kompetisi dalam kebaikan dan kerja keras </t>
  </si>
  <si>
    <t>AZIZ ASSALAMA ALKHOIR</t>
  </si>
  <si>
    <t>BALQIST ASYAWA ANDRA PUTRI</t>
  </si>
  <si>
    <t xml:space="preserve"> Sangat terampil dalam menyajikan praktik mengurus jenazah dan perintah serta larangan dalam mengurus jenazah</t>
  </si>
  <si>
    <t>CELSA ALFREZA SENA</t>
  </si>
  <si>
    <t>DAFFA FENDERINA PRASATTI</t>
  </si>
  <si>
    <t>Sangat terampil menyusun gagasan dalam memaknai syaja'ah  dengan upaya mewujudkan kejujuran dalam kehidupan sehari-hari</t>
  </si>
  <si>
    <t>DIVANI SALMA NINGRUM</t>
  </si>
  <si>
    <t>EDNA AYU FAHIRA DASMAN</t>
  </si>
  <si>
    <t xml:space="preserve">sangat terampil menyimpulkan makna iman kepada kitab-kitab Allah Swt dalam kehidupansehari-hari 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</si>
  <si>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</si>
  <si>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</si>
  <si>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</si>
  <si>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</si>
  <si>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</si>
  <si>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</si>
  <si>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Predikat &amp; Deskripsi Keterampilan</t>
  </si>
  <si>
    <t>MOHAMAD HAFID BAGAS SAPUTRA</t>
  </si>
  <si>
    <t>RIDHO PAMUNGKAS</t>
  </si>
  <si>
    <t>RIZAL SEPTIARTA NUGRAHA</t>
  </si>
  <si>
    <t>SALMA AZZAHRA</t>
  </si>
  <si>
    <t>SEKAR RENGGANIS</t>
  </si>
  <si>
    <t>SYAHDA VANIA</t>
  </si>
  <si>
    <t>TAUFIK JUANANTA PUTRA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</si>
  <si>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</si>
  <si>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</si>
  <si>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</si>
  <si>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</si>
  <si>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</si>
  <si>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</si>
  <si>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</si>
  <si>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</si>
  <si>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</si>
  <si>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</si>
  <si>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</si>
  <si>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</si>
  <si>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</si>
  <si>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</si>
  <si>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123456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</si>
  <si>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</si>
  <si>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</si>
  <si>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</si>
  <si>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</si>
  <si>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</si>
  <si>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</si>
  <si>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</si>
  <si>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</si>
  <si>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</si>
  <si>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</si>
  <si>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</si>
  <si>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</si>
  <si>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</si>
  <si>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</si>
  <si>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</si>
  <si>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</si>
  <si>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</si>
  <si>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</si>
  <si>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</si>
  <si>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</si>
  <si>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</si>
  <si>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</si>
  <si>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</si>
  <si>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</si>
  <si>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</si>
  <si>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</si>
  <si>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</si>
  <si>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</si>
  <si>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</si>
  <si>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</si>
  <si>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</si>
  <si>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</si>
  <si>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</si>
  <si>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</si>
  <si>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</si>
  <si>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</si>
  <si>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</si>
  <si>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</si>
  <si>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</si>
  <si>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</si>
  <si>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</si>
  <si>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</si>
  <si>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</si>
  <si>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</si>
  <si>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</si>
  <si>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</si>
  <si>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</si>
  <si>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</si>
  <si>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</si>
  <si>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</si>
  <si>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</si>
  <si>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</si>
  <si>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</si>
  <si>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</si>
  <si>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</si>
  <si>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</si>
  <si>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</si>
  <si>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</si>
  <si>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</si>
  <si>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</si>
  <si>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</si>
  <si>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</si>
  <si>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</si>
  <si>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</si>
  <si>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</si>
  <si>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</si>
  <si>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</si>
  <si>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</si>
  <si>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</si>
  <si>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</si>
  <si>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Memiliki kemampuan menganalisis ayat-ayat al qur'an tentang taat aturan,makna iman kepada kitab-kitab Allah,prilaku saja'ah,menjelaskan tata cara khutbah tablig &amp; dakwah,tata cara mengurus jenazah,perkembangan islam pada masa kejayaan</t>
  </si>
  <si>
    <t>Memiliki kemampuan menganalisis ayat-ayat al qur'an tentang taat aturan,makna iman kepada kitab-kitab Allah,prilaku saja'ah,menjelaskan tata cara khutbah tablig&amp;dakwah,tata cara mengurus jenazah, perlu peningkatan pemahaman perkembangan islam pada masa kejayaan</t>
  </si>
  <si>
    <t>Memiliki kemampuan menganalisis ayat-ayat al qur'an tentang taat aturan,makna iman kepada kitab-kitab Allah,prilaku saja'ah,menjelaskan tata cara khutbah tablig&amp;dakwah,perlu peningkatan pemahaman tentang tata cara mengurus jenazah,perkembangan islam pada masa kejayaan</t>
  </si>
  <si>
    <t>Perlu peningkatan pemahaman ayat-ayat al qur'an tentang taat aturan,makna iman kepada kitab-kitab Allah,prilaku saja'ah,tata cara khutbah tablig&amp;dakwah,tata cara mengurus jenazah,perkembangan islam pada masa kejayaan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</si>
</sst>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K11" activePane="bottomRight" state="frozen"/>
      <selection pane="topRight"/>
      <selection pane="bottomLeft"/>
      <selection pane="bottomRight" activeCell="FH13" sqref="FH13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76860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 membaca dan  menghafal  ayat-ayat al qur'an tentang taat aturan, kompetisi dalam kebaikan dan kerja keras </v>
      </c>
      <c r="Q11" s="39"/>
      <c r="R11" s="39" t="s">
        <v>8</v>
      </c>
      <c r="S11" s="18"/>
      <c r="T11" s="1">
        <v>91</v>
      </c>
      <c r="U11" s="1">
        <v>91</v>
      </c>
      <c r="V11" s="1">
        <v>94</v>
      </c>
      <c r="W11" s="1">
        <v>94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94</v>
      </c>
      <c r="AH11" s="1">
        <v>94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76890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 xml:space="preserve">Sangat terampil dalam  membaca dan  menghafal  ayat-ayat al qur'an tentang taat aturan, kompetisi dalam kebaikan dan kerja keras </v>
      </c>
      <c r="Q12" s="39"/>
      <c r="R12" s="39" t="s">
        <v>8</v>
      </c>
      <c r="S12" s="18"/>
      <c r="T12" s="1">
        <v>85</v>
      </c>
      <c r="U12" s="1">
        <v>85</v>
      </c>
      <c r="V12" s="1">
        <v>88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76905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1</v>
      </c>
      <c r="P13" s="28" t="str">
        <f t="shared" si="9"/>
        <v xml:space="preserve">Sangat terampil dalam  membaca dan  menghafal  ayat-ayat al qur'an tentang taat aturan, kompetisi dalam kebaikan dan kerja keras </v>
      </c>
      <c r="Q13" s="39"/>
      <c r="R13" s="39" t="s">
        <v>8</v>
      </c>
      <c r="S13" s="18"/>
      <c r="T13" s="1">
        <v>90</v>
      </c>
      <c r="U13" s="1">
        <v>90</v>
      </c>
      <c r="V13" s="1">
        <v>89</v>
      </c>
      <c r="W13" s="1">
        <v>89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89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177</v>
      </c>
      <c r="FI13" s="43" t="s">
        <v>68</v>
      </c>
      <c r="FJ13" s="41">
        <v>24521</v>
      </c>
      <c r="FK13" s="41">
        <v>24531</v>
      </c>
    </row>
    <row r="14" spans="1:167" x14ac:dyDescent="0.25">
      <c r="A14" s="19">
        <v>4</v>
      </c>
      <c r="B14" s="19">
        <v>76920</v>
      </c>
      <c r="C14" s="19" t="s">
        <v>69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1</v>
      </c>
      <c r="P14" s="28" t="str">
        <f t="shared" si="9"/>
        <v xml:space="preserve">Sangat terampil dalam  membaca dan  menghafal  ayat-ayat al qur'an tentang taat aturan, kompetisi dalam kebaikan dan kerja keras </v>
      </c>
      <c r="Q14" s="39"/>
      <c r="R14" s="39" t="s">
        <v>8</v>
      </c>
      <c r="S14" s="18"/>
      <c r="T14" s="1">
        <v>85</v>
      </c>
      <c r="U14" s="1">
        <v>85</v>
      </c>
      <c r="V14" s="1">
        <v>88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76935</v>
      </c>
      <c r="C15" s="19" t="s">
        <v>70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1</v>
      </c>
      <c r="P15" s="28" t="str">
        <f t="shared" si="9"/>
        <v xml:space="preserve">Sangat terampil dalam  membaca dan  menghafal  ayat-ayat al qur'an tentang taat aturan, kompetisi dalam kebaikan dan kerja keras </v>
      </c>
      <c r="Q15" s="39"/>
      <c r="R15" s="39" t="s">
        <v>8</v>
      </c>
      <c r="S15" s="18"/>
      <c r="T15" s="1">
        <v>91</v>
      </c>
      <c r="U15" s="1">
        <v>91</v>
      </c>
      <c r="V15" s="1">
        <v>89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89</v>
      </c>
      <c r="AH15" s="1">
        <v>89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178</v>
      </c>
      <c r="FI15" s="43" t="s">
        <v>71</v>
      </c>
      <c r="FJ15" s="41">
        <v>24522</v>
      </c>
      <c r="FK15" s="41">
        <v>24532</v>
      </c>
    </row>
    <row r="16" spans="1:167" x14ac:dyDescent="0.25">
      <c r="A16" s="19">
        <v>6</v>
      </c>
      <c r="B16" s="19">
        <v>76965</v>
      </c>
      <c r="C16" s="19" t="s">
        <v>72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6" s="28">
        <f t="shared" si="5"/>
        <v>93.333333333333329</v>
      </c>
      <c r="L16" s="28" t="str">
        <f t="shared" si="6"/>
        <v>A</v>
      </c>
      <c r="M16" s="28">
        <f t="shared" si="7"/>
        <v>93.333333333333329</v>
      </c>
      <c r="N16" s="28" t="str">
        <f t="shared" si="8"/>
        <v>A</v>
      </c>
      <c r="O16" s="36">
        <v>1</v>
      </c>
      <c r="P16" s="28" t="str">
        <f t="shared" si="9"/>
        <v xml:space="preserve">Sangat terampil dalam  membaca dan  menghafal  ayat-ayat al qur'an tentang taat aturan, kompetisi dalam kebaikan dan kerja keras </v>
      </c>
      <c r="Q16" s="39"/>
      <c r="R16" s="39" t="s">
        <v>8</v>
      </c>
      <c r="S16" s="18"/>
      <c r="T16" s="1">
        <v>85</v>
      </c>
      <c r="U16" s="1">
        <v>85</v>
      </c>
      <c r="V16" s="1">
        <v>95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95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76980</v>
      </c>
      <c r="C17" s="19" t="s">
        <v>73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1</v>
      </c>
      <c r="P17" s="28" t="str">
        <f t="shared" si="9"/>
        <v xml:space="preserve">Sangat terampil dalam  membaca dan  menghafal  ayat-ayat al qur'an tentang taat aturan, kompetisi dalam kebaikan dan kerja keras </v>
      </c>
      <c r="Q17" s="39"/>
      <c r="R17" s="39" t="s">
        <v>8</v>
      </c>
      <c r="S17" s="18"/>
      <c r="T17" s="1">
        <v>94</v>
      </c>
      <c r="U17" s="1">
        <v>94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179</v>
      </c>
      <c r="FI17" s="43" t="s">
        <v>74</v>
      </c>
      <c r="FJ17" s="41">
        <v>24523</v>
      </c>
      <c r="FK17" s="41">
        <v>24533</v>
      </c>
    </row>
    <row r="18" spans="1:167" x14ac:dyDescent="0.25">
      <c r="A18" s="19">
        <v>8</v>
      </c>
      <c r="B18" s="19">
        <v>77010</v>
      </c>
      <c r="C18" s="19" t="s">
        <v>75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8" s="28">
        <f t="shared" si="5"/>
        <v>90.333333333333329</v>
      </c>
      <c r="L18" s="28" t="str">
        <f t="shared" si="6"/>
        <v>A</v>
      </c>
      <c r="M18" s="28">
        <f t="shared" si="7"/>
        <v>90.333333333333329</v>
      </c>
      <c r="N18" s="28" t="str">
        <f t="shared" si="8"/>
        <v>A</v>
      </c>
      <c r="O18" s="36">
        <v>1</v>
      </c>
      <c r="P18" s="28" t="str">
        <f t="shared" si="9"/>
        <v xml:space="preserve">Sangat terampil dalam  membaca dan  menghafal  ayat-ayat al qur'an tentang taat aturan, kompetisi dalam kebaikan dan kerja keras </v>
      </c>
      <c r="Q18" s="39"/>
      <c r="R18" s="39" t="s">
        <v>8</v>
      </c>
      <c r="S18" s="18"/>
      <c r="T18" s="1">
        <v>85</v>
      </c>
      <c r="U18" s="1">
        <v>85</v>
      </c>
      <c r="V18" s="1">
        <v>90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77025</v>
      </c>
      <c r="C19" s="19" t="s">
        <v>76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1</v>
      </c>
      <c r="J19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9" s="28">
        <f t="shared" si="5"/>
        <v>91.333333333333329</v>
      </c>
      <c r="L19" s="28" t="str">
        <f t="shared" si="6"/>
        <v>A</v>
      </c>
      <c r="M19" s="28">
        <f t="shared" si="7"/>
        <v>91.333333333333329</v>
      </c>
      <c r="N19" s="28" t="str">
        <f t="shared" si="8"/>
        <v>A</v>
      </c>
      <c r="O19" s="36">
        <v>1</v>
      </c>
      <c r="P19" s="28" t="str">
        <f t="shared" si="9"/>
        <v xml:space="preserve">Sangat terampil dalam  membaca dan  menghafal  ayat-ayat al qur'an tentang taat aturan, kompetisi dalam kebaikan dan kerja keras </v>
      </c>
      <c r="Q19" s="39"/>
      <c r="R19" s="39" t="s">
        <v>8</v>
      </c>
      <c r="S19" s="18"/>
      <c r="T19" s="1">
        <v>95</v>
      </c>
      <c r="U19" s="1">
        <v>95</v>
      </c>
      <c r="V19" s="1">
        <v>92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92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180</v>
      </c>
      <c r="FI19" s="43" t="s">
        <v>77</v>
      </c>
      <c r="FJ19" s="41">
        <v>24524</v>
      </c>
      <c r="FK19" s="41">
        <v>24534</v>
      </c>
    </row>
    <row r="20" spans="1:167" x14ac:dyDescent="0.25">
      <c r="A20" s="19">
        <v>10</v>
      </c>
      <c r="B20" s="19">
        <v>77040</v>
      </c>
      <c r="C20" s="19" t="s">
        <v>78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0" s="28">
        <f t="shared" si="5"/>
        <v>90.333333333333329</v>
      </c>
      <c r="L20" s="28" t="str">
        <f t="shared" si="6"/>
        <v>A</v>
      </c>
      <c r="M20" s="28">
        <f t="shared" si="7"/>
        <v>90.333333333333329</v>
      </c>
      <c r="N20" s="28" t="str">
        <f t="shared" si="8"/>
        <v>A</v>
      </c>
      <c r="O20" s="36">
        <v>1</v>
      </c>
      <c r="P20" s="28" t="str">
        <f t="shared" si="9"/>
        <v xml:space="preserve">Sangat terampil dalam  membaca dan  menghafal  ayat-ayat al qur'an tentang taat aturan, kompetisi dalam kebaikan dan kerja keras </v>
      </c>
      <c r="Q20" s="39"/>
      <c r="R20" s="39" t="s">
        <v>8</v>
      </c>
      <c r="S20" s="18"/>
      <c r="T20" s="1">
        <v>90</v>
      </c>
      <c r="U20" s="1">
        <v>90</v>
      </c>
      <c r="V20" s="1">
        <v>93</v>
      </c>
      <c r="W20" s="1">
        <v>93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93</v>
      </c>
      <c r="AH20" s="1">
        <v>93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77100</v>
      </c>
      <c r="C21" s="19" t="s">
        <v>79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1" s="28">
        <f t="shared" si="5"/>
        <v>81.333333333333329</v>
      </c>
      <c r="L21" s="28" t="str">
        <f t="shared" si="6"/>
        <v>B</v>
      </c>
      <c r="M21" s="28">
        <f t="shared" si="7"/>
        <v>81.333333333333329</v>
      </c>
      <c r="N21" s="28" t="str">
        <f t="shared" si="8"/>
        <v>B</v>
      </c>
      <c r="O21" s="36">
        <v>1</v>
      </c>
      <c r="P21" s="28" t="str">
        <f t="shared" si="9"/>
        <v xml:space="preserve">Sangat terampil dalam  membaca dan  menghafal  ayat-ayat al qur'an tentang taat aturan, kompetisi dalam kebaikan dan kerja keras </v>
      </c>
      <c r="Q21" s="39"/>
      <c r="R21" s="39" t="s">
        <v>8</v>
      </c>
      <c r="S21" s="18"/>
      <c r="T21" s="1">
        <v>90</v>
      </c>
      <c r="U21" s="1">
        <v>90</v>
      </c>
      <c r="V21" s="1">
        <v>82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24525</v>
      </c>
      <c r="FK21" s="41">
        <v>24535</v>
      </c>
    </row>
    <row r="22" spans="1:167" x14ac:dyDescent="0.25">
      <c r="A22" s="19">
        <v>12</v>
      </c>
      <c r="B22" s="19">
        <v>77070</v>
      </c>
      <c r="C22" s="19" t="s">
        <v>80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 xml:space="preserve">Sangat terampil dalam  membaca dan  menghafal  ayat-ayat al qur'an tentang taat aturan, kompetisi dalam kebaikan dan kerja keras </v>
      </c>
      <c r="Q22" s="39"/>
      <c r="R22" s="39" t="s">
        <v>8</v>
      </c>
      <c r="S22" s="18"/>
      <c r="T22" s="1">
        <v>92</v>
      </c>
      <c r="U22" s="1">
        <v>92</v>
      </c>
      <c r="V22" s="1">
        <v>82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82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77085</v>
      </c>
      <c r="C23" s="19" t="s">
        <v>81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 xml:space="preserve">Sangat terampil dalam  membaca dan  menghafal  ayat-ayat al qur'an tentang taat aturan, kompetisi dalam kebaikan dan kerja keras </v>
      </c>
      <c r="Q23" s="39"/>
      <c r="R23" s="39" t="s">
        <v>8</v>
      </c>
      <c r="S23" s="18"/>
      <c r="T23" s="1">
        <v>91</v>
      </c>
      <c r="U23" s="1">
        <v>91</v>
      </c>
      <c r="V23" s="1">
        <v>90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24526</v>
      </c>
      <c r="FK23" s="41">
        <v>24536</v>
      </c>
    </row>
    <row r="24" spans="1:167" x14ac:dyDescent="0.25">
      <c r="A24" s="19">
        <v>14</v>
      </c>
      <c r="B24" s="19">
        <v>77115</v>
      </c>
      <c r="C24" s="19" t="s">
        <v>82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4" s="28">
        <f t="shared" si="5"/>
        <v>95</v>
      </c>
      <c r="L24" s="28" t="str">
        <f t="shared" si="6"/>
        <v>A</v>
      </c>
      <c r="M24" s="28">
        <f t="shared" si="7"/>
        <v>95</v>
      </c>
      <c r="N24" s="28" t="str">
        <f t="shared" si="8"/>
        <v>A</v>
      </c>
      <c r="O24" s="36">
        <v>1</v>
      </c>
      <c r="P24" s="28" t="str">
        <f t="shared" si="9"/>
        <v xml:space="preserve">Sangat terampil dalam  membaca dan  menghafal  ayat-ayat al qur'an tentang taat aturan, kompetisi dalam kebaikan dan kerja keras </v>
      </c>
      <c r="Q24" s="39"/>
      <c r="R24" s="39" t="s">
        <v>8</v>
      </c>
      <c r="S24" s="18"/>
      <c r="T24" s="1">
        <v>91</v>
      </c>
      <c r="U24" s="1">
        <v>91</v>
      </c>
      <c r="V24" s="1">
        <v>95</v>
      </c>
      <c r="W24" s="1">
        <v>95</v>
      </c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95</v>
      </c>
      <c r="AH24" s="1">
        <v>95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77130</v>
      </c>
      <c r="C25" s="19" t="s">
        <v>83</v>
      </c>
      <c r="D25" s="18"/>
      <c r="E25" s="28">
        <f t="shared" si="0"/>
        <v>95</v>
      </c>
      <c r="F25" s="28" t="str">
        <f t="shared" si="1"/>
        <v>A</v>
      </c>
      <c r="G25" s="28">
        <f t="shared" si="2"/>
        <v>95</v>
      </c>
      <c r="H25" s="28" t="str">
        <f t="shared" si="3"/>
        <v>A</v>
      </c>
      <c r="I25" s="36">
        <v>1</v>
      </c>
      <c r="J25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5" s="28">
        <f t="shared" si="5"/>
        <v>92.333333333333329</v>
      </c>
      <c r="L25" s="28" t="str">
        <f t="shared" si="6"/>
        <v>A</v>
      </c>
      <c r="M25" s="28">
        <f t="shared" si="7"/>
        <v>92.333333333333329</v>
      </c>
      <c r="N25" s="28" t="str">
        <f t="shared" si="8"/>
        <v>A</v>
      </c>
      <c r="O25" s="36">
        <v>1</v>
      </c>
      <c r="P25" s="28" t="str">
        <f t="shared" si="9"/>
        <v xml:space="preserve">Sangat terampil dalam  membaca dan  menghafal  ayat-ayat al qur'an tentang taat aturan, kompetisi dalam kebaikan dan kerja keras </v>
      </c>
      <c r="Q25" s="39"/>
      <c r="R25" s="39" t="s">
        <v>8</v>
      </c>
      <c r="S25" s="18"/>
      <c r="T25" s="1">
        <v>93</v>
      </c>
      <c r="U25" s="1">
        <v>93</v>
      </c>
      <c r="V25" s="1">
        <v>96</v>
      </c>
      <c r="W25" s="1">
        <v>96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96</v>
      </c>
      <c r="AH25" s="1">
        <v>96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24527</v>
      </c>
      <c r="FK25" s="41">
        <v>24537</v>
      </c>
    </row>
    <row r="26" spans="1:167" x14ac:dyDescent="0.25">
      <c r="A26" s="19">
        <v>16</v>
      </c>
      <c r="B26" s="19">
        <v>77175</v>
      </c>
      <c r="C26" s="19" t="s">
        <v>85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1</v>
      </c>
      <c r="P26" s="28" t="str">
        <f t="shared" si="9"/>
        <v xml:space="preserve">Sangat terampil dalam  membaca dan  menghafal  ayat-ayat al qur'an tentang taat aturan, kompetisi dalam kebaikan dan kerja keras </v>
      </c>
      <c r="Q26" s="39"/>
      <c r="R26" s="39" t="s">
        <v>8</v>
      </c>
      <c r="S26" s="18"/>
      <c r="T26" s="1">
        <v>90</v>
      </c>
      <c r="U26" s="1">
        <v>90</v>
      </c>
      <c r="V26" s="1">
        <v>90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77220</v>
      </c>
      <c r="C27" s="19" t="s">
        <v>86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 xml:space="preserve">Sangat terampil dalam  membaca dan  menghafal  ayat-ayat al qur'an tentang taat aturan, kompetisi dalam kebaikan dan kerja keras </v>
      </c>
      <c r="Q27" s="39"/>
      <c r="R27" s="39" t="s">
        <v>8</v>
      </c>
      <c r="S27" s="18"/>
      <c r="T27" s="1">
        <v>97</v>
      </c>
      <c r="U27" s="1">
        <v>97</v>
      </c>
      <c r="V27" s="1">
        <v>85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24528</v>
      </c>
      <c r="FK27" s="41">
        <v>24538</v>
      </c>
    </row>
    <row r="28" spans="1:167" x14ac:dyDescent="0.25">
      <c r="A28" s="19">
        <v>18</v>
      </c>
      <c r="B28" s="19">
        <v>77235</v>
      </c>
      <c r="C28" s="19" t="s">
        <v>87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1</v>
      </c>
      <c r="P28" s="28" t="str">
        <f t="shared" si="9"/>
        <v xml:space="preserve">Sangat terampil dalam  membaca dan  menghafal  ayat-ayat al qur'an tentang taat aturan, kompetisi dalam kebaikan dan kerja keras </v>
      </c>
      <c r="Q28" s="39"/>
      <c r="R28" s="39" t="s">
        <v>8</v>
      </c>
      <c r="S28" s="18"/>
      <c r="T28" s="1">
        <v>80</v>
      </c>
      <c r="U28" s="1">
        <v>80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77250</v>
      </c>
      <c r="C29" s="19" t="s">
        <v>88</v>
      </c>
      <c r="D29" s="18"/>
      <c r="E29" s="28">
        <f t="shared" si="0"/>
        <v>98</v>
      </c>
      <c r="F29" s="28" t="str">
        <f t="shared" si="1"/>
        <v>A</v>
      </c>
      <c r="G29" s="28">
        <f t="shared" si="2"/>
        <v>98</v>
      </c>
      <c r="H29" s="28" t="str">
        <f t="shared" si="3"/>
        <v>A</v>
      </c>
      <c r="I29" s="36">
        <v>1</v>
      </c>
      <c r="J29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9" s="28">
        <f t="shared" si="5"/>
        <v>97</v>
      </c>
      <c r="L29" s="28" t="str">
        <f t="shared" si="6"/>
        <v>A</v>
      </c>
      <c r="M29" s="28">
        <f t="shared" si="7"/>
        <v>97</v>
      </c>
      <c r="N29" s="28" t="str">
        <f t="shared" si="8"/>
        <v>A</v>
      </c>
      <c r="O29" s="36">
        <v>1</v>
      </c>
      <c r="P29" s="28" t="str">
        <f t="shared" si="9"/>
        <v xml:space="preserve">Sangat terampil dalam  membaca dan  menghafal  ayat-ayat al qur'an tentang taat aturan, kompetisi dalam kebaikan dan kerja keras </v>
      </c>
      <c r="Q29" s="39"/>
      <c r="R29" s="39" t="s">
        <v>8</v>
      </c>
      <c r="S29" s="18"/>
      <c r="T29" s="1">
        <v>97</v>
      </c>
      <c r="U29" s="1">
        <v>97</v>
      </c>
      <c r="V29" s="1">
        <v>98</v>
      </c>
      <c r="W29" s="1">
        <v>98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98</v>
      </c>
      <c r="AH29" s="1">
        <v>98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24529</v>
      </c>
      <c r="FK29" s="41">
        <v>24539</v>
      </c>
    </row>
    <row r="30" spans="1:167" x14ac:dyDescent="0.25">
      <c r="A30" s="19">
        <v>20</v>
      </c>
      <c r="B30" s="19">
        <v>77265</v>
      </c>
      <c r="C30" s="19" t="s">
        <v>89</v>
      </c>
      <c r="D30" s="18"/>
      <c r="E30" s="28">
        <f t="shared" si="0"/>
        <v>95</v>
      </c>
      <c r="F30" s="28" t="str">
        <f t="shared" si="1"/>
        <v>A</v>
      </c>
      <c r="G30" s="28">
        <f t="shared" si="2"/>
        <v>95</v>
      </c>
      <c r="H30" s="28" t="str">
        <f t="shared" si="3"/>
        <v>A</v>
      </c>
      <c r="I30" s="36">
        <v>1</v>
      </c>
      <c r="J30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0" s="28">
        <f t="shared" si="5"/>
        <v>94</v>
      </c>
      <c r="L30" s="28" t="str">
        <f t="shared" si="6"/>
        <v>A</v>
      </c>
      <c r="M30" s="28">
        <f t="shared" si="7"/>
        <v>94</v>
      </c>
      <c r="N30" s="28" t="str">
        <f t="shared" si="8"/>
        <v>A</v>
      </c>
      <c r="O30" s="36">
        <v>1</v>
      </c>
      <c r="P30" s="28" t="str">
        <f t="shared" si="9"/>
        <v xml:space="preserve">Sangat terampil dalam  membaca dan  menghafal  ayat-ayat al qur'an tentang taat aturan, kompetisi dalam kebaikan dan kerja keras </v>
      </c>
      <c r="Q30" s="39"/>
      <c r="R30" s="39" t="s">
        <v>8</v>
      </c>
      <c r="S30" s="18"/>
      <c r="T30" s="1">
        <v>94</v>
      </c>
      <c r="U30" s="1">
        <v>94</v>
      </c>
      <c r="V30" s="1">
        <v>96</v>
      </c>
      <c r="W30" s="1">
        <v>96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96</v>
      </c>
      <c r="AH30" s="1">
        <v>96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77310</v>
      </c>
      <c r="C31" s="19" t="s">
        <v>90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1" s="28">
        <f t="shared" si="5"/>
        <v>86.333333333333329</v>
      </c>
      <c r="L31" s="28" t="str">
        <f t="shared" si="6"/>
        <v>A</v>
      </c>
      <c r="M31" s="28">
        <f t="shared" si="7"/>
        <v>86.333333333333329</v>
      </c>
      <c r="N31" s="28" t="str">
        <f t="shared" si="8"/>
        <v>A</v>
      </c>
      <c r="O31" s="36">
        <v>1</v>
      </c>
      <c r="P31" s="28" t="str">
        <f t="shared" si="9"/>
        <v xml:space="preserve">Sangat terampil dalam  membaca dan  menghafal  ayat-ayat al qur'an tentang taat aturan, kompetisi dalam kebaikan dan kerja keras </v>
      </c>
      <c r="Q31" s="39"/>
      <c r="R31" s="39" t="s">
        <v>8</v>
      </c>
      <c r="S31" s="18"/>
      <c r="T31" s="1">
        <v>85</v>
      </c>
      <c r="U31" s="1">
        <v>85</v>
      </c>
      <c r="V31" s="1">
        <v>87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24530</v>
      </c>
      <c r="FK31" s="41">
        <v>24540</v>
      </c>
    </row>
    <row r="32" spans="1:167" x14ac:dyDescent="0.25">
      <c r="A32" s="19">
        <v>22</v>
      </c>
      <c r="B32" s="19">
        <v>77325</v>
      </c>
      <c r="C32" s="19" t="s">
        <v>91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 xml:space="preserve">Sangat terampil dalam  membaca dan  menghafal  ayat-ayat al qur'an tentang taat aturan, kompetisi dalam kebaikan dan kerja keras </v>
      </c>
      <c r="Q32" s="39"/>
      <c r="R32" s="39" t="s">
        <v>8</v>
      </c>
      <c r="S32" s="18"/>
      <c r="T32" s="1">
        <v>85</v>
      </c>
      <c r="U32" s="1">
        <v>85</v>
      </c>
      <c r="V32" s="1">
        <v>85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77355</v>
      </c>
      <c r="C33" s="19" t="s">
        <v>92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 xml:space="preserve">Sangat terampil dalam  membaca dan  menghafal  ayat-ayat al qur'an tentang taat aturan, kompetisi dalam kebaikan dan kerja keras </v>
      </c>
      <c r="Q33" s="39"/>
      <c r="R33" s="39" t="s">
        <v>8</v>
      </c>
      <c r="S33" s="18"/>
      <c r="T33" s="1">
        <v>85</v>
      </c>
      <c r="U33" s="1">
        <v>85</v>
      </c>
      <c r="V33" s="1">
        <v>88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77370</v>
      </c>
      <c r="C34" s="19" t="s">
        <v>93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1</v>
      </c>
      <c r="P34" s="28" t="str">
        <f t="shared" si="9"/>
        <v xml:space="preserve">Sangat terampil dalam  membaca dan  menghafal  ayat-ayat al qur'an tentang taat aturan, kompetisi dalam kebaikan dan kerja keras </v>
      </c>
      <c r="Q34" s="39"/>
      <c r="R34" s="39" t="s">
        <v>8</v>
      </c>
      <c r="S34" s="18"/>
      <c r="T34" s="1">
        <v>80</v>
      </c>
      <c r="U34" s="1">
        <v>80</v>
      </c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 t="s">
        <v>95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96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 t="s">
        <v>98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99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100</v>
      </c>
      <c r="G54" s="18"/>
      <c r="H54" s="18"/>
      <c r="I54" s="38"/>
      <c r="J54" s="30"/>
      <c r="K54" s="18">
        <f>IF(COUNTBLANK($G$11:$G$50)=40,"",AVERAGE($G$11:$G$50))</f>
        <v>89.25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105</v>
      </c>
      <c r="R57" s="37" t="s">
        <v>106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L11" activePane="bottomRight" state="frozen"/>
      <selection pane="topRight"/>
      <selection pane="bottomLeft"/>
      <selection pane="bottomRight" activeCell="FH13" sqref="FH13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77385</v>
      </c>
      <c r="C11" s="19" t="s">
        <v>108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 membaca dan  menghafal  ayat-ayat al qur'an tentang taat aturan, kompetisi dalam kebaikan dan kerja keras </v>
      </c>
      <c r="Q11" s="39"/>
      <c r="R11" s="39" t="s">
        <v>8</v>
      </c>
      <c r="S11" s="18"/>
      <c r="T11" s="1">
        <v>91</v>
      </c>
      <c r="U11" s="1">
        <v>91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77400</v>
      </c>
      <c r="C12" s="19" t="s">
        <v>109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 xml:space="preserve">Sangat terampil dalam  membaca dan  menghafal  ayat-ayat al qur'an tentang taat aturan, kompetisi dalam kebaikan dan kerja keras </v>
      </c>
      <c r="Q12" s="39"/>
      <c r="R12" s="39" t="s">
        <v>8</v>
      </c>
      <c r="S12" s="18"/>
      <c r="T12" s="1">
        <v>92</v>
      </c>
      <c r="U12" s="1">
        <v>92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77415</v>
      </c>
      <c r="C13" s="19" t="s">
        <v>110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 xml:space="preserve">Sangat terampil dalam  membaca dan  menghafal  ayat-ayat al qur'an tentang taat aturan, kompetisi dalam kebaikan dan kerja keras </v>
      </c>
      <c r="Q13" s="39"/>
      <c r="R13" s="39" t="s">
        <v>8</v>
      </c>
      <c r="S13" s="18"/>
      <c r="T13" s="1">
        <v>91</v>
      </c>
      <c r="U13" s="1">
        <v>91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177</v>
      </c>
      <c r="FI13" s="43" t="s">
        <v>68</v>
      </c>
      <c r="FJ13" s="41">
        <v>24541</v>
      </c>
      <c r="FK13" s="41">
        <v>24551</v>
      </c>
    </row>
    <row r="14" spans="1:167" x14ac:dyDescent="0.25">
      <c r="A14" s="19">
        <v>4</v>
      </c>
      <c r="B14" s="19">
        <v>77430</v>
      </c>
      <c r="C14" s="19" t="s">
        <v>111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 xml:space="preserve">Sangat terampil dalam  membaca dan  menghafal  ayat-ayat al qur'an tentang taat aturan, kompetisi dalam kebaikan dan kerja keras </v>
      </c>
      <c r="Q14" s="39"/>
      <c r="R14" s="39" t="s">
        <v>8</v>
      </c>
      <c r="S14" s="18"/>
      <c r="T14" s="1">
        <v>95</v>
      </c>
      <c r="U14" s="1">
        <v>95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77445</v>
      </c>
      <c r="C15" s="19" t="s">
        <v>112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 xml:space="preserve">Sangat terampil dalam  membaca dan  menghafal  ayat-ayat al qur'an tentang taat aturan, kompetisi dalam kebaikan dan kerja keras </v>
      </c>
      <c r="Q15" s="39"/>
      <c r="R15" s="39" t="s">
        <v>9</v>
      </c>
      <c r="S15" s="18"/>
      <c r="T15" s="1">
        <v>93</v>
      </c>
      <c r="U15" s="1">
        <v>93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178</v>
      </c>
      <c r="FI15" s="43" t="s">
        <v>71</v>
      </c>
      <c r="FJ15" s="41">
        <v>24542</v>
      </c>
      <c r="FK15" s="41">
        <v>24552</v>
      </c>
    </row>
    <row r="16" spans="1:167" x14ac:dyDescent="0.25">
      <c r="A16" s="19">
        <v>6</v>
      </c>
      <c r="B16" s="19">
        <v>77475</v>
      </c>
      <c r="C16" s="19" t="s">
        <v>113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 xml:space="preserve">Sangat terampil dalam  membaca dan  menghafal  ayat-ayat al qur'an tentang taat aturan, kompetisi dalam kebaikan dan kerja keras </v>
      </c>
      <c r="Q16" s="39"/>
      <c r="R16" s="39" t="s">
        <v>8</v>
      </c>
      <c r="S16" s="18"/>
      <c r="T16" s="1">
        <v>95</v>
      </c>
      <c r="U16" s="1">
        <v>95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80100</v>
      </c>
      <c r="C17" s="19" t="s">
        <v>114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1</v>
      </c>
      <c r="J17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 xml:space="preserve">Sangat terampil dalam  membaca dan  menghafal  ayat-ayat al qur'an tentang taat aturan, kompetisi dalam kebaikan dan kerja keras </v>
      </c>
      <c r="Q17" s="39"/>
      <c r="R17" s="39" t="s">
        <v>8</v>
      </c>
      <c r="S17" s="18"/>
      <c r="T17" s="1">
        <v>80</v>
      </c>
      <c r="U17" s="1">
        <v>80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179</v>
      </c>
      <c r="FI17" s="43" t="s">
        <v>74</v>
      </c>
      <c r="FJ17" s="41">
        <v>24543</v>
      </c>
      <c r="FK17" s="41">
        <v>24553</v>
      </c>
    </row>
    <row r="18" spans="1:167" x14ac:dyDescent="0.25">
      <c r="A18" s="19">
        <v>8</v>
      </c>
      <c r="B18" s="19">
        <v>77490</v>
      </c>
      <c r="C18" s="19" t="s">
        <v>115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 xml:space="preserve">Sangat terampil dalam  membaca dan  menghafal  ayat-ayat al qur'an tentang taat aturan, kompetisi dalam kebaikan dan kerja keras </v>
      </c>
      <c r="Q18" s="39"/>
      <c r="R18" s="39" t="s">
        <v>8</v>
      </c>
      <c r="S18" s="18"/>
      <c r="T18" s="1">
        <v>94</v>
      </c>
      <c r="U18" s="1">
        <v>94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77505</v>
      </c>
      <c r="C19" s="19" t="s">
        <v>116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1</v>
      </c>
      <c r="J19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 xml:space="preserve">Sangat terampil dalam  membaca dan  menghafal  ayat-ayat al qur'an tentang taat aturan, kompetisi dalam kebaikan dan kerja keras </v>
      </c>
      <c r="Q19" s="39"/>
      <c r="R19" s="39" t="s">
        <v>8</v>
      </c>
      <c r="S19" s="18"/>
      <c r="T19" s="1">
        <v>97</v>
      </c>
      <c r="U19" s="1">
        <v>97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180</v>
      </c>
      <c r="FI19" s="43" t="s">
        <v>77</v>
      </c>
      <c r="FJ19" s="41">
        <v>24544</v>
      </c>
      <c r="FK19" s="41">
        <v>24554</v>
      </c>
    </row>
    <row r="20" spans="1:167" x14ac:dyDescent="0.25">
      <c r="A20" s="19">
        <v>10</v>
      </c>
      <c r="B20" s="19">
        <v>77520</v>
      </c>
      <c r="C20" s="19" t="s">
        <v>117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1</v>
      </c>
      <c r="J20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 xml:space="preserve">Sangat terampil dalam  membaca dan  menghafal  ayat-ayat al qur'an tentang taat aturan, kompetisi dalam kebaikan dan kerja keras </v>
      </c>
      <c r="Q20" s="39"/>
      <c r="R20" s="39" t="s">
        <v>8</v>
      </c>
      <c r="S20" s="18"/>
      <c r="T20" s="1">
        <v>97</v>
      </c>
      <c r="U20" s="1">
        <v>97</v>
      </c>
      <c r="V20" s="1">
        <v>92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77535</v>
      </c>
      <c r="C21" s="19" t="s">
        <v>118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 xml:space="preserve">Sangat terampil dalam  membaca dan  menghafal  ayat-ayat al qur'an tentang taat aturan, kompetisi dalam kebaikan dan kerja keras </v>
      </c>
      <c r="Q21" s="39"/>
      <c r="R21" s="39" t="s">
        <v>8</v>
      </c>
      <c r="S21" s="18"/>
      <c r="T21" s="1">
        <v>88</v>
      </c>
      <c r="U21" s="1">
        <v>88</v>
      </c>
      <c r="V21" s="1">
        <v>93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24545</v>
      </c>
      <c r="FK21" s="41">
        <v>24555</v>
      </c>
    </row>
    <row r="22" spans="1:167" x14ac:dyDescent="0.25">
      <c r="A22" s="19">
        <v>12</v>
      </c>
      <c r="B22" s="19">
        <v>77550</v>
      </c>
      <c r="C22" s="19" t="s">
        <v>119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 xml:space="preserve">Sangat terampil dalam  membaca dan  menghafal  ayat-ayat al qur'an tentang taat aturan, kompetisi dalam kebaikan dan kerja keras </v>
      </c>
      <c r="Q22" s="39"/>
      <c r="R22" s="39" t="s">
        <v>8</v>
      </c>
      <c r="S22" s="18"/>
      <c r="T22" s="1">
        <v>97</v>
      </c>
      <c r="U22" s="1">
        <v>97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80055</v>
      </c>
      <c r="C23" s="19" t="s">
        <v>120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1</v>
      </c>
      <c r="P23" s="28" t="str">
        <f t="shared" si="9"/>
        <v xml:space="preserve">Sangat terampil dalam  membaca dan  menghafal  ayat-ayat al qur'an tentang taat aturan, kompetisi dalam kebaikan dan kerja keras </v>
      </c>
      <c r="Q23" s="39"/>
      <c r="R23" s="39" t="s">
        <v>9</v>
      </c>
      <c r="S23" s="18"/>
      <c r="T23" s="1">
        <v>94</v>
      </c>
      <c r="U23" s="1">
        <v>94</v>
      </c>
      <c r="V23" s="1">
        <v>87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24546</v>
      </c>
      <c r="FK23" s="41">
        <v>24556</v>
      </c>
    </row>
    <row r="24" spans="1:167" x14ac:dyDescent="0.25">
      <c r="A24" s="19">
        <v>14</v>
      </c>
      <c r="B24" s="19">
        <v>77565</v>
      </c>
      <c r="C24" s="19" t="s">
        <v>121</v>
      </c>
      <c r="D24" s="18"/>
      <c r="E24" s="28">
        <f t="shared" si="0"/>
        <v>94</v>
      </c>
      <c r="F24" s="28" t="str">
        <f t="shared" si="1"/>
        <v>A</v>
      </c>
      <c r="G24" s="28">
        <f t="shared" si="2"/>
        <v>94</v>
      </c>
      <c r="H24" s="28" t="str">
        <f t="shared" si="3"/>
        <v>A</v>
      </c>
      <c r="I24" s="36">
        <v>1</v>
      </c>
      <c r="J24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 xml:space="preserve">Sangat terampil dalam  membaca dan  menghafal  ayat-ayat al qur'an tentang taat aturan, kompetisi dalam kebaikan dan kerja keras </v>
      </c>
      <c r="Q24" s="39"/>
      <c r="R24" s="39" t="s">
        <v>8</v>
      </c>
      <c r="S24" s="18"/>
      <c r="T24" s="1">
        <v>95</v>
      </c>
      <c r="U24" s="1">
        <v>95</v>
      </c>
      <c r="V24" s="1">
        <v>92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77580</v>
      </c>
      <c r="C25" s="19" t="s">
        <v>122</v>
      </c>
      <c r="D25" s="18"/>
      <c r="E25" s="28">
        <f t="shared" si="0"/>
        <v>96</v>
      </c>
      <c r="F25" s="28" t="str">
        <f t="shared" si="1"/>
        <v>A</v>
      </c>
      <c r="G25" s="28">
        <f t="shared" si="2"/>
        <v>96</v>
      </c>
      <c r="H25" s="28" t="str">
        <f t="shared" si="3"/>
        <v>A</v>
      </c>
      <c r="I25" s="36">
        <v>1</v>
      </c>
      <c r="J25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 xml:space="preserve">Sangat terampil dalam  membaca dan  menghafal  ayat-ayat al qur'an tentang taat aturan, kompetisi dalam kebaikan dan kerja keras </v>
      </c>
      <c r="Q25" s="39"/>
      <c r="R25" s="39" t="s">
        <v>8</v>
      </c>
      <c r="S25" s="18"/>
      <c r="T25" s="1">
        <v>95</v>
      </c>
      <c r="U25" s="1">
        <v>95</v>
      </c>
      <c r="V25" s="1">
        <v>98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24547</v>
      </c>
      <c r="FK25" s="41">
        <v>24557</v>
      </c>
    </row>
    <row r="26" spans="1:167" x14ac:dyDescent="0.25">
      <c r="A26" s="19">
        <v>16</v>
      </c>
      <c r="B26" s="19">
        <v>77595</v>
      </c>
      <c r="C26" s="19" t="s">
        <v>123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6" s="28">
        <f t="shared" si="5"/>
        <v>95</v>
      </c>
      <c r="L26" s="28" t="str">
        <f t="shared" si="6"/>
        <v>A</v>
      </c>
      <c r="M26" s="28">
        <f t="shared" si="7"/>
        <v>95</v>
      </c>
      <c r="N26" s="28" t="str">
        <f t="shared" si="8"/>
        <v>A</v>
      </c>
      <c r="O26" s="36">
        <v>1</v>
      </c>
      <c r="P26" s="28" t="str">
        <f t="shared" si="9"/>
        <v xml:space="preserve">Sangat terampil dalam  membaca dan  menghafal  ayat-ayat al qur'an tentang taat aturan, kompetisi dalam kebaikan dan kerja keras </v>
      </c>
      <c r="Q26" s="39"/>
      <c r="R26" s="39" t="s">
        <v>8</v>
      </c>
      <c r="S26" s="18"/>
      <c r="T26" s="1">
        <v>97</v>
      </c>
      <c r="U26" s="1">
        <v>97</v>
      </c>
      <c r="V26" s="1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77610</v>
      </c>
      <c r="C27" s="19" t="s">
        <v>124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 xml:space="preserve">Sangat terampil dalam  membaca dan  menghafal  ayat-ayat al qur'an tentang taat aturan, kompetisi dalam kebaikan dan kerja keras </v>
      </c>
      <c r="Q27" s="39"/>
      <c r="R27" s="39" t="s">
        <v>8</v>
      </c>
      <c r="S27" s="18"/>
      <c r="T27" s="1">
        <v>94</v>
      </c>
      <c r="U27" s="1">
        <v>94</v>
      </c>
      <c r="V27" s="1">
        <v>87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24548</v>
      </c>
      <c r="FK27" s="41">
        <v>24558</v>
      </c>
    </row>
    <row r="28" spans="1:167" x14ac:dyDescent="0.25">
      <c r="A28" s="19">
        <v>18</v>
      </c>
      <c r="B28" s="19">
        <v>77625</v>
      </c>
      <c r="C28" s="19" t="s">
        <v>125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 xml:space="preserve">Sangat terampil dalam  membaca dan  menghafal  ayat-ayat al qur'an tentang taat aturan, kompetisi dalam kebaikan dan kerja keras </v>
      </c>
      <c r="Q28" s="39"/>
      <c r="R28" s="39" t="s">
        <v>8</v>
      </c>
      <c r="S28" s="18"/>
      <c r="T28" s="1">
        <v>90</v>
      </c>
      <c r="U28" s="1">
        <v>90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77640</v>
      </c>
      <c r="C29" s="19" t="s">
        <v>126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 xml:space="preserve">Sangat terampil dalam  membaca dan  menghafal  ayat-ayat al qur'an tentang taat aturan, kompetisi dalam kebaikan dan kerja keras </v>
      </c>
      <c r="Q29" s="39"/>
      <c r="R29" s="39" t="s">
        <v>8</v>
      </c>
      <c r="S29" s="18"/>
      <c r="T29" s="1">
        <v>94</v>
      </c>
      <c r="U29" s="1">
        <v>94</v>
      </c>
      <c r="V29" s="1">
        <v>89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24549</v>
      </c>
      <c r="FK29" s="41">
        <v>24559</v>
      </c>
    </row>
    <row r="30" spans="1:167" x14ac:dyDescent="0.25">
      <c r="A30" s="19">
        <v>20</v>
      </c>
      <c r="B30" s="19">
        <v>77655</v>
      </c>
      <c r="C30" s="19" t="s">
        <v>127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1</v>
      </c>
      <c r="J30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 xml:space="preserve">Sangat terampil dalam  membaca dan  menghafal  ayat-ayat al qur'an tentang taat aturan, kompetisi dalam kebaikan dan kerja keras </v>
      </c>
      <c r="Q30" s="39"/>
      <c r="R30" s="39" t="s">
        <v>8</v>
      </c>
      <c r="S30" s="18"/>
      <c r="T30" s="1">
        <v>95</v>
      </c>
      <c r="U30" s="1">
        <v>95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77670</v>
      </c>
      <c r="C31" s="19" t="s">
        <v>128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 membaca dan  menghafal  ayat-ayat al qur'an tentang taat aturan, kompetisi dalam kebaikan dan kerja keras </v>
      </c>
      <c r="Q31" s="39"/>
      <c r="R31" s="39" t="s">
        <v>8</v>
      </c>
      <c r="S31" s="18"/>
      <c r="T31" s="1">
        <v>92</v>
      </c>
      <c r="U31" s="1">
        <v>92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24550</v>
      </c>
      <c r="FK31" s="41">
        <v>24560</v>
      </c>
    </row>
    <row r="32" spans="1:167" x14ac:dyDescent="0.25">
      <c r="A32" s="19">
        <v>22</v>
      </c>
      <c r="B32" s="19">
        <v>77685</v>
      </c>
      <c r="C32" s="19" t="s">
        <v>129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95</v>
      </c>
      <c r="H32" s="28" t="str">
        <f t="shared" si="3"/>
        <v>A</v>
      </c>
      <c r="I32" s="36">
        <v>1</v>
      </c>
      <c r="J32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 xml:space="preserve">Sangat terampil dalam  membaca dan  menghafal  ayat-ayat al qur'an tentang taat aturan, kompetisi dalam kebaikan dan kerja keras </v>
      </c>
      <c r="Q32" s="39"/>
      <c r="R32" s="39" t="s">
        <v>8</v>
      </c>
      <c r="S32" s="18"/>
      <c r="T32" s="1">
        <v>97</v>
      </c>
      <c r="U32" s="1">
        <v>97</v>
      </c>
      <c r="V32" s="1">
        <v>92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77700</v>
      </c>
      <c r="C33" s="19" t="s">
        <v>130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 xml:space="preserve">Sangat terampil dalam  membaca dan  menghafal  ayat-ayat al qur'an tentang taat aturan, kompetisi dalam kebaikan dan kerja keras </v>
      </c>
      <c r="Q33" s="39"/>
      <c r="R33" s="39" t="s">
        <v>8</v>
      </c>
      <c r="S33" s="18"/>
      <c r="T33" s="1">
        <v>91</v>
      </c>
      <c r="U33" s="1">
        <v>91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77715</v>
      </c>
      <c r="C34" s="19" t="s">
        <v>131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 xml:space="preserve">Sangat terampil dalam  membaca dan  menghafal  ayat-ayat al qur'an tentang taat aturan, kompetisi dalam kebaikan dan kerja keras </v>
      </c>
      <c r="Q34" s="39"/>
      <c r="R34" s="39" t="s">
        <v>8</v>
      </c>
      <c r="S34" s="18"/>
      <c r="T34" s="1">
        <v>90</v>
      </c>
      <c r="U34" s="1">
        <v>90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77730</v>
      </c>
      <c r="C35" s="19" t="s">
        <v>132</v>
      </c>
      <c r="D35" s="18"/>
      <c r="E35" s="28">
        <f t="shared" si="0"/>
        <v>94</v>
      </c>
      <c r="F35" s="28" t="str">
        <f t="shared" si="1"/>
        <v>A</v>
      </c>
      <c r="G35" s="28">
        <f t="shared" si="2"/>
        <v>94</v>
      </c>
      <c r="H35" s="28" t="str">
        <f t="shared" si="3"/>
        <v>A</v>
      </c>
      <c r="I35" s="36">
        <v>1</v>
      </c>
      <c r="J35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 xml:space="preserve">Sangat terampil dalam  membaca dan  menghafal  ayat-ayat al qur'an tentang taat aturan, kompetisi dalam kebaikan dan kerja keras </v>
      </c>
      <c r="Q35" s="39"/>
      <c r="R35" s="39" t="s">
        <v>8</v>
      </c>
      <c r="S35" s="18"/>
      <c r="T35" s="1">
        <v>97</v>
      </c>
      <c r="U35" s="1">
        <v>97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77745</v>
      </c>
      <c r="C36" s="19" t="s">
        <v>133</v>
      </c>
      <c r="D36" s="18"/>
      <c r="E36" s="28">
        <f t="shared" si="0"/>
        <v>97</v>
      </c>
      <c r="F36" s="28" t="str">
        <f t="shared" si="1"/>
        <v>A</v>
      </c>
      <c r="G36" s="28">
        <f t="shared" si="2"/>
        <v>97</v>
      </c>
      <c r="H36" s="28" t="str">
        <f t="shared" si="3"/>
        <v>A</v>
      </c>
      <c r="I36" s="36">
        <v>1</v>
      </c>
      <c r="J36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 xml:space="preserve">Sangat terampil dalam  membaca dan  menghafal  ayat-ayat al qur'an tentang taat aturan, kompetisi dalam kebaikan dan kerja keras </v>
      </c>
      <c r="Q36" s="39"/>
      <c r="R36" s="39" t="s">
        <v>8</v>
      </c>
      <c r="S36" s="18"/>
      <c r="T36" s="1">
        <v>96</v>
      </c>
      <c r="U36" s="1">
        <v>96</v>
      </c>
      <c r="V36" s="1">
        <v>98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77760</v>
      </c>
      <c r="C37" s="19" t="s">
        <v>134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 xml:space="preserve">Sangat terampil dalam  membaca dan  menghafal  ayat-ayat al qur'an tentang taat aturan, kompetisi dalam kebaikan dan kerja keras </v>
      </c>
      <c r="Q37" s="39"/>
      <c r="R37" s="39" t="s">
        <v>8</v>
      </c>
      <c r="S37" s="18"/>
      <c r="T37" s="1">
        <v>88</v>
      </c>
      <c r="U37" s="1">
        <v>88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77775</v>
      </c>
      <c r="C38" s="19" t="s">
        <v>135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8" s="28">
        <f t="shared" si="5"/>
        <v>95</v>
      </c>
      <c r="L38" s="28" t="str">
        <f t="shared" si="6"/>
        <v>A</v>
      </c>
      <c r="M38" s="28">
        <f t="shared" si="7"/>
        <v>95</v>
      </c>
      <c r="N38" s="28" t="str">
        <f t="shared" si="8"/>
        <v>A</v>
      </c>
      <c r="O38" s="36">
        <v>1</v>
      </c>
      <c r="P38" s="28" t="str">
        <f t="shared" si="9"/>
        <v xml:space="preserve">Sangat terampil dalam  membaca dan  menghafal  ayat-ayat al qur'an tentang taat aturan, kompetisi dalam kebaikan dan kerja keras </v>
      </c>
      <c r="Q38" s="39"/>
      <c r="R38" s="39" t="s">
        <v>8</v>
      </c>
      <c r="S38" s="18"/>
      <c r="T38" s="1">
        <v>98</v>
      </c>
      <c r="U38" s="1">
        <v>98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77790</v>
      </c>
      <c r="C39" s="19" t="s">
        <v>136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 xml:space="preserve">Sangat terampil dalam  membaca dan  menghafal  ayat-ayat al qur'an tentang taat aturan, kompetisi dalam kebaikan dan kerja keras </v>
      </c>
      <c r="Q39" s="39"/>
      <c r="R39" s="39" t="s">
        <v>8</v>
      </c>
      <c r="S39" s="18"/>
      <c r="T39" s="1">
        <v>93</v>
      </c>
      <c r="U39" s="1">
        <v>93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77805</v>
      </c>
      <c r="C40" s="19" t="s">
        <v>137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40" s="28">
        <f t="shared" si="5"/>
        <v>92</v>
      </c>
      <c r="L40" s="28" t="str">
        <f t="shared" si="6"/>
        <v>A</v>
      </c>
      <c r="M40" s="28">
        <f t="shared" si="7"/>
        <v>92</v>
      </c>
      <c r="N40" s="28" t="str">
        <f t="shared" si="8"/>
        <v>A</v>
      </c>
      <c r="O40" s="36">
        <v>1</v>
      </c>
      <c r="P40" s="28" t="str">
        <f t="shared" si="9"/>
        <v xml:space="preserve">Sangat terampil dalam  membaca dan  menghafal  ayat-ayat al qur'an tentang taat aturan, kompetisi dalam kebaikan dan kerja keras </v>
      </c>
      <c r="Q40" s="39"/>
      <c r="R40" s="39" t="s">
        <v>8</v>
      </c>
      <c r="S40" s="18"/>
      <c r="T40" s="1">
        <v>95</v>
      </c>
      <c r="U40" s="1">
        <v>95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77820</v>
      </c>
      <c r="C41" s="19" t="s">
        <v>138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 xml:space="preserve">Sangat terampil dalam  membaca dan  menghafal  ayat-ayat al qur'an tentang taat aturan, kompetisi dalam kebaikan dan kerja keras </v>
      </c>
      <c r="Q41" s="39"/>
      <c r="R41" s="39" t="s">
        <v>8</v>
      </c>
      <c r="S41" s="18"/>
      <c r="T41" s="1">
        <v>88</v>
      </c>
      <c r="U41" s="1">
        <v>88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77835</v>
      </c>
      <c r="C42" s="19" t="s">
        <v>139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 xml:space="preserve">Sangat terampil dalam  membaca dan  menghafal  ayat-ayat al qur'an tentang taat aturan, kompetisi dalam kebaikan dan kerja keras </v>
      </c>
      <c r="Q42" s="39"/>
      <c r="R42" s="39" t="s">
        <v>8</v>
      </c>
      <c r="S42" s="18"/>
      <c r="T42" s="1">
        <v>81</v>
      </c>
      <c r="U42" s="1">
        <v>81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77850</v>
      </c>
      <c r="C43" s="19" t="s">
        <v>140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1</v>
      </c>
      <c r="P43" s="28" t="str">
        <f t="shared" si="9"/>
        <v xml:space="preserve">Sangat terampil dalam  membaca dan  menghafal  ayat-ayat al qur'an tentang taat aturan, kompetisi dalam kebaikan dan kerja keras </v>
      </c>
      <c r="Q43" s="39"/>
      <c r="R43" s="39" t="s">
        <v>8</v>
      </c>
      <c r="S43" s="18"/>
      <c r="T43" s="1">
        <v>95</v>
      </c>
      <c r="U43" s="1">
        <v>95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77865</v>
      </c>
      <c r="C44" s="19" t="s">
        <v>141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1</v>
      </c>
      <c r="P44" s="28" t="str">
        <f t="shared" si="9"/>
        <v xml:space="preserve">Sangat terampil dalam  membaca dan  menghafal  ayat-ayat al qur'an tentang taat aturan, kompetisi dalam kebaikan dan kerja keras </v>
      </c>
      <c r="Q44" s="39"/>
      <c r="R44" s="39" t="s">
        <v>8</v>
      </c>
      <c r="S44" s="18"/>
      <c r="T44" s="1">
        <v>90</v>
      </c>
      <c r="U44" s="1">
        <v>90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 t="s">
        <v>95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96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 t="s">
        <v>98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99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100</v>
      </c>
      <c r="G54" s="18"/>
      <c r="H54" s="18"/>
      <c r="I54" s="38"/>
      <c r="J54" s="30"/>
      <c r="K54" s="18">
        <f>IF(COUNTBLANK($G$11:$G$50)=40,"",AVERAGE($G$11:$G$50))</f>
        <v>90.941176470588232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105</v>
      </c>
      <c r="R57" s="37" t="s">
        <v>106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77880</v>
      </c>
      <c r="C11" s="19" t="s">
        <v>143</v>
      </c>
      <c r="D11" s="18"/>
      <c r="E11" s="28" t="str">
        <f t="shared" ref="E11:E50" si="0">IF((COUNTA(T11:AC11)&gt;0),(ROUND((AVERAGE(T11:AC11)),0)),"")</f>
        <v/>
      </c>
      <c r="F11" s="28" t="str">
        <f t="shared" ref="F11:F50" si="1">IF(AND(ISNUMBER(E11),E11&gt;=1),IF(E11&lt;=$FD$13,$FE$13,IF(E11&lt;=$FD$14,$FE$14,IF(E11&lt;=$FD$15,$FE$15,IF(E11&lt;=$FD$16,$FE$16,)))), "")</f>
        <v/>
      </c>
      <c r="G11" s="28" t="str">
        <f t="shared" ref="G11:G50" si="2">IF((COUNTA(T11:AD11)&gt;0),(ROUND((AVERAGE(T11:AD11)),0)),"")</f>
        <v/>
      </c>
      <c r="H11" s="28" t="str">
        <f t="shared" ref="H11:H50" si="3">IF(AND(ISNUMBER(G11),G11&gt;=1),IF(G11&lt;=$FD$13,$FE$13,IF(G11&lt;=$FD$14,$FE$14,IF(G11&lt;=$FD$15,$FE$15,IF(G11&lt;=$FD$16,$FE$16,)))), "")</f>
        <v/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 t="str">
        <f t="shared" ref="K11:K50" si="5">IF((COUNTA(AF11:AO11)&gt;0),AVERAGE(AF11:AO11),"")</f>
        <v/>
      </c>
      <c r="L11" s="28" t="str">
        <f t="shared" ref="L11:L50" si="6">IF(AND(ISNUMBER(K11),K11&gt;=1), IF(K11&lt;=$FD$27,$FE$27,IF(K11&lt;=$FD$28,$FE$28,IF(K11&lt;=$FD$29,$FE$29,IF(K11&lt;=$FD$30,$FE$30,)))), "")</f>
        <v/>
      </c>
      <c r="M11" s="28" t="str">
        <f t="shared" ref="M11:M50" si="7">IF((COUNTA(AF11:AO11)&gt;0),AVERAGE(AF11:AO11),"")</f>
        <v/>
      </c>
      <c r="N11" s="28" t="str">
        <f t="shared" ref="N11:N50" si="8">IF(AND(ISNUMBER(M11),M11&gt;=1), IF(M11&lt;=$FD$27,$FE$27,IF(M11&lt;=$FD$28,$FE$28,IF(M11&lt;=$FD$29,$FE$29,IF(M11&lt;=$FD$30,$FE$30,)))), "")</f>
        <v/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77895</v>
      </c>
      <c r="C12" s="19" t="s">
        <v>144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2" s="28">
        <f t="shared" si="5"/>
        <v>89.666666666666671</v>
      </c>
      <c r="L12" s="28" t="str">
        <f t="shared" si="6"/>
        <v>A</v>
      </c>
      <c r="M12" s="28">
        <f t="shared" si="7"/>
        <v>89.666666666666671</v>
      </c>
      <c r="N12" s="28" t="str">
        <f t="shared" si="8"/>
        <v>A</v>
      </c>
      <c r="O12" s="36">
        <v>1</v>
      </c>
      <c r="P12" s="28" t="str">
        <f t="shared" si="9"/>
        <v xml:space="preserve">Sangat terampil dalam  membaca dan  menghafal  ayat-ayat al qur'an tentang taat aturan, kompetisi dalam kebaikan dan kerja keras </v>
      </c>
      <c r="Q12" s="39"/>
      <c r="R12" s="39" t="s">
        <v>8</v>
      </c>
      <c r="S12" s="18"/>
      <c r="T12" s="1">
        <v>92</v>
      </c>
      <c r="U12" s="1">
        <v>92</v>
      </c>
      <c r="V12" s="1">
        <v>92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92</v>
      </c>
      <c r="AH12" s="1">
        <v>92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77910</v>
      </c>
      <c r="C13" s="19" t="s">
        <v>145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3" s="28">
        <f t="shared" si="5"/>
        <v>88.666666666666671</v>
      </c>
      <c r="L13" s="28" t="str">
        <f t="shared" si="6"/>
        <v>A</v>
      </c>
      <c r="M13" s="28">
        <f t="shared" si="7"/>
        <v>88.666666666666671</v>
      </c>
      <c r="N13" s="28" t="str">
        <f t="shared" si="8"/>
        <v>A</v>
      </c>
      <c r="O13" s="36">
        <v>1</v>
      </c>
      <c r="P13" s="28" t="str">
        <f t="shared" si="9"/>
        <v xml:space="preserve">Sangat terampil dalam  membaca dan  menghafal  ayat-ayat al qur'an tentang taat aturan, kompetisi dalam kebaikan dan kerja keras </v>
      </c>
      <c r="Q13" s="39"/>
      <c r="R13" s="39" t="s">
        <v>8</v>
      </c>
      <c r="S13" s="18"/>
      <c r="T13" s="1">
        <v>90</v>
      </c>
      <c r="U13" s="1">
        <v>90</v>
      </c>
      <c r="V13" s="1">
        <v>88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177</v>
      </c>
      <c r="FI13" s="43" t="s">
        <v>68</v>
      </c>
      <c r="FJ13" s="41">
        <v>24561</v>
      </c>
      <c r="FK13" s="41">
        <v>24571</v>
      </c>
    </row>
    <row r="14" spans="1:167" x14ac:dyDescent="0.25">
      <c r="A14" s="19">
        <v>4</v>
      </c>
      <c r="B14" s="19">
        <v>77925</v>
      </c>
      <c r="C14" s="19" t="s">
        <v>146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 xml:space="preserve">Sangat terampil dalam  membaca dan  menghafal  ayat-ayat al qur'an tentang taat aturan, kompetisi dalam kebaikan dan kerja keras </v>
      </c>
      <c r="Q14" s="39"/>
      <c r="R14" s="39" t="s">
        <v>8</v>
      </c>
      <c r="S14" s="18"/>
      <c r="T14" s="1">
        <v>93</v>
      </c>
      <c r="U14" s="1">
        <v>93</v>
      </c>
      <c r="V14" s="1">
        <v>86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77940</v>
      </c>
      <c r="C15" s="19" t="s">
        <v>147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5" s="28">
        <f t="shared" si="5"/>
        <v>88.333333333333329</v>
      </c>
      <c r="L15" s="28" t="str">
        <f t="shared" si="6"/>
        <v>A</v>
      </c>
      <c r="M15" s="28">
        <f t="shared" si="7"/>
        <v>88.333333333333329</v>
      </c>
      <c r="N15" s="28" t="str">
        <f t="shared" si="8"/>
        <v>A</v>
      </c>
      <c r="O15" s="36">
        <v>1</v>
      </c>
      <c r="P15" s="28" t="str">
        <f t="shared" si="9"/>
        <v xml:space="preserve">Sangat terampil dalam  membaca dan  menghafal  ayat-ayat al qur'an tentang taat aturan, kompetisi dalam kebaikan dan kerja keras </v>
      </c>
      <c r="Q15" s="39"/>
      <c r="R15" s="39" t="s">
        <v>8</v>
      </c>
      <c r="S15" s="18"/>
      <c r="T15" s="1">
        <v>93</v>
      </c>
      <c r="U15" s="1">
        <v>93</v>
      </c>
      <c r="V15" s="1">
        <v>90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178</v>
      </c>
      <c r="FI15" s="43" t="s">
        <v>71</v>
      </c>
      <c r="FJ15" s="41">
        <v>24562</v>
      </c>
      <c r="FK15" s="41">
        <v>24572</v>
      </c>
    </row>
    <row r="16" spans="1:167" x14ac:dyDescent="0.25">
      <c r="A16" s="19">
        <v>6</v>
      </c>
      <c r="B16" s="19">
        <v>77955</v>
      </c>
      <c r="C16" s="19" t="s">
        <v>148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1</v>
      </c>
      <c r="J16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6" s="28">
        <f t="shared" si="5"/>
        <v>78.666666666666671</v>
      </c>
      <c r="L16" s="28" t="str">
        <f t="shared" si="6"/>
        <v>B</v>
      </c>
      <c r="M16" s="28">
        <f t="shared" si="7"/>
        <v>78.666666666666671</v>
      </c>
      <c r="N16" s="28" t="str">
        <f t="shared" si="8"/>
        <v>B</v>
      </c>
      <c r="O16" s="36">
        <v>1</v>
      </c>
      <c r="P16" s="28" t="str">
        <f t="shared" si="9"/>
        <v xml:space="preserve">Sangat terampil dalam  membaca dan  menghafal  ayat-ayat al qur'an tentang taat aturan, kompetisi dalam kebaikan dan kerja keras </v>
      </c>
      <c r="Q16" s="39"/>
      <c r="R16" s="39" t="s">
        <v>8</v>
      </c>
      <c r="S16" s="18"/>
      <c r="T16" s="1">
        <v>80</v>
      </c>
      <c r="U16" s="1">
        <v>80</v>
      </c>
      <c r="V16" s="1">
        <v>78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77970</v>
      </c>
      <c r="C17" s="19" t="s">
        <v>149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 xml:space="preserve">Sangat terampil dalam  membaca dan  menghafal  ayat-ayat al qur'an tentang taat aturan, kompetisi dalam kebaikan dan kerja keras </v>
      </c>
      <c r="Q17" s="39"/>
      <c r="R17" s="39" t="s">
        <v>8</v>
      </c>
      <c r="S17" s="18"/>
      <c r="T17" s="1">
        <v>80</v>
      </c>
      <c r="U17" s="1">
        <v>80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179</v>
      </c>
      <c r="FI17" s="43" t="s">
        <v>74</v>
      </c>
      <c r="FJ17" s="41">
        <v>24563</v>
      </c>
      <c r="FK17" s="41">
        <v>24573</v>
      </c>
    </row>
    <row r="18" spans="1:167" x14ac:dyDescent="0.25">
      <c r="A18" s="19">
        <v>8</v>
      </c>
      <c r="B18" s="19">
        <v>77985</v>
      </c>
      <c r="C18" s="19" t="s">
        <v>150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 xml:space="preserve">Sangat terampil dalam  membaca dan  menghafal  ayat-ayat al qur'an tentang taat aturan, kompetisi dalam kebaikan dan kerja keras </v>
      </c>
      <c r="Q18" s="39"/>
      <c r="R18" s="39" t="s">
        <v>8</v>
      </c>
      <c r="S18" s="18"/>
      <c r="T18" s="1">
        <v>90</v>
      </c>
      <c r="U18" s="1">
        <v>90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78000</v>
      </c>
      <c r="C19" s="19" t="s">
        <v>151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 xml:space="preserve">Sangat terampil dalam  membaca dan  menghafal  ayat-ayat al qur'an tentang taat aturan, kompetisi dalam kebaikan dan kerja keras </v>
      </c>
      <c r="Q19" s="39"/>
      <c r="R19" s="39" t="s">
        <v>8</v>
      </c>
      <c r="S19" s="18"/>
      <c r="T19" s="1">
        <v>80</v>
      </c>
      <c r="U19" s="1">
        <v>80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180</v>
      </c>
      <c r="FI19" s="43" t="s">
        <v>77</v>
      </c>
      <c r="FJ19" s="41">
        <v>24564</v>
      </c>
      <c r="FK19" s="41">
        <v>24574</v>
      </c>
    </row>
    <row r="20" spans="1:167" x14ac:dyDescent="0.25">
      <c r="A20" s="19">
        <v>10</v>
      </c>
      <c r="B20" s="19">
        <v>78015</v>
      </c>
      <c r="C20" s="19" t="s">
        <v>152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 xml:space="preserve">Sangat terampil dalam  membaca dan  menghafal  ayat-ayat al qur'an tentang taat aturan, kompetisi dalam kebaikan dan kerja keras </v>
      </c>
      <c r="Q20" s="39"/>
      <c r="R20" s="39" t="s">
        <v>8</v>
      </c>
      <c r="S20" s="18"/>
      <c r="T20" s="1">
        <v>85</v>
      </c>
      <c r="U20" s="1">
        <v>85</v>
      </c>
      <c r="V20" s="1">
        <v>88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78030</v>
      </c>
      <c r="C21" s="19" t="s">
        <v>153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 xml:space="preserve">Sangat terampil dalam  membaca dan  menghafal  ayat-ayat al qur'an tentang taat aturan, kompetisi dalam kebaikan dan kerja keras </v>
      </c>
      <c r="Q21" s="39"/>
      <c r="R21" s="39" t="s">
        <v>8</v>
      </c>
      <c r="S21" s="18"/>
      <c r="T21" s="1">
        <v>91</v>
      </c>
      <c r="U21" s="1">
        <v>91</v>
      </c>
      <c r="V21" s="1">
        <v>88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24565</v>
      </c>
      <c r="FK21" s="41">
        <v>24575</v>
      </c>
    </row>
    <row r="22" spans="1:167" x14ac:dyDescent="0.25">
      <c r="A22" s="19">
        <v>12</v>
      </c>
      <c r="B22" s="19">
        <v>78045</v>
      </c>
      <c r="C22" s="19" t="s">
        <v>154</v>
      </c>
      <c r="D22" s="18"/>
      <c r="E22" s="28">
        <f t="shared" si="0"/>
        <v>96</v>
      </c>
      <c r="F22" s="28" t="str">
        <f t="shared" si="1"/>
        <v>A</v>
      </c>
      <c r="G22" s="28">
        <f t="shared" si="2"/>
        <v>96</v>
      </c>
      <c r="H22" s="28" t="str">
        <f t="shared" si="3"/>
        <v>A</v>
      </c>
      <c r="I22" s="36">
        <v>1</v>
      </c>
      <c r="J22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2" s="28">
        <f t="shared" si="5"/>
        <v>95</v>
      </c>
      <c r="L22" s="28" t="str">
        <f t="shared" si="6"/>
        <v>A</v>
      </c>
      <c r="M22" s="28">
        <f t="shared" si="7"/>
        <v>95</v>
      </c>
      <c r="N22" s="28" t="str">
        <f t="shared" si="8"/>
        <v>A</v>
      </c>
      <c r="O22" s="36">
        <v>1</v>
      </c>
      <c r="P22" s="28" t="str">
        <f t="shared" si="9"/>
        <v xml:space="preserve">Sangat terampil dalam  membaca dan  menghafal  ayat-ayat al qur'an tentang taat aturan, kompetisi dalam kebaikan dan kerja keras </v>
      </c>
      <c r="Q22" s="39"/>
      <c r="R22" s="39" t="s">
        <v>8</v>
      </c>
      <c r="S22" s="18"/>
      <c r="T22" s="1">
        <v>96</v>
      </c>
      <c r="U22" s="1">
        <v>96</v>
      </c>
      <c r="V22" s="1">
        <v>95</v>
      </c>
      <c r="W22" s="1">
        <v>95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95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78060</v>
      </c>
      <c r="C23" s="19" t="s">
        <v>155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1</v>
      </c>
      <c r="J23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 xml:space="preserve">Sangat terampil dalam  membaca dan  menghafal  ayat-ayat al qur'an tentang taat aturan, kompetisi dalam kebaikan dan kerja keras </v>
      </c>
      <c r="Q23" s="39"/>
      <c r="R23" s="39" t="s">
        <v>8</v>
      </c>
      <c r="S23" s="18"/>
      <c r="T23" s="1">
        <v>80</v>
      </c>
      <c r="U23" s="1">
        <v>80</v>
      </c>
      <c r="V23" s="1">
        <v>82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82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24566</v>
      </c>
      <c r="FK23" s="41">
        <v>24576</v>
      </c>
    </row>
    <row r="24" spans="1:167" x14ac:dyDescent="0.25">
      <c r="A24" s="19">
        <v>14</v>
      </c>
      <c r="B24" s="19">
        <v>78075</v>
      </c>
      <c r="C24" s="19" t="s">
        <v>156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4" s="28">
        <f t="shared" si="5"/>
        <v>88.666666666666671</v>
      </c>
      <c r="L24" s="28" t="str">
        <f t="shared" si="6"/>
        <v>A</v>
      </c>
      <c r="M24" s="28">
        <f t="shared" si="7"/>
        <v>88.666666666666671</v>
      </c>
      <c r="N24" s="28" t="str">
        <f t="shared" si="8"/>
        <v>A</v>
      </c>
      <c r="O24" s="36">
        <v>1</v>
      </c>
      <c r="P24" s="28" t="str">
        <f t="shared" si="9"/>
        <v xml:space="preserve">Sangat terampil dalam  membaca dan  menghafal  ayat-ayat al qur'an tentang taat aturan, kompetisi dalam kebaikan dan kerja keras </v>
      </c>
      <c r="Q24" s="39"/>
      <c r="R24" s="39" t="s">
        <v>8</v>
      </c>
      <c r="S24" s="18"/>
      <c r="T24" s="1">
        <v>90</v>
      </c>
      <c r="U24" s="1">
        <v>90</v>
      </c>
      <c r="V24" s="1">
        <v>88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78090</v>
      </c>
      <c r="C25" s="19" t="s">
        <v>157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5" s="28">
        <f t="shared" si="5"/>
        <v>88.666666666666671</v>
      </c>
      <c r="L25" s="28" t="str">
        <f t="shared" si="6"/>
        <v>A</v>
      </c>
      <c r="M25" s="28">
        <f t="shared" si="7"/>
        <v>88.666666666666671</v>
      </c>
      <c r="N25" s="28" t="str">
        <f t="shared" si="8"/>
        <v>A</v>
      </c>
      <c r="O25" s="36">
        <v>1</v>
      </c>
      <c r="P25" s="28" t="str">
        <f t="shared" si="9"/>
        <v xml:space="preserve">Sangat terampil dalam  membaca dan  menghafal  ayat-ayat al qur'an tentang taat aturan, kompetisi dalam kebaikan dan kerja keras </v>
      </c>
      <c r="Q25" s="39"/>
      <c r="R25" s="39" t="s">
        <v>8</v>
      </c>
      <c r="S25" s="18"/>
      <c r="T25" s="1">
        <v>85</v>
      </c>
      <c r="U25" s="1">
        <v>85</v>
      </c>
      <c r="V25" s="1">
        <v>88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24567</v>
      </c>
      <c r="FK25" s="41">
        <v>24577</v>
      </c>
    </row>
    <row r="26" spans="1:167" x14ac:dyDescent="0.25">
      <c r="A26" s="19">
        <v>16</v>
      </c>
      <c r="B26" s="19">
        <v>78105</v>
      </c>
      <c r="C26" s="19" t="s">
        <v>158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6" s="28">
        <f t="shared" si="5"/>
        <v>88.666666666666671</v>
      </c>
      <c r="L26" s="28" t="str">
        <f t="shared" si="6"/>
        <v>A</v>
      </c>
      <c r="M26" s="28">
        <f t="shared" si="7"/>
        <v>88.666666666666671</v>
      </c>
      <c r="N26" s="28" t="str">
        <f t="shared" si="8"/>
        <v>A</v>
      </c>
      <c r="O26" s="36">
        <v>1</v>
      </c>
      <c r="P26" s="28" t="str">
        <f t="shared" si="9"/>
        <v xml:space="preserve">Sangat terampil dalam  membaca dan  menghafal  ayat-ayat al qur'an tentang taat aturan, kompetisi dalam kebaikan dan kerja keras </v>
      </c>
      <c r="Q26" s="39"/>
      <c r="R26" s="39" t="s">
        <v>8</v>
      </c>
      <c r="S26" s="18"/>
      <c r="T26" s="1">
        <v>85</v>
      </c>
      <c r="U26" s="1">
        <v>85</v>
      </c>
      <c r="V26" s="1">
        <v>88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78120</v>
      </c>
      <c r="C27" s="19" t="s">
        <v>159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 xml:space="preserve">Sangat terampil dalam  membaca dan  menghafal  ayat-ayat al qur'an tentang taat aturan, kompetisi dalam kebaikan dan kerja keras </v>
      </c>
      <c r="Q27" s="39"/>
      <c r="R27" s="39" t="s">
        <v>8</v>
      </c>
      <c r="S27" s="18"/>
      <c r="T27" s="1">
        <v>97</v>
      </c>
      <c r="U27" s="1">
        <v>97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24568</v>
      </c>
      <c r="FK27" s="41">
        <v>24578</v>
      </c>
    </row>
    <row r="28" spans="1:167" x14ac:dyDescent="0.25">
      <c r="A28" s="19">
        <v>18</v>
      </c>
      <c r="B28" s="19">
        <v>78135</v>
      </c>
      <c r="C28" s="19" t="s">
        <v>160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 xml:space="preserve">Sangat terampil dalam  membaca dan  menghafal  ayat-ayat al qur'an tentang taat aturan, kompetisi dalam kebaikan dan kerja keras </v>
      </c>
      <c r="Q28" s="39"/>
      <c r="R28" s="39" t="s">
        <v>8</v>
      </c>
      <c r="S28" s="18"/>
      <c r="T28" s="1">
        <v>85</v>
      </c>
      <c r="U28" s="1">
        <v>85</v>
      </c>
      <c r="V28" s="1">
        <v>82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82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78165</v>
      </c>
      <c r="C29" s="19" t="s">
        <v>161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29" s="28">
        <f t="shared" si="5"/>
        <v>90.333333333333329</v>
      </c>
      <c r="L29" s="28" t="str">
        <f t="shared" si="6"/>
        <v>A</v>
      </c>
      <c r="M29" s="28">
        <f t="shared" si="7"/>
        <v>90.333333333333329</v>
      </c>
      <c r="N29" s="28" t="str">
        <f t="shared" si="8"/>
        <v>A</v>
      </c>
      <c r="O29" s="36">
        <v>1</v>
      </c>
      <c r="P29" s="28" t="str">
        <f t="shared" si="9"/>
        <v xml:space="preserve">Sangat terampil dalam  membaca dan  menghafal  ayat-ayat al qur'an tentang taat aturan, kompetisi dalam kebaikan dan kerja keras </v>
      </c>
      <c r="Q29" s="39"/>
      <c r="R29" s="39" t="s">
        <v>8</v>
      </c>
      <c r="S29" s="18"/>
      <c r="T29" s="1">
        <v>93</v>
      </c>
      <c r="U29" s="1">
        <v>93</v>
      </c>
      <c r="V29" s="1">
        <v>88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88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24569</v>
      </c>
      <c r="FK29" s="41">
        <v>24579</v>
      </c>
    </row>
    <row r="30" spans="1:167" x14ac:dyDescent="0.25">
      <c r="A30" s="19">
        <v>20</v>
      </c>
      <c r="B30" s="19">
        <v>78150</v>
      </c>
      <c r="C30" s="19" t="s">
        <v>162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1</v>
      </c>
      <c r="P30" s="28" t="str">
        <f t="shared" si="9"/>
        <v xml:space="preserve">Sangat terampil dalam  membaca dan  menghafal  ayat-ayat al qur'an tentang taat aturan, kompetisi dalam kebaikan dan kerja keras </v>
      </c>
      <c r="Q30" s="39"/>
      <c r="R30" s="39" t="s">
        <v>8</v>
      </c>
      <c r="S30" s="18"/>
      <c r="T30" s="1">
        <v>94</v>
      </c>
      <c r="U30" s="1">
        <v>94</v>
      </c>
      <c r="V30" s="1">
        <v>82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82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78180</v>
      </c>
      <c r="C31" s="19" t="s">
        <v>163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 membaca dan  menghafal  ayat-ayat al qur'an tentang taat aturan, kompetisi dalam kebaikan dan kerja keras </v>
      </c>
      <c r="Q31" s="39"/>
      <c r="R31" s="39" t="s">
        <v>8</v>
      </c>
      <c r="S31" s="18"/>
      <c r="T31" s="1">
        <v>80</v>
      </c>
      <c r="U31" s="1">
        <v>80</v>
      </c>
      <c r="V31" s="1">
        <v>85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24570</v>
      </c>
      <c r="FK31" s="41">
        <v>24580</v>
      </c>
    </row>
    <row r="32" spans="1:167" x14ac:dyDescent="0.25">
      <c r="A32" s="19">
        <v>22</v>
      </c>
      <c r="B32" s="19">
        <v>78195</v>
      </c>
      <c r="C32" s="19" t="s">
        <v>164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2" s="28">
        <f t="shared" si="5"/>
        <v>87.666666666666671</v>
      </c>
      <c r="L32" s="28" t="str">
        <f t="shared" si="6"/>
        <v>A</v>
      </c>
      <c r="M32" s="28">
        <f t="shared" si="7"/>
        <v>87.666666666666671</v>
      </c>
      <c r="N32" s="28" t="str">
        <f t="shared" si="8"/>
        <v>A</v>
      </c>
      <c r="O32" s="36">
        <v>1</v>
      </c>
      <c r="P32" s="28" t="str">
        <f t="shared" si="9"/>
        <v xml:space="preserve">Sangat terampil dalam  membaca dan  menghafal  ayat-ayat al qur'an tentang taat aturan, kompetisi dalam kebaikan dan kerja keras </v>
      </c>
      <c r="Q32" s="39"/>
      <c r="R32" s="39" t="s">
        <v>8</v>
      </c>
      <c r="S32" s="18"/>
      <c r="T32" s="1">
        <v>89</v>
      </c>
      <c r="U32" s="1">
        <v>89</v>
      </c>
      <c r="V32" s="1">
        <v>84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84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80115</v>
      </c>
      <c r="C33" s="19" t="s">
        <v>165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 xml:space="preserve">Sangat terampil dalam  membaca dan  menghafal  ayat-ayat al qur'an tentang taat aturan, kompetisi dalam kebaikan dan kerja keras </v>
      </c>
      <c r="Q33" s="39"/>
      <c r="R33" s="39" t="s">
        <v>8</v>
      </c>
      <c r="S33" s="18"/>
      <c r="T33" s="1">
        <v>85</v>
      </c>
      <c r="U33" s="1">
        <v>85</v>
      </c>
      <c r="V33" s="1">
        <v>86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78210</v>
      </c>
      <c r="C34" s="19" t="s">
        <v>166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 xml:space="preserve">Sangat terampil dalam  membaca dan  menghafal  ayat-ayat al qur'an tentang taat aturan, kompetisi dalam kebaikan dan kerja keras </v>
      </c>
      <c r="Q34" s="39"/>
      <c r="R34" s="39" t="s">
        <v>8</v>
      </c>
      <c r="S34" s="18"/>
      <c r="T34" s="1">
        <v>80</v>
      </c>
      <c r="U34" s="1">
        <v>80</v>
      </c>
      <c r="V34" s="1">
        <v>84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84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78225</v>
      </c>
      <c r="C35" s="19" t="s">
        <v>167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5" s="28">
        <f t="shared" si="5"/>
        <v>82.666666666666671</v>
      </c>
      <c r="L35" s="28" t="str">
        <f t="shared" si="6"/>
        <v>B</v>
      </c>
      <c r="M35" s="28">
        <f t="shared" si="7"/>
        <v>82.666666666666671</v>
      </c>
      <c r="N35" s="28" t="str">
        <f t="shared" si="8"/>
        <v>B</v>
      </c>
      <c r="O35" s="36">
        <v>1</v>
      </c>
      <c r="P35" s="28" t="str">
        <f t="shared" si="9"/>
        <v xml:space="preserve">Sangat terampil dalam  membaca dan  menghafal  ayat-ayat al qur'an tentang taat aturan, kompetisi dalam kebaikan dan kerja keras </v>
      </c>
      <c r="Q35" s="39"/>
      <c r="R35" s="39" t="s">
        <v>8</v>
      </c>
      <c r="S35" s="18"/>
      <c r="T35" s="1">
        <v>93</v>
      </c>
      <c r="U35" s="1">
        <v>93</v>
      </c>
      <c r="V35" s="1">
        <v>84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78240</v>
      </c>
      <c r="C36" s="19" t="s">
        <v>168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 xml:space="preserve">Sangat terampil dalam  membaca dan  menghafal  ayat-ayat al qur'an tentang taat aturan, kompetisi dalam kebaikan dan kerja keras </v>
      </c>
      <c r="Q36" s="39"/>
      <c r="R36" s="39" t="s">
        <v>8</v>
      </c>
      <c r="S36" s="18"/>
      <c r="T36" s="1">
        <v>93</v>
      </c>
      <c r="U36" s="1">
        <v>93</v>
      </c>
      <c r="V36" s="1">
        <v>82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82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78255</v>
      </c>
      <c r="C37" s="19" t="s">
        <v>169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1</v>
      </c>
      <c r="P37" s="28" t="str">
        <f t="shared" si="9"/>
        <v xml:space="preserve">Sangat terampil dalam  membaca dan  menghafal  ayat-ayat al qur'an tentang taat aturan, kompetisi dalam kebaikan dan kerja keras </v>
      </c>
      <c r="Q37" s="39"/>
      <c r="R37" s="39" t="s">
        <v>8</v>
      </c>
      <c r="S37" s="18"/>
      <c r="T37" s="1">
        <v>90</v>
      </c>
      <c r="U37" s="1">
        <v>90</v>
      </c>
      <c r="V37" s="1">
        <v>90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78270</v>
      </c>
      <c r="C38" s="19" t="s">
        <v>170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 xml:space="preserve">Sangat terampil dalam  membaca dan  menghafal  ayat-ayat al qur'an tentang taat aturan, kompetisi dalam kebaikan dan kerja keras </v>
      </c>
      <c r="Q38" s="39"/>
      <c r="R38" s="39" t="s">
        <v>8</v>
      </c>
      <c r="S38" s="18"/>
      <c r="T38" s="1">
        <v>83</v>
      </c>
      <c r="U38" s="1">
        <v>83</v>
      </c>
      <c r="V38" s="1">
        <v>88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78285</v>
      </c>
      <c r="C39" s="19" t="s">
        <v>171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 xml:space="preserve">Sangat terampil dalam  membaca dan  menghafal  ayat-ayat al qur'an tentang taat aturan, kompetisi dalam kebaikan dan kerja keras </v>
      </c>
      <c r="Q39" s="39"/>
      <c r="R39" s="39" t="s">
        <v>8</v>
      </c>
      <c r="S39" s="18"/>
      <c r="T39" s="1">
        <v>94</v>
      </c>
      <c r="U39" s="1">
        <v>94</v>
      </c>
      <c r="V39" s="1">
        <v>84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84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78300</v>
      </c>
      <c r="C40" s="19" t="s">
        <v>172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1</v>
      </c>
      <c r="P40" s="28" t="str">
        <f t="shared" si="9"/>
        <v xml:space="preserve">Sangat terampil dalam  membaca dan  menghafal  ayat-ayat al qur'an tentang taat aturan, kompetisi dalam kebaikan dan kerja keras </v>
      </c>
      <c r="Q40" s="39"/>
      <c r="R40" s="39" t="s">
        <v>8</v>
      </c>
      <c r="S40" s="18"/>
      <c r="T40" s="1">
        <v>91</v>
      </c>
      <c r="U40" s="1">
        <v>91</v>
      </c>
      <c r="V40" s="1">
        <v>82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82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78315</v>
      </c>
      <c r="C41" s="19" t="s">
        <v>173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1</v>
      </c>
      <c r="P41" s="28" t="str">
        <f t="shared" si="9"/>
        <v xml:space="preserve">Sangat terampil dalam  membaca dan  menghafal  ayat-ayat al qur'an tentang taat aturan, kompetisi dalam kebaikan dan kerja keras </v>
      </c>
      <c r="Q41" s="39"/>
      <c r="R41" s="39" t="s">
        <v>8</v>
      </c>
      <c r="S41" s="18"/>
      <c r="T41" s="1">
        <v>80</v>
      </c>
      <c r="U41" s="1">
        <v>80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78330</v>
      </c>
      <c r="C42" s="19" t="s">
        <v>174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 xml:space="preserve">Sangat terampil dalam  membaca dan  menghafal  ayat-ayat al qur'an tentang taat aturan, kompetisi dalam kebaikan dan kerja keras </v>
      </c>
      <c r="Q42" s="39"/>
      <c r="R42" s="39" t="s">
        <v>8</v>
      </c>
      <c r="S42" s="18"/>
      <c r="T42" s="1">
        <v>90</v>
      </c>
      <c r="U42" s="1">
        <v>90</v>
      </c>
      <c r="V42" s="1">
        <v>88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78345</v>
      </c>
      <c r="C43" s="19" t="s">
        <v>175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 xml:space="preserve">Sangat terampil dalam  membaca dan  menghafal  ayat-ayat al qur'an tentang taat aturan, kompetisi dalam kebaikan dan kerja keras </v>
      </c>
      <c r="Q43" s="39"/>
      <c r="R43" s="39" t="s">
        <v>8</v>
      </c>
      <c r="S43" s="18"/>
      <c r="T43" s="1">
        <v>93</v>
      </c>
      <c r="U43" s="1">
        <v>93</v>
      </c>
      <c r="V43" s="1">
        <v>88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88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89873</v>
      </c>
      <c r="C44" s="19" t="s">
        <v>176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1</v>
      </c>
      <c r="J44" s="28" t="str">
        <f t="shared" si="4"/>
        <v>Memiliki kemampuan menganalisis ayat-ayat al qur'an tentang taat aturan,makna iman kepada kitab-kitab Allah,prilaku saja'ah,menjelaskan tata cara khutbah tablig &amp; dakwah,tata cara mengurus jenazah,perkembangan islam pada masa kejayaan</v>
      </c>
      <c r="K44" s="28">
        <f t="shared" si="5"/>
        <v>70</v>
      </c>
      <c r="L44" s="28" t="str">
        <f t="shared" si="6"/>
        <v>C</v>
      </c>
      <c r="M44" s="28">
        <f t="shared" si="7"/>
        <v>70</v>
      </c>
      <c r="N44" s="28" t="str">
        <f t="shared" si="8"/>
        <v>C</v>
      </c>
      <c r="O44" s="36">
        <v>1</v>
      </c>
      <c r="P44" s="28" t="str">
        <f t="shared" si="9"/>
        <v xml:space="preserve">Sangat terampil dalam  membaca dan  menghafal  ayat-ayat al qur'an tentang taat aturan, kompetisi dalam kebaikan dan kerja keras </v>
      </c>
      <c r="Q44" s="39"/>
      <c r="R44" s="39" t="s">
        <v>8</v>
      </c>
      <c r="S44" s="18"/>
      <c r="T44" s="1">
        <v>70</v>
      </c>
      <c r="U44" s="1">
        <v>70</v>
      </c>
      <c r="V44" s="1">
        <v>70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70</v>
      </c>
      <c r="AH44" s="1">
        <v>70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 t="s">
        <v>95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96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 t="s">
        <v>98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99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100</v>
      </c>
      <c r="G54" s="18"/>
      <c r="H54" s="18"/>
      <c r="I54" s="38"/>
      <c r="J54" s="30"/>
      <c r="K54" s="18">
        <f>IF(COUNTBLANK($G$11:$G$50)=40,"",AVERAGE($G$11:$G$50))</f>
        <v>86.454545454545453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105</v>
      </c>
      <c r="R57" s="37" t="s">
        <v>106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2018-12-12T03:43:42Z</dcterms:modified>
  <cp:category/>
</cp:coreProperties>
</file>