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600" windowWidth="9255" windowHeight="6030"/>
  </bookViews>
  <sheets>
    <sheet name="XII-IPS 1" sheetId="1" r:id="rId1"/>
    <sheet name="XII-IPS 2" sheetId="2" r:id="rId2"/>
    <sheet name="XII-IPS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G48" i="3"/>
  <c r="H48" i="3" s="1"/>
  <c r="E48" i="3"/>
  <c r="F48" i="3" s="1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K53" i="3" s="1"/>
  <c r="E11" i="3"/>
  <c r="F11" i="3" s="1"/>
  <c r="K55" i="2"/>
  <c r="P50" i="2"/>
  <c r="M50" i="2"/>
  <c r="N50" i="2" s="1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3" i="1" s="1"/>
  <c r="E11" i="1"/>
  <c r="F11" i="1" s="1"/>
  <c r="H11" i="3" l="1"/>
  <c r="H11" i="1"/>
  <c r="K52" i="1"/>
  <c r="K54" i="2"/>
  <c r="K52" i="2"/>
  <c r="K53" i="2"/>
  <c r="H11" i="2"/>
  <c r="K54" i="1"/>
  <c r="K52" i="3"/>
  <c r="K54" i="3"/>
</calcChain>
</file>

<file path=xl/sharedStrings.xml><?xml version="1.0" encoding="utf-8"?>
<sst xmlns="http://schemas.openxmlformats.org/spreadsheetml/2006/main" count="551" uniqueCount="192">
  <si>
    <t>DAFTAR NILAI SISWA SMAN 9 SEMARANG SEMESTER GENAP TAHUN PELAJARAN 2018/2019</t>
  </si>
  <si>
    <t>Guru :</t>
  </si>
  <si>
    <t>Fiqi Urwatul Wutsqo S.Pd.I.</t>
  </si>
  <si>
    <t>Kelas XII-IPS 1</t>
  </si>
  <si>
    <t>Mapel :</t>
  </si>
  <si>
    <t>Pendidikan Agama dan Budi Pekerti [ Kelompok A (Wajib) ]</t>
  </si>
  <si>
    <t>didownload 09/04/2019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</si>
  <si>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</si>
  <si>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</si>
  <si>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</si>
  <si>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</si>
  <si>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</si>
  <si>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</si>
  <si>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</si>
  <si>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</si>
  <si>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</si>
  <si>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</si>
  <si>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</si>
  <si>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</si>
  <si>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</si>
  <si>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</si>
  <si>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</si>
  <si>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</si>
  <si>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</si>
  <si>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</si>
  <si>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</si>
  <si>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</si>
  <si>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</si>
  <si>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</si>
  <si>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</si>
  <si>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</si>
  <si>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</si>
  <si>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</si>
  <si>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</si>
  <si>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</si>
  <si>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</si>
  <si>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</si>
  <si>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</si>
  <si>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</si>
  <si>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</si>
  <si>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</si>
  <si>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</si>
  <si>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</si>
  <si>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</si>
  <si>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</si>
  <si>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</si>
  <si>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</si>
  <si>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</si>
  <si>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</si>
  <si>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</si>
  <si>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</si>
  <si>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</si>
  <si>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</si>
  <si>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</si>
  <si>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</si>
  <si>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ADELIA AZZAHRA</t>
  </si>
  <si>
    <t>Predikat &amp; Deskripsi Pengetahuan</t>
  </si>
  <si>
    <t>ACUAN MENGISI DESKRIPSI</t>
  </si>
  <si>
    <t>ADENG DAFFA RAMADHANA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</si>
  <si>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</si>
  <si>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</si>
  <si>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</si>
  <si>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</si>
  <si>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</si>
  <si>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</si>
  <si>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</si>
  <si>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</si>
  <si>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AMALIA RASYIDA</t>
  </si>
  <si>
    <t>ANISA RACHMAWATI</t>
  </si>
  <si>
    <t>ANNAS WALID PRATAMA</t>
  </si>
  <si>
    <t>ANNISA BUDI UTAMI</t>
  </si>
  <si>
    <t>ANNISA KURNIA PUTRI</t>
  </si>
  <si>
    <t>AURA LINTANG NAFISAH</t>
  </si>
  <si>
    <t>BERLIANA RACHMAWATI</t>
  </si>
  <si>
    <t>BRIGADE RAHMA SOPIYANDI</t>
  </si>
  <si>
    <t>DHIMAS NUR FAUZAN</t>
  </si>
  <si>
    <t>DIAS NUGROHO</t>
  </si>
  <si>
    <t>FEBINA AZSA IHTIARA</t>
  </si>
  <si>
    <t>GANDHI PERWIRAYUDHA</t>
  </si>
  <si>
    <t>HANIF FARIDA SARI</t>
  </si>
  <si>
    <t>Predikat &amp; Deskripsi Keterampilan</t>
  </si>
  <si>
    <t>HENDRA DWI PERMANA</t>
  </si>
  <si>
    <t>KHONSA WAYYA SURYA LAKSHITA</t>
  </si>
  <si>
    <t>LANTHIKA SOCA DANASTRI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</si>
  <si>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</si>
  <si>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</si>
  <si>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</si>
  <si>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</si>
  <si>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</si>
  <si>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</si>
  <si>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</si>
  <si>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</si>
  <si>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</si>
  <si>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</si>
  <si>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</si>
  <si>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</si>
  <si>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</si>
  <si>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</si>
  <si>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</si>
  <si>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</si>
  <si>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</si>
  <si>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</si>
  <si>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</si>
  <si>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</si>
  <si>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</si>
  <si>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</si>
  <si>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</si>
  <si>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</si>
  <si>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123456</t>
  </si>
  <si>
    <t>Kelas XII-IPS 2</t>
  </si>
  <si>
    <t>ABIYYU DIBPA DARUJATI</t>
  </si>
  <si>
    <t>ABRAAR ZACHARIA</t>
  </si>
  <si>
    <t>ADITYA INDRA WIBOWO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</si>
  <si>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</si>
  <si>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</si>
  <si>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</si>
  <si>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</si>
  <si>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</si>
  <si>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</si>
  <si>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</si>
  <si>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</si>
  <si>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</si>
  <si>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</si>
  <si>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</si>
  <si>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</si>
  <si>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FAISAL PUTRA KURNIAWAN</t>
  </si>
  <si>
    <t>FARAH OKTA AULIA</t>
  </si>
  <si>
    <t>FIRDAUS ARYA WIDYATAMA</t>
  </si>
  <si>
    <t>FRIDA INTAN RASYIDIANTI</t>
  </si>
  <si>
    <t>MUHAMMAD NAFI`UN NAJA</t>
  </si>
  <si>
    <t>MUHAMMAD RAFLY ANUGRAH PRATAMA</t>
  </si>
  <si>
    <t>NABELLA SETIOWATI</t>
  </si>
  <si>
    <t>NADA KURNIA ADILLA</t>
  </si>
  <si>
    <t>NISRINA LUTHFIATUR RAFI`AH</t>
  </si>
  <si>
    <t>NISRINA VINA SAFIRA</t>
  </si>
  <si>
    <t>PAUNDRA ARDIANSYAH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</si>
  <si>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</si>
  <si>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</si>
  <si>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</si>
  <si>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</si>
  <si>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</si>
  <si>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</si>
  <si>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</si>
  <si>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</si>
  <si>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YUNUS AKBARSURYA PUTRA</t>
  </si>
  <si>
    <t>Kelas XII-IPS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</si>
  <si>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</si>
  <si>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</si>
  <si>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</si>
  <si>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</si>
  <si>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</si>
  <si>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ARI SANJAYA</t>
  </si>
  <si>
    <t>ARIF CAHYA MEIGA</t>
  </si>
  <si>
    <t>AUDIAN TERTIA PARESTRI</t>
  </si>
  <si>
    <t>BREGAS GEZZA RANGIN ASONAR</t>
  </si>
  <si>
    <t>DYAH AYU KUSUMAWICITRA</t>
  </si>
  <si>
    <t>ESA ERA EMARDHA</t>
  </si>
  <si>
    <t>FADHILA PRAMESTI SETYAJATI</t>
  </si>
  <si>
    <t>FAHMAWAN ABDHIMASTYASA GIWANGKARA</t>
  </si>
  <si>
    <t>FAIZ CAHYA RAMADHAN</t>
  </si>
  <si>
    <t>FATMA SYAHNA RIZKA</t>
  </si>
  <si>
    <t>FEREN AULIA SESIORIZKY</t>
  </si>
  <si>
    <t>GILDA PRAMESTI RAMADHANI</t>
  </si>
  <si>
    <t>HAFID RIZKY PERDANA</t>
  </si>
  <si>
    <t>HAFIZ DIYA ANANTA</t>
  </si>
  <si>
    <t>HANINDITYA PUSPITA ARUM</t>
  </si>
  <si>
    <t>INDRI FARA DELLA</t>
  </si>
  <si>
    <t>LENDI AINUN RAFIQ</t>
  </si>
  <si>
    <t>LUTHFI SEKAR ADELLA</t>
  </si>
  <si>
    <t>MIDYA CANTIKA OKSELIA</t>
  </si>
  <si>
    <t>MUHAMMAD FIRDAUS AMIRULLAH</t>
  </si>
  <si>
    <t>NORMAN SUSENO</t>
  </si>
  <si>
    <t>RENGGANIS ELOK BRILIANI</t>
  </si>
  <si>
    <t>RIFDA AYU AQILA</t>
  </si>
  <si>
    <t>RIZAL DWI RENDRAGRAHA</t>
  </si>
  <si>
    <t>RIZKY PUTRA PAMUNGKAS</t>
  </si>
  <si>
    <t>RUSYIDI MUAFA WIJOKONGKO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</si>
  <si>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</si>
  <si>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</si>
  <si>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</si>
  <si>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</si>
  <si>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</si>
  <si>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</si>
  <si>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</si>
  <si>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>Memiliki kemampuan dalam  menganalisis QS. Luqman :13-14, QS. Al-Baqoroh : 83 serta hadits tentang kewajiban beribadah kepada Allah, Iman kepada qada dan qadar Allah, ketentuan hukum mawaris dalam Islam, faktor-faktor kemajuan dan kemunduran peradaban Islam di dunia</t>
  </si>
  <si>
    <t>Memiliki kemampuan dalam  menganalisis QS. Luqman :13-14, QS. Al-Baqoroh : 83 serta hadits tentang kewajiban beribadah kepada Allah, Iman kepada qada dan qadar Allah,  ketentuan hukum mawaris dalam Islam, namun perlu peningkatkan pemahaman tentang faktor-faktor kemajuan dan kemunduran peradaban Islam di dunia</t>
  </si>
  <si>
    <t>Memiliki kemampuan dalam  menganalisis QS. Luqman :13-14, QS. Al-Baqoroh : 83 serta hadits tentang kewajiban beribadah kepada Allah, Iman kepada qada dan qadar Allah,  namun perlu peningkatkan pemahaman tentang ketentuan hukum mawaris dalam Islam,  faktor-faktor kemajuan dan kemunduran peradaban Islam di dunia</t>
  </si>
  <si>
    <t>Perlu peningkatan pemahaman tentang  QS. Luqman :13-14, QS. Al-Baqoroh : 83 serta hadits tentang kewajiban beribadah kepada Allah, Iman kepada qada dan qadar Allah, ketentuan hukum mawaris dalam Islam, faktor-faktor kemajuan dan kemunduran peradaban Islam di dunia</t>
  </si>
  <si>
    <t xml:space="preserve">Terampil menyajikan kaitan antara  iman kepada qada dan qadar dengan sikap optimis, ikhtiar, dan bertawakal l dalam kehidupan sehari-hari  </t>
  </si>
  <si>
    <t xml:space="preserve">Terampil dalam menyajikan antara ketentuan waris dengan perilaku keluhuran budi, kokoh pendirian, rasa aman, tawakal dan toleransi  </t>
  </si>
  <si>
    <t xml:space="preserve">Terampil dalam  membaca dan  menghafal  QS.  Luqman : 13-14 dan  dan Q.S. A Baqarah : 83  tentang kewajiban beribadah dan bersyukur kepada Allah serta berbuat baik kepada sesama   </t>
  </si>
  <si>
    <t xml:space="preserve">Terampil dalam menyajikan faktor penentu kemajuan dan kemunduran peradaban Islam dunia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</si>
</sst>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E20" sqref="E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0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766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766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94181</v>
      </c>
      <c r="C11" s="19" t="s">
        <v>55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11" s="28">
        <f t="shared" ref="K11:K50" si="5">IF((COUNTA(AF11:AO11)&gt;0),AVERAGE(AF11:AO11),"")</f>
        <v>80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Terampil dalam  membaca dan  menghafal  QS.  Luqman : 13-14 dan  dan Q.S. A Baqarah : 83  tentang kewajiban beribadah dan bersyukur kepada Allah serta berbuat baik kepada sesama   </v>
      </c>
      <c r="Q11" s="39"/>
      <c r="R11" s="39" t="s">
        <v>8</v>
      </c>
      <c r="S11" s="18"/>
      <c r="T11" s="1">
        <v>80</v>
      </c>
      <c r="U11" s="1">
        <v>80</v>
      </c>
      <c r="V11" s="1">
        <v>80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93685</v>
      </c>
      <c r="C12" s="19" t="s">
        <v>58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12" s="28">
        <f t="shared" si="5"/>
        <v>89.333333333333329</v>
      </c>
      <c r="L12" s="28" t="str">
        <f t="shared" si="6"/>
        <v>A</v>
      </c>
      <c r="M12" s="28">
        <f t="shared" si="7"/>
        <v>89.333333333333329</v>
      </c>
      <c r="N12" s="28" t="str">
        <f t="shared" si="8"/>
        <v>A</v>
      </c>
      <c r="O12" s="36">
        <v>1</v>
      </c>
      <c r="P12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2" s="39"/>
      <c r="R12" s="39" t="s">
        <v>8</v>
      </c>
      <c r="S12" s="18"/>
      <c r="T12" s="1">
        <v>85</v>
      </c>
      <c r="U12" s="1">
        <v>90</v>
      </c>
      <c r="V12" s="1">
        <v>88</v>
      </c>
      <c r="W12" s="1">
        <v>88</v>
      </c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>
        <v>88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93699</v>
      </c>
      <c r="C13" s="19" t="s">
        <v>67</v>
      </c>
      <c r="D13" s="18"/>
      <c r="E13" s="28">
        <f t="shared" si="0"/>
        <v>95</v>
      </c>
      <c r="F13" s="28" t="str">
        <f t="shared" si="1"/>
        <v>A</v>
      </c>
      <c r="G13" s="28">
        <f t="shared" si="2"/>
        <v>95</v>
      </c>
      <c r="H13" s="28" t="str">
        <f t="shared" si="3"/>
        <v>A</v>
      </c>
      <c r="I13" s="36">
        <v>1</v>
      </c>
      <c r="J13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13" s="28">
        <f t="shared" si="5"/>
        <v>90</v>
      </c>
      <c r="L13" s="28" t="str">
        <f t="shared" si="6"/>
        <v>A</v>
      </c>
      <c r="M13" s="28">
        <f t="shared" si="7"/>
        <v>90</v>
      </c>
      <c r="N13" s="28" t="str">
        <f t="shared" si="8"/>
        <v>A</v>
      </c>
      <c r="O13" s="36">
        <v>1</v>
      </c>
      <c r="P13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3" s="39"/>
      <c r="R13" s="39" t="s">
        <v>8</v>
      </c>
      <c r="S13" s="18"/>
      <c r="T13" s="1">
        <v>93</v>
      </c>
      <c r="U13" s="1">
        <v>93</v>
      </c>
      <c r="V13" s="1">
        <v>97</v>
      </c>
      <c r="W13" s="1">
        <v>97</v>
      </c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90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184</v>
      </c>
      <c r="FI13" s="43" t="s">
        <v>190</v>
      </c>
      <c r="FJ13" s="41">
        <v>40681</v>
      </c>
      <c r="FK13" s="41">
        <v>40691</v>
      </c>
    </row>
    <row r="14" spans="1:167" x14ac:dyDescent="0.25">
      <c r="A14" s="19">
        <v>4</v>
      </c>
      <c r="B14" s="19">
        <v>93727</v>
      </c>
      <c r="C14" s="19" t="s">
        <v>68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1</v>
      </c>
      <c r="J14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14" s="28">
        <f t="shared" si="5"/>
        <v>83.333333333333329</v>
      </c>
      <c r="L14" s="28" t="str">
        <f t="shared" si="6"/>
        <v>B</v>
      </c>
      <c r="M14" s="28">
        <f t="shared" si="7"/>
        <v>83.333333333333329</v>
      </c>
      <c r="N14" s="28" t="str">
        <f t="shared" si="8"/>
        <v>B</v>
      </c>
      <c r="O14" s="36">
        <v>1</v>
      </c>
      <c r="P14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4" s="39"/>
      <c r="R14" s="39" t="s">
        <v>8</v>
      </c>
      <c r="S14" s="18"/>
      <c r="T14" s="1">
        <v>80</v>
      </c>
      <c r="U14" s="1">
        <v>80</v>
      </c>
      <c r="V14" s="1">
        <v>85</v>
      </c>
      <c r="W14" s="1">
        <v>85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85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93741</v>
      </c>
      <c r="C15" s="19" t="s">
        <v>69</v>
      </c>
      <c r="D15" s="18"/>
      <c r="E15" s="28">
        <f t="shared" si="0"/>
        <v>95</v>
      </c>
      <c r="F15" s="28" t="str">
        <f t="shared" si="1"/>
        <v>A</v>
      </c>
      <c r="G15" s="28">
        <f t="shared" si="2"/>
        <v>95</v>
      </c>
      <c r="H15" s="28" t="str">
        <f t="shared" si="3"/>
        <v>A</v>
      </c>
      <c r="I15" s="36">
        <v>1</v>
      </c>
      <c r="J15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15" s="28">
        <f t="shared" si="5"/>
        <v>98</v>
      </c>
      <c r="L15" s="28" t="str">
        <f t="shared" si="6"/>
        <v>A</v>
      </c>
      <c r="M15" s="28">
        <f t="shared" si="7"/>
        <v>98</v>
      </c>
      <c r="N15" s="28" t="str">
        <f t="shared" si="8"/>
        <v>A</v>
      </c>
      <c r="O15" s="36">
        <v>1</v>
      </c>
      <c r="P15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5" s="39"/>
      <c r="R15" s="39" t="s">
        <v>8</v>
      </c>
      <c r="S15" s="18"/>
      <c r="T15" s="1">
        <v>95</v>
      </c>
      <c r="U15" s="1">
        <v>95</v>
      </c>
      <c r="V15" s="1">
        <v>95</v>
      </c>
      <c r="W15" s="1">
        <v>95</v>
      </c>
      <c r="X15" s="1"/>
      <c r="Y15" s="1"/>
      <c r="Z15" s="1"/>
      <c r="AA15" s="1"/>
      <c r="AB15" s="1"/>
      <c r="AC15" s="1"/>
      <c r="AD15" s="1"/>
      <c r="AE15" s="18"/>
      <c r="AF15" s="1">
        <v>98</v>
      </c>
      <c r="AG15" s="1">
        <v>98</v>
      </c>
      <c r="AH15" s="1">
        <v>98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185</v>
      </c>
      <c r="FI15" s="43" t="s">
        <v>188</v>
      </c>
      <c r="FJ15" s="41">
        <v>40682</v>
      </c>
      <c r="FK15" s="41">
        <v>40692</v>
      </c>
    </row>
    <row r="16" spans="1:167" x14ac:dyDescent="0.25">
      <c r="A16" s="19">
        <v>6</v>
      </c>
      <c r="B16" s="19">
        <v>93713</v>
      </c>
      <c r="C16" s="19" t="s">
        <v>70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16" s="28">
        <f t="shared" si="5"/>
        <v>86.666666666666671</v>
      </c>
      <c r="L16" s="28" t="str">
        <f t="shared" si="6"/>
        <v>A</v>
      </c>
      <c r="M16" s="28">
        <f t="shared" si="7"/>
        <v>86.666666666666671</v>
      </c>
      <c r="N16" s="28" t="str">
        <f t="shared" si="8"/>
        <v>A</v>
      </c>
      <c r="O16" s="36">
        <v>1</v>
      </c>
      <c r="P16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6" s="39"/>
      <c r="R16" s="39" t="s">
        <v>8</v>
      </c>
      <c r="S16" s="18"/>
      <c r="T16" s="1">
        <v>90</v>
      </c>
      <c r="U16" s="1">
        <v>90</v>
      </c>
      <c r="V16" s="1">
        <v>90</v>
      </c>
      <c r="W16" s="1">
        <v>90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90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93755</v>
      </c>
      <c r="C17" s="19" t="s">
        <v>71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17" s="28">
        <f t="shared" si="5"/>
        <v>80</v>
      </c>
      <c r="L17" s="28" t="str">
        <f t="shared" si="6"/>
        <v>B</v>
      </c>
      <c r="M17" s="28">
        <f t="shared" si="7"/>
        <v>80</v>
      </c>
      <c r="N17" s="28" t="str">
        <f t="shared" si="8"/>
        <v>B</v>
      </c>
      <c r="O17" s="36">
        <v>1</v>
      </c>
      <c r="P17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7" s="39"/>
      <c r="R17" s="39" t="s">
        <v>8</v>
      </c>
      <c r="S17" s="18"/>
      <c r="T17" s="1">
        <v>90</v>
      </c>
      <c r="U17" s="1">
        <v>90</v>
      </c>
      <c r="V17" s="1">
        <v>80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186</v>
      </c>
      <c r="FI17" s="43" t="s">
        <v>189</v>
      </c>
      <c r="FJ17" s="41">
        <v>40683</v>
      </c>
      <c r="FK17" s="41">
        <v>40693</v>
      </c>
    </row>
    <row r="18" spans="1:167" x14ac:dyDescent="0.25">
      <c r="A18" s="19">
        <v>8</v>
      </c>
      <c r="B18" s="19">
        <v>93782</v>
      </c>
      <c r="C18" s="19" t="s">
        <v>72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18" s="28">
        <f t="shared" si="5"/>
        <v>80</v>
      </c>
      <c r="L18" s="28" t="str">
        <f t="shared" si="6"/>
        <v>B</v>
      </c>
      <c r="M18" s="28">
        <f t="shared" si="7"/>
        <v>80</v>
      </c>
      <c r="N18" s="28" t="str">
        <f t="shared" si="8"/>
        <v>B</v>
      </c>
      <c r="O18" s="36">
        <v>1</v>
      </c>
      <c r="P18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8" s="39"/>
      <c r="R18" s="39" t="s">
        <v>8</v>
      </c>
      <c r="S18" s="18"/>
      <c r="T18" s="1">
        <v>90</v>
      </c>
      <c r="U18" s="1">
        <v>90</v>
      </c>
      <c r="V18" s="1">
        <v>80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93796</v>
      </c>
      <c r="C19" s="19" t="s">
        <v>73</v>
      </c>
      <c r="D19" s="18"/>
      <c r="E19" s="28">
        <f t="shared" si="0"/>
        <v>93</v>
      </c>
      <c r="F19" s="28" t="str">
        <f t="shared" si="1"/>
        <v>A</v>
      </c>
      <c r="G19" s="28">
        <f t="shared" si="2"/>
        <v>93</v>
      </c>
      <c r="H19" s="28" t="str">
        <f t="shared" si="3"/>
        <v>A</v>
      </c>
      <c r="I19" s="36">
        <v>1</v>
      </c>
      <c r="J19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19" s="28">
        <f t="shared" si="5"/>
        <v>86.666666666666671</v>
      </c>
      <c r="L19" s="28" t="str">
        <f t="shared" si="6"/>
        <v>A</v>
      </c>
      <c r="M19" s="28">
        <f t="shared" si="7"/>
        <v>86.666666666666671</v>
      </c>
      <c r="N19" s="28" t="str">
        <f t="shared" si="8"/>
        <v>A</v>
      </c>
      <c r="O19" s="36">
        <v>1</v>
      </c>
      <c r="P19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9" s="39"/>
      <c r="R19" s="39" t="s">
        <v>8</v>
      </c>
      <c r="S19" s="18"/>
      <c r="T19" s="1">
        <v>96</v>
      </c>
      <c r="U19" s="1">
        <v>96</v>
      </c>
      <c r="V19" s="1">
        <v>90</v>
      </c>
      <c r="W19" s="1">
        <v>90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90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187</v>
      </c>
      <c r="FI19" s="43" t="s">
        <v>191</v>
      </c>
      <c r="FJ19" s="41">
        <v>40684</v>
      </c>
      <c r="FK19" s="41">
        <v>40694</v>
      </c>
    </row>
    <row r="20" spans="1:167" x14ac:dyDescent="0.25">
      <c r="A20" s="19">
        <v>10</v>
      </c>
      <c r="B20" s="19">
        <v>93823</v>
      </c>
      <c r="C20" s="19" t="s">
        <v>74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1</v>
      </c>
      <c r="J20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20" s="28">
        <f t="shared" si="5"/>
        <v>82.666666666666671</v>
      </c>
      <c r="L20" s="28" t="str">
        <f t="shared" si="6"/>
        <v>B</v>
      </c>
      <c r="M20" s="28">
        <f t="shared" si="7"/>
        <v>82.666666666666671</v>
      </c>
      <c r="N20" s="28" t="str">
        <f t="shared" si="8"/>
        <v>B</v>
      </c>
      <c r="O20" s="36">
        <v>1</v>
      </c>
      <c r="P20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0" s="39"/>
      <c r="R20" s="39" t="s">
        <v>8</v>
      </c>
      <c r="S20" s="18"/>
      <c r="T20" s="1">
        <v>80</v>
      </c>
      <c r="U20" s="1">
        <v>80</v>
      </c>
      <c r="V20" s="1">
        <v>80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88</v>
      </c>
      <c r="AG20" s="1">
        <v>80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93850</v>
      </c>
      <c r="C21" s="19" t="s">
        <v>75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1</v>
      </c>
      <c r="J21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21" s="28">
        <f t="shared" si="5"/>
        <v>81.333333333333329</v>
      </c>
      <c r="L21" s="28" t="str">
        <f t="shared" si="6"/>
        <v>B</v>
      </c>
      <c r="M21" s="28">
        <f t="shared" si="7"/>
        <v>81.333333333333329</v>
      </c>
      <c r="N21" s="28" t="str">
        <f t="shared" si="8"/>
        <v>B</v>
      </c>
      <c r="O21" s="36">
        <v>1</v>
      </c>
      <c r="P21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1" s="39"/>
      <c r="R21" s="39" t="s">
        <v>8</v>
      </c>
      <c r="S21" s="18"/>
      <c r="T21" s="1">
        <v>80</v>
      </c>
      <c r="U21" s="1">
        <v>80</v>
      </c>
      <c r="V21" s="1">
        <v>82</v>
      </c>
      <c r="W21" s="1">
        <v>82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82</v>
      </c>
      <c r="AH21" s="1">
        <v>82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40685</v>
      </c>
      <c r="FK21" s="41">
        <v>40695</v>
      </c>
    </row>
    <row r="22" spans="1:167" x14ac:dyDescent="0.25">
      <c r="A22" s="19">
        <v>12</v>
      </c>
      <c r="B22" s="19">
        <v>93864</v>
      </c>
      <c r="C22" s="19" t="s">
        <v>76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1</v>
      </c>
      <c r="J22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22" s="28">
        <f t="shared" si="5"/>
        <v>82.666666666666671</v>
      </c>
      <c r="L22" s="28" t="str">
        <f t="shared" si="6"/>
        <v>B</v>
      </c>
      <c r="M22" s="28">
        <f t="shared" si="7"/>
        <v>82.666666666666671</v>
      </c>
      <c r="N22" s="28" t="str">
        <f t="shared" si="8"/>
        <v>B</v>
      </c>
      <c r="O22" s="36">
        <v>1</v>
      </c>
      <c r="P22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2" s="39"/>
      <c r="R22" s="39" t="s">
        <v>8</v>
      </c>
      <c r="S22" s="18"/>
      <c r="T22" s="1">
        <v>80</v>
      </c>
      <c r="U22" s="1">
        <v>80</v>
      </c>
      <c r="V22" s="1">
        <v>84</v>
      </c>
      <c r="W22" s="1">
        <v>84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84</v>
      </c>
      <c r="AH22" s="1">
        <v>84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95158</v>
      </c>
      <c r="C23" s="19" t="s">
        <v>77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1</v>
      </c>
      <c r="J23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23" s="28">
        <f t="shared" si="5"/>
        <v>82.666666666666671</v>
      </c>
      <c r="L23" s="28" t="str">
        <f t="shared" si="6"/>
        <v>B</v>
      </c>
      <c r="M23" s="28">
        <f t="shared" si="7"/>
        <v>82.666666666666671</v>
      </c>
      <c r="N23" s="28" t="str">
        <f t="shared" si="8"/>
        <v>B</v>
      </c>
      <c r="O23" s="36">
        <v>1</v>
      </c>
      <c r="P23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3" s="39"/>
      <c r="R23" s="39" t="s">
        <v>8</v>
      </c>
      <c r="S23" s="18"/>
      <c r="T23" s="1">
        <v>84</v>
      </c>
      <c r="U23" s="1">
        <v>84</v>
      </c>
      <c r="V23" s="1">
        <v>84</v>
      </c>
      <c r="W23" s="1">
        <v>84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84</v>
      </c>
      <c r="AH23" s="1">
        <v>84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40686</v>
      </c>
      <c r="FK23" s="41">
        <v>40696</v>
      </c>
    </row>
    <row r="24" spans="1:167" x14ac:dyDescent="0.25">
      <c r="A24" s="19">
        <v>14</v>
      </c>
      <c r="B24" s="19">
        <v>93904</v>
      </c>
      <c r="C24" s="19" t="s">
        <v>78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1</v>
      </c>
      <c r="J24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24" s="28">
        <f t="shared" si="5"/>
        <v>84</v>
      </c>
      <c r="L24" s="28" t="str">
        <f t="shared" si="6"/>
        <v>B</v>
      </c>
      <c r="M24" s="28">
        <f t="shared" si="7"/>
        <v>84</v>
      </c>
      <c r="N24" s="28" t="str">
        <f t="shared" si="8"/>
        <v>B</v>
      </c>
      <c r="O24" s="36">
        <v>1</v>
      </c>
      <c r="P24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4" s="39"/>
      <c r="R24" s="39" t="s">
        <v>8</v>
      </c>
      <c r="S24" s="18"/>
      <c r="T24" s="1">
        <v>80</v>
      </c>
      <c r="U24" s="1">
        <v>80</v>
      </c>
      <c r="V24" s="1">
        <v>86</v>
      </c>
      <c r="W24" s="1">
        <v>86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86</v>
      </c>
      <c r="AH24" s="1">
        <v>86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93918</v>
      </c>
      <c r="C25" s="19" t="s">
        <v>79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25" s="28">
        <f t="shared" si="5"/>
        <v>86</v>
      </c>
      <c r="L25" s="28" t="str">
        <f t="shared" si="6"/>
        <v>A</v>
      </c>
      <c r="M25" s="28">
        <f t="shared" si="7"/>
        <v>86</v>
      </c>
      <c r="N25" s="28" t="str">
        <f t="shared" si="8"/>
        <v>A</v>
      </c>
      <c r="O25" s="36">
        <v>1</v>
      </c>
      <c r="P25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5" s="39"/>
      <c r="R25" s="39" t="s">
        <v>8</v>
      </c>
      <c r="S25" s="18"/>
      <c r="T25" s="1">
        <v>87</v>
      </c>
      <c r="U25" s="1">
        <v>87</v>
      </c>
      <c r="V25" s="1">
        <v>89</v>
      </c>
      <c r="W25" s="1">
        <v>89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89</v>
      </c>
      <c r="AH25" s="1">
        <v>89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40687</v>
      </c>
      <c r="FK25" s="41">
        <v>40697</v>
      </c>
    </row>
    <row r="26" spans="1:167" x14ac:dyDescent="0.25">
      <c r="A26" s="19">
        <v>16</v>
      </c>
      <c r="B26" s="19">
        <v>93932</v>
      </c>
      <c r="C26" s="19" t="s">
        <v>81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26" s="28">
        <f t="shared" si="5"/>
        <v>88</v>
      </c>
      <c r="L26" s="28" t="str">
        <f t="shared" si="6"/>
        <v>A</v>
      </c>
      <c r="M26" s="28">
        <f t="shared" si="7"/>
        <v>88</v>
      </c>
      <c r="N26" s="28" t="str">
        <f t="shared" si="8"/>
        <v>A</v>
      </c>
      <c r="O26" s="36">
        <v>1</v>
      </c>
      <c r="P26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6" s="39"/>
      <c r="R26" s="39" t="s">
        <v>8</v>
      </c>
      <c r="S26" s="18"/>
      <c r="T26" s="1">
        <v>88</v>
      </c>
      <c r="U26" s="1">
        <v>88</v>
      </c>
      <c r="V26" s="1">
        <v>88</v>
      </c>
      <c r="W26" s="1">
        <v>88</v>
      </c>
      <c r="X26" s="1"/>
      <c r="Y26" s="1"/>
      <c r="Z26" s="1"/>
      <c r="AA26" s="1"/>
      <c r="AB26" s="1"/>
      <c r="AC26" s="1"/>
      <c r="AD26" s="1"/>
      <c r="AE26" s="18"/>
      <c r="AF26" s="1">
        <v>88</v>
      </c>
      <c r="AG26" s="1">
        <v>88</v>
      </c>
      <c r="AH26" s="1">
        <v>88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93946</v>
      </c>
      <c r="C27" s="19" t="s">
        <v>82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1</v>
      </c>
      <c r="J27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1</v>
      </c>
      <c r="P27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7" s="39"/>
      <c r="R27" s="39" t="s">
        <v>8</v>
      </c>
      <c r="S27" s="18"/>
      <c r="T27" s="1">
        <v>80</v>
      </c>
      <c r="U27" s="1">
        <v>80</v>
      </c>
      <c r="V27" s="1">
        <v>80</v>
      </c>
      <c r="W27" s="1">
        <v>80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40688</v>
      </c>
      <c r="FK27" s="41">
        <v>40698</v>
      </c>
    </row>
    <row r="28" spans="1:167" x14ac:dyDescent="0.25">
      <c r="A28" s="19">
        <v>18</v>
      </c>
      <c r="B28" s="19">
        <v>93960</v>
      </c>
      <c r="C28" s="19" t="s">
        <v>83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1</v>
      </c>
      <c r="J28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28" s="28">
        <f t="shared" si="5"/>
        <v>81.666666666666671</v>
      </c>
      <c r="L28" s="28" t="str">
        <f t="shared" si="6"/>
        <v>B</v>
      </c>
      <c r="M28" s="28">
        <f t="shared" si="7"/>
        <v>81.666666666666671</v>
      </c>
      <c r="N28" s="28" t="str">
        <f t="shared" si="8"/>
        <v>B</v>
      </c>
      <c r="O28" s="36">
        <v>1</v>
      </c>
      <c r="P28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8" s="39"/>
      <c r="R28" s="39" t="s">
        <v>8</v>
      </c>
      <c r="S28" s="18"/>
      <c r="T28" s="1">
        <v>80</v>
      </c>
      <c r="U28" s="1">
        <v>80</v>
      </c>
      <c r="V28" s="1">
        <v>80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80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93987</v>
      </c>
      <c r="C29" s="19" t="s">
        <v>84</v>
      </c>
      <c r="D29" s="18"/>
      <c r="E29" s="28">
        <f t="shared" si="0"/>
        <v>93</v>
      </c>
      <c r="F29" s="28" t="str">
        <f t="shared" si="1"/>
        <v>A</v>
      </c>
      <c r="G29" s="28">
        <f t="shared" si="2"/>
        <v>93</v>
      </c>
      <c r="H29" s="28" t="str">
        <f t="shared" si="3"/>
        <v>A</v>
      </c>
      <c r="I29" s="36">
        <v>1</v>
      </c>
      <c r="J29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29" s="28">
        <f t="shared" si="5"/>
        <v>91.666666666666671</v>
      </c>
      <c r="L29" s="28" t="str">
        <f t="shared" si="6"/>
        <v>A</v>
      </c>
      <c r="M29" s="28">
        <f t="shared" si="7"/>
        <v>91.666666666666671</v>
      </c>
      <c r="N29" s="28" t="str">
        <f t="shared" si="8"/>
        <v>A</v>
      </c>
      <c r="O29" s="36">
        <v>1</v>
      </c>
      <c r="P29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9" s="39"/>
      <c r="R29" s="39" t="s">
        <v>8</v>
      </c>
      <c r="S29" s="18"/>
      <c r="T29" s="1">
        <v>95</v>
      </c>
      <c r="U29" s="1">
        <v>95</v>
      </c>
      <c r="V29" s="1">
        <v>90</v>
      </c>
      <c r="W29" s="1">
        <v>90</v>
      </c>
      <c r="X29" s="1"/>
      <c r="Y29" s="1"/>
      <c r="Z29" s="1"/>
      <c r="AA29" s="1"/>
      <c r="AB29" s="1"/>
      <c r="AC29" s="1"/>
      <c r="AD29" s="1"/>
      <c r="AE29" s="18"/>
      <c r="AF29" s="1">
        <v>95</v>
      </c>
      <c r="AG29" s="1">
        <v>90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40689</v>
      </c>
      <c r="FK29" s="41">
        <v>40699</v>
      </c>
    </row>
    <row r="30" spans="1:167" x14ac:dyDescent="0.25">
      <c r="A30" s="19">
        <v>20</v>
      </c>
      <c r="B30" s="19">
        <v>94001</v>
      </c>
      <c r="C30" s="19" t="s">
        <v>85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1</v>
      </c>
      <c r="J30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30" s="28">
        <f t="shared" si="5"/>
        <v>85.333333333333329</v>
      </c>
      <c r="L30" s="28" t="str">
        <f t="shared" si="6"/>
        <v>A</v>
      </c>
      <c r="M30" s="28">
        <f t="shared" si="7"/>
        <v>85.333333333333329</v>
      </c>
      <c r="N30" s="28" t="str">
        <f t="shared" si="8"/>
        <v>A</v>
      </c>
      <c r="O30" s="36">
        <v>1</v>
      </c>
      <c r="P30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0" s="39"/>
      <c r="R30" s="39" t="s">
        <v>8</v>
      </c>
      <c r="S30" s="18"/>
      <c r="T30" s="1">
        <v>90</v>
      </c>
      <c r="U30" s="1">
        <v>90</v>
      </c>
      <c r="V30" s="1">
        <v>88</v>
      </c>
      <c r="W30" s="1">
        <v>88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88</v>
      </c>
      <c r="AH30" s="1">
        <v>88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94015</v>
      </c>
      <c r="C31" s="19" t="s">
        <v>86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31" s="28">
        <f t="shared" si="5"/>
        <v>83.333333333333329</v>
      </c>
      <c r="L31" s="28" t="str">
        <f t="shared" si="6"/>
        <v>B</v>
      </c>
      <c r="M31" s="28">
        <f t="shared" si="7"/>
        <v>83.333333333333329</v>
      </c>
      <c r="N31" s="28" t="str">
        <f t="shared" si="8"/>
        <v>B</v>
      </c>
      <c r="O31" s="36">
        <v>1</v>
      </c>
      <c r="P31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1" s="39"/>
      <c r="R31" s="39" t="s">
        <v>8</v>
      </c>
      <c r="S31" s="18"/>
      <c r="T31" s="1">
        <v>90</v>
      </c>
      <c r="U31" s="1">
        <v>90</v>
      </c>
      <c r="V31" s="1">
        <v>85</v>
      </c>
      <c r="W31" s="1">
        <v>85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40690</v>
      </c>
      <c r="FK31" s="41">
        <v>40700</v>
      </c>
    </row>
    <row r="32" spans="1:167" x14ac:dyDescent="0.25">
      <c r="A32" s="19">
        <v>22</v>
      </c>
      <c r="B32" s="19">
        <v>94029</v>
      </c>
      <c r="C32" s="19" t="s">
        <v>87</v>
      </c>
      <c r="D32" s="18"/>
      <c r="E32" s="28">
        <f t="shared" si="0"/>
        <v>92</v>
      </c>
      <c r="F32" s="28" t="str">
        <f t="shared" si="1"/>
        <v>A</v>
      </c>
      <c r="G32" s="28">
        <f t="shared" si="2"/>
        <v>92</v>
      </c>
      <c r="H32" s="28" t="str">
        <f t="shared" si="3"/>
        <v>A</v>
      </c>
      <c r="I32" s="36">
        <v>1</v>
      </c>
      <c r="J32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32" s="28">
        <f t="shared" si="5"/>
        <v>87</v>
      </c>
      <c r="L32" s="28" t="str">
        <f t="shared" si="6"/>
        <v>A</v>
      </c>
      <c r="M32" s="28">
        <f t="shared" si="7"/>
        <v>87</v>
      </c>
      <c r="N32" s="28" t="str">
        <f t="shared" si="8"/>
        <v>A</v>
      </c>
      <c r="O32" s="36">
        <v>1</v>
      </c>
      <c r="P32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2" s="39"/>
      <c r="R32" s="39" t="s">
        <v>8</v>
      </c>
      <c r="S32" s="18"/>
      <c r="T32" s="1">
        <v>95</v>
      </c>
      <c r="U32" s="1">
        <v>95</v>
      </c>
      <c r="V32" s="1">
        <v>88</v>
      </c>
      <c r="W32" s="1">
        <v>88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88</v>
      </c>
      <c r="AH32" s="1">
        <v>88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94043</v>
      </c>
      <c r="C33" s="19" t="s">
        <v>88</v>
      </c>
      <c r="D33" s="18"/>
      <c r="E33" s="28">
        <f t="shared" si="0"/>
        <v>92</v>
      </c>
      <c r="F33" s="28" t="str">
        <f t="shared" si="1"/>
        <v>A</v>
      </c>
      <c r="G33" s="28">
        <f t="shared" si="2"/>
        <v>92</v>
      </c>
      <c r="H33" s="28" t="str">
        <f t="shared" si="3"/>
        <v>A</v>
      </c>
      <c r="I33" s="36">
        <v>1</v>
      </c>
      <c r="J33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33" s="28">
        <f t="shared" si="5"/>
        <v>88</v>
      </c>
      <c r="L33" s="28" t="str">
        <f t="shared" si="6"/>
        <v>A</v>
      </c>
      <c r="M33" s="28">
        <f t="shared" si="7"/>
        <v>88</v>
      </c>
      <c r="N33" s="28" t="str">
        <f t="shared" si="8"/>
        <v>A</v>
      </c>
      <c r="O33" s="36">
        <v>1</v>
      </c>
      <c r="P33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3" s="39"/>
      <c r="R33" s="39" t="s">
        <v>8</v>
      </c>
      <c r="S33" s="18"/>
      <c r="T33" s="1">
        <v>96</v>
      </c>
      <c r="U33" s="1">
        <v>96</v>
      </c>
      <c r="V33" s="1">
        <v>88</v>
      </c>
      <c r="W33" s="1">
        <v>88</v>
      </c>
      <c r="X33" s="1"/>
      <c r="Y33" s="1"/>
      <c r="Z33" s="1"/>
      <c r="AA33" s="1"/>
      <c r="AB33" s="1"/>
      <c r="AC33" s="1"/>
      <c r="AD33" s="1"/>
      <c r="AE33" s="18"/>
      <c r="AF33" s="1">
        <v>88</v>
      </c>
      <c r="AG33" s="1">
        <v>88</v>
      </c>
      <c r="AH33" s="1">
        <v>88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94057</v>
      </c>
      <c r="C34" s="19" t="s">
        <v>89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1</v>
      </c>
      <c r="J34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34" s="28">
        <f t="shared" si="5"/>
        <v>80</v>
      </c>
      <c r="L34" s="28" t="str">
        <f t="shared" si="6"/>
        <v>B</v>
      </c>
      <c r="M34" s="28">
        <f t="shared" si="7"/>
        <v>80</v>
      </c>
      <c r="N34" s="28" t="str">
        <f t="shared" si="8"/>
        <v>B</v>
      </c>
      <c r="O34" s="36">
        <v>1</v>
      </c>
      <c r="P34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4" s="39"/>
      <c r="R34" s="39" t="s">
        <v>8</v>
      </c>
      <c r="S34" s="18"/>
      <c r="T34" s="1">
        <v>88</v>
      </c>
      <c r="U34" s="1">
        <v>88</v>
      </c>
      <c r="V34" s="1">
        <v>80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94097</v>
      </c>
      <c r="C35" s="19" t="s">
        <v>90</v>
      </c>
      <c r="D35" s="18"/>
      <c r="E35" s="28">
        <f t="shared" si="0"/>
        <v>95</v>
      </c>
      <c r="F35" s="28" t="str">
        <f t="shared" si="1"/>
        <v>A</v>
      </c>
      <c r="G35" s="28">
        <f t="shared" si="2"/>
        <v>95</v>
      </c>
      <c r="H35" s="28" t="str">
        <f t="shared" si="3"/>
        <v>A</v>
      </c>
      <c r="I35" s="36">
        <v>1</v>
      </c>
      <c r="J35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35" s="28">
        <f t="shared" si="5"/>
        <v>98</v>
      </c>
      <c r="L35" s="28" t="str">
        <f t="shared" si="6"/>
        <v>A</v>
      </c>
      <c r="M35" s="28">
        <f t="shared" si="7"/>
        <v>98</v>
      </c>
      <c r="N35" s="28" t="str">
        <f t="shared" si="8"/>
        <v>A</v>
      </c>
      <c r="O35" s="36">
        <v>1</v>
      </c>
      <c r="P35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5" s="39"/>
      <c r="R35" s="39" t="s">
        <v>8</v>
      </c>
      <c r="S35" s="18"/>
      <c r="T35" s="1">
        <v>95</v>
      </c>
      <c r="U35" s="1">
        <v>95</v>
      </c>
      <c r="V35" s="1">
        <v>95</v>
      </c>
      <c r="W35" s="1">
        <v>95</v>
      </c>
      <c r="X35" s="1"/>
      <c r="Y35" s="1"/>
      <c r="Z35" s="1"/>
      <c r="AA35" s="1"/>
      <c r="AB35" s="1"/>
      <c r="AC35" s="1"/>
      <c r="AD35" s="1"/>
      <c r="AE35" s="18"/>
      <c r="AF35" s="1">
        <v>98</v>
      </c>
      <c r="AG35" s="1">
        <v>98</v>
      </c>
      <c r="AH35" s="1">
        <v>98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94111</v>
      </c>
      <c r="C36" s="19" t="s">
        <v>91</v>
      </c>
      <c r="D36" s="18"/>
      <c r="E36" s="28">
        <f t="shared" si="0"/>
        <v>98</v>
      </c>
      <c r="F36" s="28" t="str">
        <f t="shared" si="1"/>
        <v>A</v>
      </c>
      <c r="G36" s="28">
        <f t="shared" si="2"/>
        <v>98</v>
      </c>
      <c r="H36" s="28" t="str">
        <f t="shared" si="3"/>
        <v>A</v>
      </c>
      <c r="I36" s="36">
        <v>1</v>
      </c>
      <c r="J36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36" s="28">
        <f t="shared" si="5"/>
        <v>98</v>
      </c>
      <c r="L36" s="28" t="str">
        <f t="shared" si="6"/>
        <v>A</v>
      </c>
      <c r="M36" s="28">
        <f t="shared" si="7"/>
        <v>98</v>
      </c>
      <c r="N36" s="28" t="str">
        <f t="shared" si="8"/>
        <v>A</v>
      </c>
      <c r="O36" s="36">
        <v>1</v>
      </c>
      <c r="P36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6" s="39"/>
      <c r="R36" s="39" t="s">
        <v>8</v>
      </c>
      <c r="S36" s="18"/>
      <c r="T36" s="1">
        <v>98</v>
      </c>
      <c r="U36" s="1">
        <v>98</v>
      </c>
      <c r="V36" s="1">
        <v>98</v>
      </c>
      <c r="W36" s="1">
        <v>98</v>
      </c>
      <c r="X36" s="1"/>
      <c r="Y36" s="1"/>
      <c r="Z36" s="1"/>
      <c r="AA36" s="1"/>
      <c r="AB36" s="1"/>
      <c r="AC36" s="1"/>
      <c r="AD36" s="1"/>
      <c r="AE36" s="18"/>
      <c r="AF36" s="1">
        <v>98</v>
      </c>
      <c r="AG36" s="1">
        <v>98</v>
      </c>
      <c r="AH36" s="1">
        <v>98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94125</v>
      </c>
      <c r="C37" s="19" t="s">
        <v>92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37" s="28">
        <f t="shared" si="5"/>
        <v>86.666666666666671</v>
      </c>
      <c r="L37" s="28" t="str">
        <f t="shared" si="6"/>
        <v>A</v>
      </c>
      <c r="M37" s="28">
        <f t="shared" si="7"/>
        <v>86.666666666666671</v>
      </c>
      <c r="N37" s="28" t="str">
        <f t="shared" si="8"/>
        <v>A</v>
      </c>
      <c r="O37" s="36">
        <v>1</v>
      </c>
      <c r="P37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7" s="39"/>
      <c r="R37" s="39" t="s">
        <v>8</v>
      </c>
      <c r="S37" s="18"/>
      <c r="T37" s="1">
        <v>89</v>
      </c>
      <c r="U37" s="1">
        <v>89</v>
      </c>
      <c r="V37" s="1">
        <v>90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90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94139</v>
      </c>
      <c r="C38" s="19" t="s">
        <v>93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38" s="28">
        <f t="shared" si="5"/>
        <v>88</v>
      </c>
      <c r="L38" s="28" t="str">
        <f t="shared" si="6"/>
        <v>A</v>
      </c>
      <c r="M38" s="28">
        <f t="shared" si="7"/>
        <v>88</v>
      </c>
      <c r="N38" s="28" t="str">
        <f t="shared" si="8"/>
        <v>A</v>
      </c>
      <c r="O38" s="36">
        <v>1</v>
      </c>
      <c r="P38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8" s="39"/>
      <c r="R38" s="39" t="s">
        <v>8</v>
      </c>
      <c r="S38" s="18"/>
      <c r="T38" s="1">
        <v>90</v>
      </c>
      <c r="U38" s="1">
        <v>90</v>
      </c>
      <c r="V38" s="1">
        <v>90</v>
      </c>
      <c r="W38" s="1">
        <v>90</v>
      </c>
      <c r="X38" s="1"/>
      <c r="Y38" s="1"/>
      <c r="Z38" s="1"/>
      <c r="AA38" s="1"/>
      <c r="AB38" s="1"/>
      <c r="AC38" s="1"/>
      <c r="AD38" s="1"/>
      <c r="AE38" s="18"/>
      <c r="AF38" s="1">
        <v>88</v>
      </c>
      <c r="AG38" s="1">
        <v>88</v>
      </c>
      <c r="AH38" s="1">
        <v>88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94153</v>
      </c>
      <c r="C39" s="19" t="s">
        <v>94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1</v>
      </c>
      <c r="J39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39" s="28">
        <f t="shared" si="5"/>
        <v>80</v>
      </c>
      <c r="L39" s="28" t="str">
        <f t="shared" si="6"/>
        <v>B</v>
      </c>
      <c r="M39" s="28">
        <f t="shared" si="7"/>
        <v>80</v>
      </c>
      <c r="N39" s="28" t="str">
        <f t="shared" si="8"/>
        <v>B</v>
      </c>
      <c r="O39" s="36">
        <v>1</v>
      </c>
      <c r="P39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9" s="39"/>
      <c r="R39" s="39" t="s">
        <v>9</v>
      </c>
      <c r="S39" s="18"/>
      <c r="T39" s="1">
        <v>80</v>
      </c>
      <c r="U39" s="1">
        <v>80</v>
      </c>
      <c r="V39" s="1">
        <v>80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94167</v>
      </c>
      <c r="C40" s="19" t="s">
        <v>95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40" s="28">
        <f t="shared" si="5"/>
        <v>84</v>
      </c>
      <c r="L40" s="28" t="str">
        <f t="shared" si="6"/>
        <v>B</v>
      </c>
      <c r="M40" s="28">
        <f t="shared" si="7"/>
        <v>84</v>
      </c>
      <c r="N40" s="28" t="str">
        <f t="shared" si="8"/>
        <v>B</v>
      </c>
      <c r="O40" s="36">
        <v>1</v>
      </c>
      <c r="P40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40" s="39"/>
      <c r="R40" s="39" t="s">
        <v>8</v>
      </c>
      <c r="S40" s="18"/>
      <c r="T40" s="1">
        <v>83</v>
      </c>
      <c r="U40" s="1">
        <v>83</v>
      </c>
      <c r="V40" s="1">
        <v>86</v>
      </c>
      <c r="W40" s="1">
        <v>86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86</v>
      </c>
      <c r="AH40" s="1">
        <v>86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96</v>
      </c>
      <c r="D52" s="18"/>
      <c r="E52" s="18"/>
      <c r="F52" s="18" t="s">
        <v>97</v>
      </c>
      <c r="G52" s="18"/>
      <c r="H52" s="18"/>
      <c r="I52" s="38"/>
      <c r="J52" s="30"/>
      <c r="K52" s="18">
        <f>IF(COUNTBLANK($G$11:$G$50)=40,"",MAX($G$11:$G$50))</f>
        <v>98</v>
      </c>
      <c r="L52" s="18"/>
      <c r="M52" s="18"/>
      <c r="N52" s="18"/>
      <c r="O52" s="37"/>
      <c r="P52" s="18"/>
      <c r="Q52" s="37" t="s">
        <v>98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99</v>
      </c>
      <c r="D53" s="18"/>
      <c r="E53" s="18"/>
      <c r="F53" s="18" t="s">
        <v>100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102</v>
      </c>
      <c r="G54" s="18"/>
      <c r="H54" s="18"/>
      <c r="I54" s="38"/>
      <c r="J54" s="30"/>
      <c r="K54" s="18">
        <f>IF(COUNTBLANK($G$11:$G$50)=40,"",AVERAGE($G$11:$G$50))</f>
        <v>87.2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103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104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105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106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107</v>
      </c>
      <c r="R57" s="37" t="s">
        <v>108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20" activePane="bottomRight" state="frozen"/>
      <selection pane="topRight"/>
      <selection pane="bottomLeft"/>
      <selection pane="bottomRight" activeCell="K9" sqref="K9:L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0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766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109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766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94195</v>
      </c>
      <c r="C11" s="19" t="s">
        <v>110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11" s="28">
        <f t="shared" ref="K11:K50" si="5">IF((COUNTA(AF11:AO11)&gt;0),AVERAGE(AF11:AO11),"")</f>
        <v>83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Terampil dalam  membaca dan  menghafal  QS.  Luqman : 13-14 dan  dan Q.S. A Baqarah : 83  tentang kewajiban beribadah dan bersyukur kepada Allah serta berbuat baik kepada sesama   </v>
      </c>
      <c r="Q11" s="39"/>
      <c r="R11" s="39" t="s">
        <v>8</v>
      </c>
      <c r="S11" s="18"/>
      <c r="T11" s="1">
        <v>85</v>
      </c>
      <c r="U11" s="1">
        <v>85</v>
      </c>
      <c r="V11" s="1">
        <v>82</v>
      </c>
      <c r="W11" s="1">
        <v>82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82</v>
      </c>
      <c r="AH11" s="1">
        <v>82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94209</v>
      </c>
      <c r="C12" s="19" t="s">
        <v>111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1</v>
      </c>
      <c r="J12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12" s="28">
        <f t="shared" si="5"/>
        <v>83</v>
      </c>
      <c r="L12" s="28" t="str">
        <f t="shared" si="6"/>
        <v>B</v>
      </c>
      <c r="M12" s="28">
        <f t="shared" si="7"/>
        <v>83</v>
      </c>
      <c r="N12" s="28" t="str">
        <f t="shared" si="8"/>
        <v>B</v>
      </c>
      <c r="O12" s="36">
        <v>1</v>
      </c>
      <c r="P12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2" s="39"/>
      <c r="R12" s="39" t="s">
        <v>8</v>
      </c>
      <c r="S12" s="18"/>
      <c r="T12" s="1">
        <v>80</v>
      </c>
      <c r="U12" s="1">
        <v>80</v>
      </c>
      <c r="V12" s="1">
        <v>82</v>
      </c>
      <c r="W12" s="1">
        <v>82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82</v>
      </c>
      <c r="AH12" s="1">
        <v>82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94223</v>
      </c>
      <c r="C13" s="19" t="s">
        <v>112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1</v>
      </c>
      <c r="J13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13" s="28">
        <f t="shared" si="5"/>
        <v>82.666666666666671</v>
      </c>
      <c r="L13" s="28" t="str">
        <f t="shared" si="6"/>
        <v>B</v>
      </c>
      <c r="M13" s="28">
        <f t="shared" si="7"/>
        <v>82.666666666666671</v>
      </c>
      <c r="N13" s="28" t="str">
        <f t="shared" si="8"/>
        <v>B</v>
      </c>
      <c r="O13" s="36">
        <v>1</v>
      </c>
      <c r="P13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3" s="39"/>
      <c r="R13" s="39" t="s">
        <v>8</v>
      </c>
      <c r="S13" s="18"/>
      <c r="T13" s="1">
        <v>85</v>
      </c>
      <c r="U13" s="1">
        <v>85</v>
      </c>
      <c r="V13" s="1">
        <v>80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88</v>
      </c>
      <c r="AG13" s="1">
        <v>80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184</v>
      </c>
      <c r="FI13" s="43" t="s">
        <v>190</v>
      </c>
      <c r="FJ13" s="41">
        <v>40701</v>
      </c>
      <c r="FK13" s="41">
        <v>40711</v>
      </c>
    </row>
    <row r="14" spans="1:167" x14ac:dyDescent="0.25">
      <c r="A14" s="19">
        <v>4</v>
      </c>
      <c r="B14" s="19">
        <v>94250</v>
      </c>
      <c r="C14" s="19" t="s">
        <v>113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1</v>
      </c>
      <c r="J14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14" s="28">
        <f t="shared" si="5"/>
        <v>83.333333333333329</v>
      </c>
      <c r="L14" s="28" t="str">
        <f t="shared" si="6"/>
        <v>B</v>
      </c>
      <c r="M14" s="28">
        <f t="shared" si="7"/>
        <v>83.333333333333329</v>
      </c>
      <c r="N14" s="28" t="str">
        <f t="shared" si="8"/>
        <v>B</v>
      </c>
      <c r="O14" s="36">
        <v>1</v>
      </c>
      <c r="P14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4" s="39"/>
      <c r="R14" s="39" t="s">
        <v>8</v>
      </c>
      <c r="S14" s="18"/>
      <c r="T14" s="1">
        <v>88</v>
      </c>
      <c r="U14" s="1">
        <v>88</v>
      </c>
      <c r="V14" s="1">
        <v>80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80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94264</v>
      </c>
      <c r="C15" s="19" t="s">
        <v>114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15" s="28">
        <f t="shared" si="5"/>
        <v>87</v>
      </c>
      <c r="L15" s="28" t="str">
        <f t="shared" si="6"/>
        <v>A</v>
      </c>
      <c r="M15" s="28">
        <f t="shared" si="7"/>
        <v>87</v>
      </c>
      <c r="N15" s="28" t="str">
        <f t="shared" si="8"/>
        <v>A</v>
      </c>
      <c r="O15" s="36">
        <v>1</v>
      </c>
      <c r="P15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5" s="39"/>
      <c r="R15" s="39" t="s">
        <v>8</v>
      </c>
      <c r="S15" s="18"/>
      <c r="T15" s="1">
        <v>91</v>
      </c>
      <c r="U15" s="1">
        <v>91</v>
      </c>
      <c r="V15" s="1">
        <v>83</v>
      </c>
      <c r="W15" s="1">
        <v>83</v>
      </c>
      <c r="X15" s="1"/>
      <c r="Y15" s="1"/>
      <c r="Z15" s="1"/>
      <c r="AA15" s="1"/>
      <c r="AB15" s="1"/>
      <c r="AC15" s="1"/>
      <c r="AD15" s="1"/>
      <c r="AE15" s="18"/>
      <c r="AF15" s="1">
        <v>95</v>
      </c>
      <c r="AG15" s="1">
        <v>83</v>
      </c>
      <c r="AH15" s="1">
        <v>83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185</v>
      </c>
      <c r="FI15" s="43" t="s">
        <v>188</v>
      </c>
      <c r="FJ15" s="41">
        <v>40702</v>
      </c>
      <c r="FK15" s="41">
        <v>40712</v>
      </c>
    </row>
    <row r="16" spans="1:167" x14ac:dyDescent="0.25">
      <c r="A16" s="19">
        <v>6</v>
      </c>
      <c r="B16" s="19">
        <v>94278</v>
      </c>
      <c r="C16" s="19" t="s">
        <v>115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1</v>
      </c>
      <c r="J16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16" s="28">
        <f t="shared" si="5"/>
        <v>86</v>
      </c>
      <c r="L16" s="28" t="str">
        <f t="shared" si="6"/>
        <v>A</v>
      </c>
      <c r="M16" s="28">
        <f t="shared" si="7"/>
        <v>86</v>
      </c>
      <c r="N16" s="28" t="str">
        <f t="shared" si="8"/>
        <v>A</v>
      </c>
      <c r="O16" s="36">
        <v>1</v>
      </c>
      <c r="P16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6" s="39"/>
      <c r="R16" s="39" t="s">
        <v>8</v>
      </c>
      <c r="S16" s="18"/>
      <c r="T16" s="1">
        <v>80</v>
      </c>
      <c r="U16" s="1">
        <v>80</v>
      </c>
      <c r="V16" s="1">
        <v>84</v>
      </c>
      <c r="W16" s="1">
        <v>84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84</v>
      </c>
      <c r="AH16" s="1">
        <v>84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94292</v>
      </c>
      <c r="C17" s="19" t="s">
        <v>116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17" s="28">
        <f t="shared" si="5"/>
        <v>83.333333333333329</v>
      </c>
      <c r="L17" s="28" t="str">
        <f t="shared" si="6"/>
        <v>B</v>
      </c>
      <c r="M17" s="28">
        <f t="shared" si="7"/>
        <v>83.333333333333329</v>
      </c>
      <c r="N17" s="28" t="str">
        <f t="shared" si="8"/>
        <v>B</v>
      </c>
      <c r="O17" s="36">
        <v>1</v>
      </c>
      <c r="P17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7" s="39"/>
      <c r="R17" s="39" t="s">
        <v>8</v>
      </c>
      <c r="S17" s="18"/>
      <c r="T17" s="1">
        <v>88</v>
      </c>
      <c r="U17" s="1">
        <v>88</v>
      </c>
      <c r="V17" s="1">
        <v>85</v>
      </c>
      <c r="W17" s="1">
        <v>85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85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186</v>
      </c>
      <c r="FI17" s="43" t="s">
        <v>189</v>
      </c>
      <c r="FJ17" s="41">
        <v>40703</v>
      </c>
      <c r="FK17" s="41">
        <v>40713</v>
      </c>
    </row>
    <row r="18" spans="1:167" x14ac:dyDescent="0.25">
      <c r="A18" s="19">
        <v>8</v>
      </c>
      <c r="B18" s="19">
        <v>94306</v>
      </c>
      <c r="C18" s="19" t="s">
        <v>117</v>
      </c>
      <c r="D18" s="18"/>
      <c r="E18" s="28">
        <f t="shared" si="0"/>
        <v>92</v>
      </c>
      <c r="F18" s="28" t="str">
        <f t="shared" si="1"/>
        <v>A</v>
      </c>
      <c r="G18" s="28">
        <f t="shared" si="2"/>
        <v>92</v>
      </c>
      <c r="H18" s="28" t="str">
        <f t="shared" si="3"/>
        <v>A</v>
      </c>
      <c r="I18" s="36">
        <v>1</v>
      </c>
      <c r="J18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8" s="39"/>
      <c r="R18" s="39" t="s">
        <v>8</v>
      </c>
      <c r="S18" s="18"/>
      <c r="T18" s="1">
        <v>98</v>
      </c>
      <c r="U18" s="1">
        <v>98</v>
      </c>
      <c r="V18" s="1">
        <v>85</v>
      </c>
      <c r="W18" s="1">
        <v>85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94320</v>
      </c>
      <c r="C19" s="19" t="s">
        <v>118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9" s="39"/>
      <c r="R19" s="39" t="s">
        <v>8</v>
      </c>
      <c r="S19" s="18"/>
      <c r="T19" s="1">
        <v>85</v>
      </c>
      <c r="U19" s="1">
        <v>85</v>
      </c>
      <c r="V19" s="1">
        <v>85</v>
      </c>
      <c r="W19" s="1">
        <v>85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187</v>
      </c>
      <c r="FI19" s="43" t="s">
        <v>191</v>
      </c>
      <c r="FJ19" s="41">
        <v>40704</v>
      </c>
      <c r="FK19" s="41">
        <v>40714</v>
      </c>
    </row>
    <row r="20" spans="1:167" x14ac:dyDescent="0.25">
      <c r="A20" s="19">
        <v>10</v>
      </c>
      <c r="B20" s="19">
        <v>94334</v>
      </c>
      <c r="C20" s="19" t="s">
        <v>119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1</v>
      </c>
      <c r="J20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20" s="28">
        <f t="shared" si="5"/>
        <v>81.666666666666671</v>
      </c>
      <c r="L20" s="28" t="str">
        <f t="shared" si="6"/>
        <v>B</v>
      </c>
      <c r="M20" s="28">
        <f t="shared" si="7"/>
        <v>81.666666666666671</v>
      </c>
      <c r="N20" s="28" t="str">
        <f t="shared" si="8"/>
        <v>B</v>
      </c>
      <c r="O20" s="36">
        <v>1</v>
      </c>
      <c r="P20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0" s="39"/>
      <c r="R20" s="39" t="s">
        <v>8</v>
      </c>
      <c r="S20" s="18"/>
      <c r="T20" s="1">
        <v>80</v>
      </c>
      <c r="U20" s="1">
        <v>80</v>
      </c>
      <c r="V20" s="1">
        <v>80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80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94348</v>
      </c>
      <c r="C21" s="19" t="s">
        <v>120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21" s="28">
        <f t="shared" si="5"/>
        <v>80</v>
      </c>
      <c r="L21" s="28" t="str">
        <f t="shared" si="6"/>
        <v>B</v>
      </c>
      <c r="M21" s="28">
        <f t="shared" si="7"/>
        <v>80</v>
      </c>
      <c r="N21" s="28" t="str">
        <f t="shared" si="8"/>
        <v>B</v>
      </c>
      <c r="O21" s="36">
        <v>1</v>
      </c>
      <c r="P21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1" s="39"/>
      <c r="R21" s="39" t="s">
        <v>8</v>
      </c>
      <c r="S21" s="18"/>
      <c r="T21" s="1">
        <v>90</v>
      </c>
      <c r="U21" s="1">
        <v>90</v>
      </c>
      <c r="V21" s="1">
        <v>80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40705</v>
      </c>
      <c r="FK21" s="41">
        <v>40715</v>
      </c>
    </row>
    <row r="22" spans="1:167" x14ac:dyDescent="0.25">
      <c r="A22" s="19">
        <v>12</v>
      </c>
      <c r="B22" s="19">
        <v>94362</v>
      </c>
      <c r="C22" s="19" t="s">
        <v>121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1</v>
      </c>
      <c r="J22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22" s="28">
        <f t="shared" si="5"/>
        <v>80</v>
      </c>
      <c r="L22" s="28" t="str">
        <f t="shared" si="6"/>
        <v>B</v>
      </c>
      <c r="M22" s="28">
        <f t="shared" si="7"/>
        <v>80</v>
      </c>
      <c r="N22" s="28" t="str">
        <f t="shared" si="8"/>
        <v>B</v>
      </c>
      <c r="O22" s="36">
        <v>1</v>
      </c>
      <c r="P22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2" s="39"/>
      <c r="R22" s="39" t="s">
        <v>9</v>
      </c>
      <c r="S22" s="18"/>
      <c r="T22" s="1">
        <v>80</v>
      </c>
      <c r="U22" s="1">
        <v>80</v>
      </c>
      <c r="V22" s="1">
        <v>80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94376</v>
      </c>
      <c r="C23" s="19" t="s">
        <v>122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23" s="28">
        <f t="shared" si="5"/>
        <v>81.333333333333329</v>
      </c>
      <c r="L23" s="28" t="str">
        <f t="shared" si="6"/>
        <v>B</v>
      </c>
      <c r="M23" s="28">
        <f t="shared" si="7"/>
        <v>81.333333333333329</v>
      </c>
      <c r="N23" s="28" t="str">
        <f t="shared" si="8"/>
        <v>B</v>
      </c>
      <c r="O23" s="36">
        <v>1</v>
      </c>
      <c r="P23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3" s="39"/>
      <c r="R23" s="39" t="s">
        <v>8</v>
      </c>
      <c r="S23" s="18"/>
      <c r="T23" s="1">
        <v>88</v>
      </c>
      <c r="U23" s="1">
        <v>88</v>
      </c>
      <c r="V23" s="1">
        <v>82</v>
      </c>
      <c r="W23" s="1">
        <v>82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82</v>
      </c>
      <c r="AH23" s="1">
        <v>82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40706</v>
      </c>
      <c r="FK23" s="41">
        <v>40716</v>
      </c>
    </row>
    <row r="24" spans="1:167" x14ac:dyDescent="0.25">
      <c r="A24" s="19">
        <v>14</v>
      </c>
      <c r="B24" s="19">
        <v>94390</v>
      </c>
      <c r="C24" s="19" t="s">
        <v>123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1</v>
      </c>
      <c r="J24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24" s="28">
        <f t="shared" si="5"/>
        <v>83</v>
      </c>
      <c r="L24" s="28" t="str">
        <f t="shared" si="6"/>
        <v>B</v>
      </c>
      <c r="M24" s="28">
        <f t="shared" si="7"/>
        <v>83</v>
      </c>
      <c r="N24" s="28" t="str">
        <f t="shared" si="8"/>
        <v>B</v>
      </c>
      <c r="O24" s="36">
        <v>1</v>
      </c>
      <c r="P24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4" s="39"/>
      <c r="R24" s="39" t="s">
        <v>8</v>
      </c>
      <c r="S24" s="18"/>
      <c r="T24" s="1">
        <v>85</v>
      </c>
      <c r="U24" s="1">
        <v>85</v>
      </c>
      <c r="V24" s="1">
        <v>82</v>
      </c>
      <c r="W24" s="1">
        <v>82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82</v>
      </c>
      <c r="AH24" s="1">
        <v>82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94404</v>
      </c>
      <c r="C25" s="19" t="s">
        <v>124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1</v>
      </c>
      <c r="J25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25" s="28">
        <f t="shared" si="5"/>
        <v>84.666666666666671</v>
      </c>
      <c r="L25" s="28" t="str">
        <f t="shared" si="6"/>
        <v>A</v>
      </c>
      <c r="M25" s="28">
        <f t="shared" si="7"/>
        <v>84.666666666666671</v>
      </c>
      <c r="N25" s="28" t="str">
        <f t="shared" si="8"/>
        <v>A</v>
      </c>
      <c r="O25" s="36">
        <v>1</v>
      </c>
      <c r="P25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5" s="39"/>
      <c r="R25" s="39" t="s">
        <v>8</v>
      </c>
      <c r="S25" s="18"/>
      <c r="T25" s="1">
        <v>98</v>
      </c>
      <c r="U25" s="1">
        <v>98</v>
      </c>
      <c r="V25" s="1">
        <v>82</v>
      </c>
      <c r="W25" s="1">
        <v>82</v>
      </c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82</v>
      </c>
      <c r="AH25" s="1">
        <v>82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40707</v>
      </c>
      <c r="FK25" s="41">
        <v>40717</v>
      </c>
    </row>
    <row r="26" spans="1:167" x14ac:dyDescent="0.25">
      <c r="A26" s="19">
        <v>16</v>
      </c>
      <c r="B26" s="19">
        <v>100071</v>
      </c>
      <c r="C26" s="19" t="s">
        <v>125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1</v>
      </c>
      <c r="J26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26" s="28">
        <f t="shared" si="5"/>
        <v>80.333333333333329</v>
      </c>
      <c r="L26" s="28" t="str">
        <f t="shared" si="6"/>
        <v>B</v>
      </c>
      <c r="M26" s="28">
        <f t="shared" si="7"/>
        <v>80.333333333333329</v>
      </c>
      <c r="N26" s="28" t="str">
        <f t="shared" si="8"/>
        <v>B</v>
      </c>
      <c r="O26" s="36">
        <v>1</v>
      </c>
      <c r="P26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6" s="39"/>
      <c r="R26" s="39" t="s">
        <v>8</v>
      </c>
      <c r="S26" s="18"/>
      <c r="T26" s="1">
        <v>80</v>
      </c>
      <c r="U26" s="1">
        <v>80</v>
      </c>
      <c r="V26" s="1">
        <v>80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78</v>
      </c>
      <c r="AH26" s="1">
        <v>78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94418</v>
      </c>
      <c r="C27" s="19" t="s">
        <v>126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27" s="28">
        <f t="shared" si="5"/>
        <v>81.666666666666671</v>
      </c>
      <c r="L27" s="28" t="str">
        <f t="shared" si="6"/>
        <v>B</v>
      </c>
      <c r="M27" s="28">
        <f t="shared" si="7"/>
        <v>81.666666666666671</v>
      </c>
      <c r="N27" s="28" t="str">
        <f t="shared" si="8"/>
        <v>B</v>
      </c>
      <c r="O27" s="36">
        <v>1</v>
      </c>
      <c r="P27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7" s="39"/>
      <c r="R27" s="39" t="s">
        <v>8</v>
      </c>
      <c r="S27" s="18"/>
      <c r="T27" s="1">
        <v>94</v>
      </c>
      <c r="U27" s="1">
        <v>94</v>
      </c>
      <c r="V27" s="1">
        <v>80</v>
      </c>
      <c r="W27" s="1">
        <v>80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80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40708</v>
      </c>
      <c r="FK27" s="41">
        <v>40718</v>
      </c>
    </row>
    <row r="28" spans="1:167" x14ac:dyDescent="0.25">
      <c r="A28" s="19">
        <v>18</v>
      </c>
      <c r="B28" s="19">
        <v>94432</v>
      </c>
      <c r="C28" s="19" t="s">
        <v>127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28" s="28">
        <f t="shared" si="5"/>
        <v>90.333333333333329</v>
      </c>
      <c r="L28" s="28" t="str">
        <f t="shared" si="6"/>
        <v>A</v>
      </c>
      <c r="M28" s="28">
        <f t="shared" si="7"/>
        <v>90.333333333333329</v>
      </c>
      <c r="N28" s="28" t="str">
        <f t="shared" si="8"/>
        <v>A</v>
      </c>
      <c r="O28" s="36">
        <v>1</v>
      </c>
      <c r="P28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8" s="39"/>
      <c r="R28" s="39" t="s">
        <v>8</v>
      </c>
      <c r="S28" s="18"/>
      <c r="T28" s="1">
        <v>88</v>
      </c>
      <c r="U28" s="1">
        <v>88</v>
      </c>
      <c r="V28" s="1">
        <v>88</v>
      </c>
      <c r="W28" s="1">
        <v>88</v>
      </c>
      <c r="X28" s="1"/>
      <c r="Y28" s="1"/>
      <c r="Z28" s="1"/>
      <c r="AA28" s="1"/>
      <c r="AB28" s="1"/>
      <c r="AC28" s="1"/>
      <c r="AD28" s="1"/>
      <c r="AE28" s="18"/>
      <c r="AF28" s="1">
        <v>95</v>
      </c>
      <c r="AG28" s="1">
        <v>88</v>
      </c>
      <c r="AH28" s="1">
        <v>88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94446</v>
      </c>
      <c r="C29" s="19" t="s">
        <v>128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1</v>
      </c>
      <c r="J29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29" s="28">
        <f t="shared" si="5"/>
        <v>87</v>
      </c>
      <c r="L29" s="28" t="str">
        <f t="shared" si="6"/>
        <v>A</v>
      </c>
      <c r="M29" s="28">
        <f t="shared" si="7"/>
        <v>87</v>
      </c>
      <c r="N29" s="28" t="str">
        <f t="shared" si="8"/>
        <v>A</v>
      </c>
      <c r="O29" s="36">
        <v>1</v>
      </c>
      <c r="P29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9" s="39"/>
      <c r="R29" s="39" t="s">
        <v>8</v>
      </c>
      <c r="S29" s="18"/>
      <c r="T29" s="1">
        <v>92</v>
      </c>
      <c r="U29" s="1">
        <v>92</v>
      </c>
      <c r="V29" s="1">
        <v>88</v>
      </c>
      <c r="W29" s="1">
        <v>88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88</v>
      </c>
      <c r="AH29" s="1">
        <v>88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40709</v>
      </c>
      <c r="FK29" s="41">
        <v>40719</v>
      </c>
    </row>
    <row r="30" spans="1:167" x14ac:dyDescent="0.25">
      <c r="A30" s="19">
        <v>20</v>
      </c>
      <c r="B30" s="19">
        <v>95172</v>
      </c>
      <c r="C30" s="19" t="s">
        <v>129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1</v>
      </c>
      <c r="J30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30" s="28">
        <f t="shared" si="5"/>
        <v>83.666666666666671</v>
      </c>
      <c r="L30" s="28" t="str">
        <f t="shared" si="6"/>
        <v>B</v>
      </c>
      <c r="M30" s="28">
        <f t="shared" si="7"/>
        <v>83.666666666666671</v>
      </c>
      <c r="N30" s="28" t="str">
        <f t="shared" si="8"/>
        <v>B</v>
      </c>
      <c r="O30" s="36">
        <v>1</v>
      </c>
      <c r="P30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0" s="39"/>
      <c r="R30" s="39" t="s">
        <v>8</v>
      </c>
      <c r="S30" s="18"/>
      <c r="T30" s="1">
        <v>80</v>
      </c>
      <c r="U30" s="1">
        <v>80</v>
      </c>
      <c r="V30" s="1">
        <v>83</v>
      </c>
      <c r="W30" s="1">
        <v>83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83</v>
      </c>
      <c r="AH30" s="1">
        <v>83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94486</v>
      </c>
      <c r="C31" s="19" t="s">
        <v>130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1</v>
      </c>
      <c r="J31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31" s="28">
        <f t="shared" si="5"/>
        <v>81.666666666666671</v>
      </c>
      <c r="L31" s="28" t="str">
        <f t="shared" si="6"/>
        <v>B</v>
      </c>
      <c r="M31" s="28">
        <f t="shared" si="7"/>
        <v>81.666666666666671</v>
      </c>
      <c r="N31" s="28" t="str">
        <f t="shared" si="8"/>
        <v>B</v>
      </c>
      <c r="O31" s="36">
        <v>1</v>
      </c>
      <c r="P31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1" s="39"/>
      <c r="R31" s="39" t="s">
        <v>8</v>
      </c>
      <c r="S31" s="18"/>
      <c r="T31" s="1">
        <v>85</v>
      </c>
      <c r="U31" s="1">
        <v>85</v>
      </c>
      <c r="V31" s="1">
        <v>80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80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40710</v>
      </c>
      <c r="FK31" s="41">
        <v>40720</v>
      </c>
    </row>
    <row r="32" spans="1:167" x14ac:dyDescent="0.25">
      <c r="A32" s="19">
        <v>22</v>
      </c>
      <c r="B32" s="19">
        <v>94500</v>
      </c>
      <c r="C32" s="19" t="s">
        <v>131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1</v>
      </c>
      <c r="J32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32" s="28">
        <f t="shared" si="5"/>
        <v>84</v>
      </c>
      <c r="L32" s="28" t="str">
        <f t="shared" si="6"/>
        <v>B</v>
      </c>
      <c r="M32" s="28">
        <f t="shared" si="7"/>
        <v>84</v>
      </c>
      <c r="N32" s="28" t="str">
        <f t="shared" si="8"/>
        <v>B</v>
      </c>
      <c r="O32" s="36">
        <v>1</v>
      </c>
      <c r="P32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2" s="39"/>
      <c r="R32" s="39" t="s">
        <v>9</v>
      </c>
      <c r="S32" s="18"/>
      <c r="T32" s="1">
        <v>80</v>
      </c>
      <c r="U32" s="1">
        <v>80</v>
      </c>
      <c r="V32" s="1">
        <v>86</v>
      </c>
      <c r="W32" s="1">
        <v>86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86</v>
      </c>
      <c r="AH32" s="1">
        <v>86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94514</v>
      </c>
      <c r="C33" s="19" t="s">
        <v>132</v>
      </c>
      <c r="D33" s="18"/>
      <c r="E33" s="28">
        <f t="shared" si="0"/>
        <v>91</v>
      </c>
      <c r="F33" s="28" t="str">
        <f t="shared" si="1"/>
        <v>A</v>
      </c>
      <c r="G33" s="28">
        <f t="shared" si="2"/>
        <v>91</v>
      </c>
      <c r="H33" s="28" t="str">
        <f t="shared" si="3"/>
        <v>A</v>
      </c>
      <c r="I33" s="36">
        <v>1</v>
      </c>
      <c r="J33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33" s="28">
        <f t="shared" si="5"/>
        <v>88.333333333333329</v>
      </c>
      <c r="L33" s="28" t="str">
        <f t="shared" si="6"/>
        <v>A</v>
      </c>
      <c r="M33" s="28">
        <f t="shared" si="7"/>
        <v>88.333333333333329</v>
      </c>
      <c r="N33" s="28" t="str">
        <f t="shared" si="8"/>
        <v>A</v>
      </c>
      <c r="O33" s="36">
        <v>1</v>
      </c>
      <c r="P33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3" s="39"/>
      <c r="R33" s="39" t="s">
        <v>8</v>
      </c>
      <c r="S33" s="18"/>
      <c r="T33" s="1">
        <v>97</v>
      </c>
      <c r="U33" s="1">
        <v>97</v>
      </c>
      <c r="V33" s="1">
        <v>85</v>
      </c>
      <c r="W33" s="1">
        <v>85</v>
      </c>
      <c r="X33" s="1"/>
      <c r="Y33" s="1"/>
      <c r="Z33" s="1"/>
      <c r="AA33" s="1"/>
      <c r="AB33" s="1"/>
      <c r="AC33" s="1"/>
      <c r="AD33" s="1"/>
      <c r="AE33" s="18"/>
      <c r="AF33" s="1">
        <v>95</v>
      </c>
      <c r="AG33" s="1">
        <v>85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94528</v>
      </c>
      <c r="C34" s="19" t="s">
        <v>133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34" s="28">
        <f t="shared" si="5"/>
        <v>90.333333333333329</v>
      </c>
      <c r="L34" s="28" t="str">
        <f t="shared" si="6"/>
        <v>A</v>
      </c>
      <c r="M34" s="28">
        <f t="shared" si="7"/>
        <v>90.333333333333329</v>
      </c>
      <c r="N34" s="28" t="str">
        <f t="shared" si="8"/>
        <v>A</v>
      </c>
      <c r="O34" s="36">
        <v>1</v>
      </c>
      <c r="P34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4" s="39"/>
      <c r="R34" s="39" t="s">
        <v>8</v>
      </c>
      <c r="S34" s="18"/>
      <c r="T34" s="1">
        <v>91</v>
      </c>
      <c r="U34" s="1">
        <v>91</v>
      </c>
      <c r="V34" s="1">
        <v>88</v>
      </c>
      <c r="W34" s="1">
        <v>88</v>
      </c>
      <c r="X34" s="1"/>
      <c r="Y34" s="1"/>
      <c r="Z34" s="1"/>
      <c r="AA34" s="1"/>
      <c r="AB34" s="1"/>
      <c r="AC34" s="1"/>
      <c r="AD34" s="1"/>
      <c r="AE34" s="18"/>
      <c r="AF34" s="1">
        <v>95</v>
      </c>
      <c r="AG34" s="1">
        <v>88</v>
      </c>
      <c r="AH34" s="1">
        <v>88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94542</v>
      </c>
      <c r="C35" s="19" t="s">
        <v>134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1</v>
      </c>
      <c r="J35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35" s="28">
        <f t="shared" si="5"/>
        <v>81.666666666666671</v>
      </c>
      <c r="L35" s="28" t="str">
        <f t="shared" si="6"/>
        <v>B</v>
      </c>
      <c r="M35" s="28">
        <f t="shared" si="7"/>
        <v>81.666666666666671</v>
      </c>
      <c r="N35" s="28" t="str">
        <f t="shared" si="8"/>
        <v>B</v>
      </c>
      <c r="O35" s="36">
        <v>1</v>
      </c>
      <c r="P35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5" s="39"/>
      <c r="R35" s="39" t="s">
        <v>8</v>
      </c>
      <c r="S35" s="18"/>
      <c r="T35" s="1">
        <v>80</v>
      </c>
      <c r="U35" s="1">
        <v>80</v>
      </c>
      <c r="V35" s="1">
        <v>80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80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95186</v>
      </c>
      <c r="C36" s="19" t="s">
        <v>135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1</v>
      </c>
      <c r="J36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36" s="28">
        <f t="shared" si="5"/>
        <v>83</v>
      </c>
      <c r="L36" s="28" t="str">
        <f t="shared" si="6"/>
        <v>B</v>
      </c>
      <c r="M36" s="28">
        <f t="shared" si="7"/>
        <v>83</v>
      </c>
      <c r="N36" s="28" t="str">
        <f t="shared" si="8"/>
        <v>B</v>
      </c>
      <c r="O36" s="36">
        <v>1</v>
      </c>
      <c r="P36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6" s="39"/>
      <c r="R36" s="39" t="s">
        <v>8</v>
      </c>
      <c r="S36" s="18"/>
      <c r="T36" s="1">
        <v>80</v>
      </c>
      <c r="U36" s="1">
        <v>80</v>
      </c>
      <c r="V36" s="1">
        <v>82</v>
      </c>
      <c r="W36" s="1">
        <v>82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82</v>
      </c>
      <c r="AH36" s="1">
        <v>82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94556</v>
      </c>
      <c r="C37" s="19" t="s">
        <v>136</v>
      </c>
      <c r="D37" s="18"/>
      <c r="E37" s="28">
        <f t="shared" si="0"/>
        <v>95</v>
      </c>
      <c r="F37" s="28" t="str">
        <f t="shared" si="1"/>
        <v>A</v>
      </c>
      <c r="G37" s="28">
        <f t="shared" si="2"/>
        <v>95</v>
      </c>
      <c r="H37" s="28" t="str">
        <f t="shared" si="3"/>
        <v>A</v>
      </c>
      <c r="I37" s="36">
        <v>1</v>
      </c>
      <c r="J37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37" s="28">
        <f t="shared" si="5"/>
        <v>93</v>
      </c>
      <c r="L37" s="28" t="str">
        <f t="shared" si="6"/>
        <v>A</v>
      </c>
      <c r="M37" s="28">
        <f t="shared" si="7"/>
        <v>93</v>
      </c>
      <c r="N37" s="28" t="str">
        <f t="shared" si="8"/>
        <v>A</v>
      </c>
      <c r="O37" s="36">
        <v>1</v>
      </c>
      <c r="P37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7" s="39"/>
      <c r="R37" s="39" t="s">
        <v>8</v>
      </c>
      <c r="S37" s="18"/>
      <c r="T37" s="1">
        <v>98</v>
      </c>
      <c r="U37" s="1">
        <v>97</v>
      </c>
      <c r="V37" s="1">
        <v>92</v>
      </c>
      <c r="W37" s="1">
        <v>92</v>
      </c>
      <c r="X37" s="1"/>
      <c r="Y37" s="1"/>
      <c r="Z37" s="1"/>
      <c r="AA37" s="1"/>
      <c r="AB37" s="1"/>
      <c r="AC37" s="1"/>
      <c r="AD37" s="1"/>
      <c r="AE37" s="18"/>
      <c r="AF37" s="1">
        <v>95</v>
      </c>
      <c r="AG37" s="1">
        <v>92</v>
      </c>
      <c r="AH37" s="1">
        <v>92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94570</v>
      </c>
      <c r="C38" s="19" t="s">
        <v>137</v>
      </c>
      <c r="D38" s="18"/>
      <c r="E38" s="28">
        <f t="shared" si="0"/>
        <v>93</v>
      </c>
      <c r="F38" s="28" t="str">
        <f t="shared" si="1"/>
        <v>A</v>
      </c>
      <c r="G38" s="28">
        <f t="shared" si="2"/>
        <v>93</v>
      </c>
      <c r="H38" s="28" t="str">
        <f t="shared" si="3"/>
        <v>A</v>
      </c>
      <c r="I38" s="36">
        <v>1</v>
      </c>
      <c r="J38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38" s="28">
        <f t="shared" si="5"/>
        <v>87</v>
      </c>
      <c r="L38" s="28" t="str">
        <f t="shared" si="6"/>
        <v>A</v>
      </c>
      <c r="M38" s="28">
        <f t="shared" si="7"/>
        <v>87</v>
      </c>
      <c r="N38" s="28" t="str">
        <f t="shared" si="8"/>
        <v>A</v>
      </c>
      <c r="O38" s="36">
        <v>1</v>
      </c>
      <c r="P38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8" s="39"/>
      <c r="R38" s="39" t="s">
        <v>8</v>
      </c>
      <c r="S38" s="18"/>
      <c r="T38" s="1">
        <v>98</v>
      </c>
      <c r="U38" s="1">
        <v>98</v>
      </c>
      <c r="V38" s="1">
        <v>88</v>
      </c>
      <c r="W38" s="1">
        <v>88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88</v>
      </c>
      <c r="AH38" s="1">
        <v>88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94584</v>
      </c>
      <c r="C39" s="19" t="s">
        <v>138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1</v>
      </c>
      <c r="J39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39" s="28">
        <f t="shared" si="5"/>
        <v>80</v>
      </c>
      <c r="L39" s="28" t="str">
        <f t="shared" si="6"/>
        <v>B</v>
      </c>
      <c r="M39" s="28">
        <f t="shared" si="7"/>
        <v>80</v>
      </c>
      <c r="N39" s="28" t="str">
        <f t="shared" si="8"/>
        <v>B</v>
      </c>
      <c r="O39" s="36">
        <v>1</v>
      </c>
      <c r="P39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9" s="39"/>
      <c r="R39" s="39" t="s">
        <v>9</v>
      </c>
      <c r="S39" s="18"/>
      <c r="T39" s="1">
        <v>80</v>
      </c>
      <c r="U39" s="1">
        <v>80</v>
      </c>
      <c r="V39" s="1">
        <v>80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94598</v>
      </c>
      <c r="C40" s="19" t="s">
        <v>139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1</v>
      </c>
      <c r="J40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40" s="28">
        <f t="shared" si="5"/>
        <v>83.333333333333329</v>
      </c>
      <c r="L40" s="28" t="str">
        <f t="shared" si="6"/>
        <v>B</v>
      </c>
      <c r="M40" s="28">
        <f t="shared" si="7"/>
        <v>83.333333333333329</v>
      </c>
      <c r="N40" s="28" t="str">
        <f t="shared" si="8"/>
        <v>B</v>
      </c>
      <c r="O40" s="36">
        <v>1</v>
      </c>
      <c r="P40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40" s="39"/>
      <c r="R40" s="39" t="s">
        <v>8</v>
      </c>
      <c r="S40" s="18"/>
      <c r="T40" s="1">
        <v>85</v>
      </c>
      <c r="U40" s="1">
        <v>85</v>
      </c>
      <c r="V40" s="1">
        <v>80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80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94612</v>
      </c>
      <c r="C41" s="19" t="s">
        <v>140</v>
      </c>
      <c r="D41" s="18"/>
      <c r="E41" s="28">
        <f t="shared" si="0"/>
        <v>89</v>
      </c>
      <c r="F41" s="28" t="str">
        <f t="shared" si="1"/>
        <v>A</v>
      </c>
      <c r="G41" s="28">
        <f t="shared" si="2"/>
        <v>89</v>
      </c>
      <c r="H41" s="28" t="str">
        <f t="shared" si="3"/>
        <v>A</v>
      </c>
      <c r="I41" s="36">
        <v>1</v>
      </c>
      <c r="J41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41" s="28">
        <f t="shared" si="5"/>
        <v>83.333333333333329</v>
      </c>
      <c r="L41" s="28" t="str">
        <f t="shared" si="6"/>
        <v>B</v>
      </c>
      <c r="M41" s="28">
        <f t="shared" si="7"/>
        <v>83.333333333333329</v>
      </c>
      <c r="N41" s="28" t="str">
        <f t="shared" si="8"/>
        <v>B</v>
      </c>
      <c r="O41" s="36">
        <v>1</v>
      </c>
      <c r="P41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41" s="39"/>
      <c r="R41" s="39" t="s">
        <v>8</v>
      </c>
      <c r="S41" s="18"/>
      <c r="T41" s="1">
        <v>93</v>
      </c>
      <c r="U41" s="1">
        <v>93</v>
      </c>
      <c r="V41" s="1">
        <v>85</v>
      </c>
      <c r="W41" s="1">
        <v>85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85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94626</v>
      </c>
      <c r="C42" s="19" t="s">
        <v>141</v>
      </c>
      <c r="D42" s="18"/>
      <c r="E42" s="28">
        <f t="shared" si="0"/>
        <v>94</v>
      </c>
      <c r="F42" s="28" t="str">
        <f t="shared" si="1"/>
        <v>A</v>
      </c>
      <c r="G42" s="28">
        <f t="shared" si="2"/>
        <v>94</v>
      </c>
      <c r="H42" s="28" t="str">
        <f t="shared" si="3"/>
        <v>A</v>
      </c>
      <c r="I42" s="36">
        <v>1</v>
      </c>
      <c r="J42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42" s="28">
        <f t="shared" si="5"/>
        <v>87.666666666666671</v>
      </c>
      <c r="L42" s="28" t="str">
        <f t="shared" si="6"/>
        <v>A</v>
      </c>
      <c r="M42" s="28">
        <f t="shared" si="7"/>
        <v>87.666666666666671</v>
      </c>
      <c r="N42" s="28" t="str">
        <f t="shared" si="8"/>
        <v>A</v>
      </c>
      <c r="O42" s="36">
        <v>1</v>
      </c>
      <c r="P42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42" s="39"/>
      <c r="R42" s="39" t="s">
        <v>8</v>
      </c>
      <c r="S42" s="18"/>
      <c r="T42" s="1">
        <v>98</v>
      </c>
      <c r="U42" s="1">
        <v>98</v>
      </c>
      <c r="V42" s="1">
        <v>89</v>
      </c>
      <c r="W42" s="1">
        <v>89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89</v>
      </c>
      <c r="AH42" s="1">
        <v>89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94640</v>
      </c>
      <c r="C43" s="19" t="s">
        <v>142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1</v>
      </c>
      <c r="J43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43" s="39"/>
      <c r="R43" s="39" t="s">
        <v>9</v>
      </c>
      <c r="S43" s="18"/>
      <c r="T43" s="1">
        <v>88</v>
      </c>
      <c r="U43" s="1">
        <v>88</v>
      </c>
      <c r="V43" s="1">
        <v>80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1">
        <v>95</v>
      </c>
      <c r="AG43" s="1">
        <v>80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94654</v>
      </c>
      <c r="C44" s="19" t="s">
        <v>143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44" s="28">
        <f t="shared" si="5"/>
        <v>81.666666666666671</v>
      </c>
      <c r="L44" s="28" t="str">
        <f t="shared" si="6"/>
        <v>B</v>
      </c>
      <c r="M44" s="28">
        <f t="shared" si="7"/>
        <v>81.666666666666671</v>
      </c>
      <c r="N44" s="28" t="str">
        <f t="shared" si="8"/>
        <v>B</v>
      </c>
      <c r="O44" s="36">
        <v>1</v>
      </c>
      <c r="P44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44" s="39"/>
      <c r="R44" s="39" t="s">
        <v>8</v>
      </c>
      <c r="S44" s="18"/>
      <c r="T44" s="1">
        <v>94</v>
      </c>
      <c r="U44" s="1">
        <v>94</v>
      </c>
      <c r="V44" s="1">
        <v>80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80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94668</v>
      </c>
      <c r="C45" s="19" t="s">
        <v>144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1</v>
      </c>
      <c r="J45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45" s="28">
        <f t="shared" si="5"/>
        <v>83.333333333333329</v>
      </c>
      <c r="L45" s="28" t="str">
        <f t="shared" si="6"/>
        <v>B</v>
      </c>
      <c r="M45" s="28">
        <f t="shared" si="7"/>
        <v>83.333333333333329</v>
      </c>
      <c r="N45" s="28" t="str">
        <f t="shared" si="8"/>
        <v>B</v>
      </c>
      <c r="O45" s="36">
        <v>1</v>
      </c>
      <c r="P45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45" s="39"/>
      <c r="R45" s="39" t="s">
        <v>8</v>
      </c>
      <c r="S45" s="18"/>
      <c r="T45" s="1">
        <v>85</v>
      </c>
      <c r="U45" s="1">
        <v>85</v>
      </c>
      <c r="V45" s="1">
        <v>80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80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96</v>
      </c>
      <c r="D52" s="18"/>
      <c r="E52" s="18"/>
      <c r="F52" s="18" t="s">
        <v>97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98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99</v>
      </c>
      <c r="D53" s="18"/>
      <c r="E53" s="18"/>
      <c r="F53" s="18" t="s">
        <v>100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102</v>
      </c>
      <c r="G54" s="18"/>
      <c r="H54" s="18"/>
      <c r="I54" s="38"/>
      <c r="J54" s="30"/>
      <c r="K54" s="18">
        <f>IF(COUNTBLANK($G$11:$G$50)=40,"",AVERAGE($G$11:$G$50))</f>
        <v>85.48571428571428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103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104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105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106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107</v>
      </c>
      <c r="R57" s="37" t="s">
        <v>108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E11" sqref="E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1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766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145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766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94682</v>
      </c>
      <c r="C11" s="19" t="s">
        <v>146</v>
      </c>
      <c r="D11" s="18"/>
      <c r="E11" s="28">
        <f t="shared" ref="E11:E50" si="0">IF((COUNTA(T11:AC11)&gt;0),(ROUND((AVERAGE(T11:AC11)),0)),"")</f>
        <v>94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94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11" s="28">
        <f t="shared" ref="K11:K50" si="5">IF((COUNTA(AF11:AO11)&gt;0),AVERAGE(AF11:AO11),"")</f>
        <v>90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Terampil dalam  membaca dan  menghafal  QS.  Luqman : 13-14 dan  dan Q.S. A Baqarah : 83  tentang kewajiban beribadah dan bersyukur kepada Allah serta berbuat baik kepada sesama   </v>
      </c>
      <c r="Q11" s="39"/>
      <c r="R11" s="39" t="s">
        <v>8</v>
      </c>
      <c r="S11" s="18"/>
      <c r="T11" s="1">
        <v>97</v>
      </c>
      <c r="U11" s="1">
        <v>97</v>
      </c>
      <c r="V11" s="1">
        <v>90</v>
      </c>
      <c r="W11" s="1">
        <v>90</v>
      </c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94696</v>
      </c>
      <c r="C12" s="19" t="s">
        <v>147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12" s="28">
        <f t="shared" si="5"/>
        <v>87</v>
      </c>
      <c r="L12" s="28" t="str">
        <f t="shared" si="6"/>
        <v>A</v>
      </c>
      <c r="M12" s="28">
        <f t="shared" si="7"/>
        <v>87</v>
      </c>
      <c r="N12" s="28" t="str">
        <f t="shared" si="8"/>
        <v>A</v>
      </c>
      <c r="O12" s="36">
        <v>1</v>
      </c>
      <c r="P12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2" s="39"/>
      <c r="R12" s="39" t="s">
        <v>8</v>
      </c>
      <c r="S12" s="18"/>
      <c r="T12" s="1">
        <v>86</v>
      </c>
      <c r="U12" s="1">
        <v>86</v>
      </c>
      <c r="V12" s="1">
        <v>88</v>
      </c>
      <c r="W12" s="1">
        <v>88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88</v>
      </c>
      <c r="AH12" s="1">
        <v>88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94710</v>
      </c>
      <c r="C13" s="19" t="s">
        <v>148</v>
      </c>
      <c r="D13" s="18"/>
      <c r="E13" s="28">
        <f t="shared" si="0"/>
        <v>93</v>
      </c>
      <c r="F13" s="28" t="str">
        <f t="shared" si="1"/>
        <v>A</v>
      </c>
      <c r="G13" s="28">
        <f t="shared" si="2"/>
        <v>93</v>
      </c>
      <c r="H13" s="28" t="str">
        <f t="shared" si="3"/>
        <v>A</v>
      </c>
      <c r="I13" s="36">
        <v>1</v>
      </c>
      <c r="J13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13" s="28">
        <f t="shared" si="5"/>
        <v>88.333333333333329</v>
      </c>
      <c r="L13" s="28" t="str">
        <f t="shared" si="6"/>
        <v>A</v>
      </c>
      <c r="M13" s="28">
        <f t="shared" si="7"/>
        <v>88.333333333333329</v>
      </c>
      <c r="N13" s="28" t="str">
        <f t="shared" si="8"/>
        <v>A</v>
      </c>
      <c r="O13" s="36">
        <v>1</v>
      </c>
      <c r="P13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3" s="39"/>
      <c r="R13" s="39" t="s">
        <v>8</v>
      </c>
      <c r="S13" s="18"/>
      <c r="T13" s="1">
        <v>95</v>
      </c>
      <c r="U13" s="1">
        <v>95</v>
      </c>
      <c r="V13" s="1">
        <v>90</v>
      </c>
      <c r="W13" s="1">
        <v>90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90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184</v>
      </c>
      <c r="FI13" s="43" t="s">
        <v>190</v>
      </c>
      <c r="FJ13" s="41">
        <v>40721</v>
      </c>
      <c r="FK13" s="41">
        <v>40731</v>
      </c>
    </row>
    <row r="14" spans="1:167" x14ac:dyDescent="0.25">
      <c r="A14" s="19">
        <v>4</v>
      </c>
      <c r="B14" s="19">
        <v>94724</v>
      </c>
      <c r="C14" s="19" t="s">
        <v>149</v>
      </c>
      <c r="D14" s="18"/>
      <c r="E14" s="28">
        <f t="shared" si="0"/>
        <v>96</v>
      </c>
      <c r="F14" s="28" t="str">
        <f t="shared" si="1"/>
        <v>A</v>
      </c>
      <c r="G14" s="28">
        <f t="shared" si="2"/>
        <v>96</v>
      </c>
      <c r="H14" s="28" t="str">
        <f t="shared" si="3"/>
        <v>A</v>
      </c>
      <c r="I14" s="36">
        <v>1</v>
      </c>
      <c r="J14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14" s="28">
        <f t="shared" si="5"/>
        <v>89.333333333333329</v>
      </c>
      <c r="L14" s="28" t="str">
        <f t="shared" si="6"/>
        <v>A</v>
      </c>
      <c r="M14" s="28">
        <f t="shared" si="7"/>
        <v>89.333333333333329</v>
      </c>
      <c r="N14" s="28" t="str">
        <f t="shared" si="8"/>
        <v>A</v>
      </c>
      <c r="O14" s="36">
        <v>1</v>
      </c>
      <c r="P14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4" s="39"/>
      <c r="R14" s="39" t="s">
        <v>8</v>
      </c>
      <c r="S14" s="18"/>
      <c r="T14" s="1">
        <v>97</v>
      </c>
      <c r="U14" s="1">
        <v>97</v>
      </c>
      <c r="V14" s="1">
        <v>94</v>
      </c>
      <c r="W14" s="1">
        <v>94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94</v>
      </c>
      <c r="AH14" s="1">
        <v>94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94738</v>
      </c>
      <c r="C15" s="19" t="s">
        <v>150</v>
      </c>
      <c r="D15" s="18"/>
      <c r="E15" s="28">
        <f t="shared" si="0"/>
        <v>98</v>
      </c>
      <c r="F15" s="28" t="str">
        <f t="shared" si="1"/>
        <v>A</v>
      </c>
      <c r="G15" s="28">
        <f t="shared" si="2"/>
        <v>98</v>
      </c>
      <c r="H15" s="28" t="str">
        <f t="shared" si="3"/>
        <v>A</v>
      </c>
      <c r="I15" s="36">
        <v>1</v>
      </c>
      <c r="J15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15" s="28">
        <f t="shared" si="5"/>
        <v>95.333333333333329</v>
      </c>
      <c r="L15" s="28" t="str">
        <f t="shared" si="6"/>
        <v>A</v>
      </c>
      <c r="M15" s="28">
        <f t="shared" si="7"/>
        <v>95.333333333333329</v>
      </c>
      <c r="N15" s="28" t="str">
        <f t="shared" si="8"/>
        <v>A</v>
      </c>
      <c r="O15" s="36">
        <v>1</v>
      </c>
      <c r="P15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5" s="39"/>
      <c r="R15" s="39" t="s">
        <v>8</v>
      </c>
      <c r="S15" s="18"/>
      <c r="T15" s="1">
        <v>97</v>
      </c>
      <c r="U15" s="1">
        <v>97</v>
      </c>
      <c r="V15" s="1">
        <v>98</v>
      </c>
      <c r="W15" s="1">
        <v>98</v>
      </c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98</v>
      </c>
      <c r="AH15" s="1">
        <v>98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185</v>
      </c>
      <c r="FI15" s="43" t="s">
        <v>188</v>
      </c>
      <c r="FJ15" s="41">
        <v>40722</v>
      </c>
      <c r="FK15" s="41">
        <v>40732</v>
      </c>
    </row>
    <row r="16" spans="1:167" x14ac:dyDescent="0.25">
      <c r="A16" s="19">
        <v>6</v>
      </c>
      <c r="B16" s="19">
        <v>95102</v>
      </c>
      <c r="C16" s="19" t="s">
        <v>151</v>
      </c>
      <c r="D16" s="18"/>
      <c r="E16" s="28">
        <f t="shared" si="0"/>
        <v>93</v>
      </c>
      <c r="F16" s="28" t="str">
        <f t="shared" si="1"/>
        <v>A</v>
      </c>
      <c r="G16" s="28">
        <f t="shared" si="2"/>
        <v>93</v>
      </c>
      <c r="H16" s="28" t="str">
        <f t="shared" si="3"/>
        <v>A</v>
      </c>
      <c r="I16" s="36">
        <v>1</v>
      </c>
      <c r="J16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16" s="28">
        <f t="shared" si="5"/>
        <v>85.333333333333329</v>
      </c>
      <c r="L16" s="28" t="str">
        <f t="shared" si="6"/>
        <v>A</v>
      </c>
      <c r="M16" s="28">
        <f t="shared" si="7"/>
        <v>85.333333333333329</v>
      </c>
      <c r="N16" s="28" t="str">
        <f t="shared" si="8"/>
        <v>A</v>
      </c>
      <c r="O16" s="36">
        <v>1</v>
      </c>
      <c r="P16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6" s="39"/>
      <c r="R16" s="39" t="s">
        <v>8</v>
      </c>
      <c r="S16" s="18"/>
      <c r="T16" s="1">
        <v>98</v>
      </c>
      <c r="U16" s="1">
        <v>98</v>
      </c>
      <c r="V16" s="1">
        <v>88</v>
      </c>
      <c r="W16" s="1">
        <v>88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88</v>
      </c>
      <c r="AH16" s="1">
        <v>88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94752</v>
      </c>
      <c r="C17" s="19" t="s">
        <v>152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1</v>
      </c>
      <c r="J17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17" s="28">
        <f t="shared" si="5"/>
        <v>81.666666666666671</v>
      </c>
      <c r="L17" s="28" t="str">
        <f t="shared" si="6"/>
        <v>B</v>
      </c>
      <c r="M17" s="28">
        <f t="shared" si="7"/>
        <v>81.666666666666671</v>
      </c>
      <c r="N17" s="28" t="str">
        <f t="shared" si="8"/>
        <v>B</v>
      </c>
      <c r="O17" s="36">
        <v>1</v>
      </c>
      <c r="P17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7" s="39"/>
      <c r="R17" s="39" t="s">
        <v>9</v>
      </c>
      <c r="S17" s="18"/>
      <c r="T17" s="1">
        <v>80</v>
      </c>
      <c r="U17" s="1">
        <v>80</v>
      </c>
      <c r="V17" s="1">
        <v>80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80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186</v>
      </c>
      <c r="FI17" s="43" t="s">
        <v>189</v>
      </c>
      <c r="FJ17" s="41">
        <v>40723</v>
      </c>
      <c r="FK17" s="41">
        <v>40733</v>
      </c>
    </row>
    <row r="18" spans="1:167" x14ac:dyDescent="0.25">
      <c r="A18" s="19">
        <v>8</v>
      </c>
      <c r="B18" s="19">
        <v>94766</v>
      </c>
      <c r="C18" s="19" t="s">
        <v>153</v>
      </c>
      <c r="D18" s="18"/>
      <c r="E18" s="28">
        <f t="shared" si="0"/>
        <v>92</v>
      </c>
      <c r="F18" s="28" t="str">
        <f t="shared" si="1"/>
        <v>A</v>
      </c>
      <c r="G18" s="28">
        <f t="shared" si="2"/>
        <v>92</v>
      </c>
      <c r="H18" s="28" t="str">
        <f t="shared" si="3"/>
        <v>A</v>
      </c>
      <c r="I18" s="36">
        <v>1</v>
      </c>
      <c r="J18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18" s="28">
        <f t="shared" si="5"/>
        <v>84</v>
      </c>
      <c r="L18" s="28" t="str">
        <f t="shared" si="6"/>
        <v>B</v>
      </c>
      <c r="M18" s="28">
        <f t="shared" si="7"/>
        <v>84</v>
      </c>
      <c r="N18" s="28" t="str">
        <f t="shared" si="8"/>
        <v>B</v>
      </c>
      <c r="O18" s="36">
        <v>1</v>
      </c>
      <c r="P18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8" s="39"/>
      <c r="R18" s="39" t="s">
        <v>8</v>
      </c>
      <c r="S18" s="18"/>
      <c r="T18" s="1">
        <v>98</v>
      </c>
      <c r="U18" s="1">
        <v>98</v>
      </c>
      <c r="V18" s="1">
        <v>86</v>
      </c>
      <c r="W18" s="1">
        <v>86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86</v>
      </c>
      <c r="AH18" s="1">
        <v>86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94780</v>
      </c>
      <c r="C19" s="19" t="s">
        <v>154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1</v>
      </c>
      <c r="J19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19" s="28">
        <f t="shared" si="5"/>
        <v>81.333333333333329</v>
      </c>
      <c r="L19" s="28" t="str">
        <f t="shared" si="6"/>
        <v>B</v>
      </c>
      <c r="M19" s="28">
        <f t="shared" si="7"/>
        <v>81.333333333333329</v>
      </c>
      <c r="N19" s="28" t="str">
        <f t="shared" si="8"/>
        <v>B</v>
      </c>
      <c r="O19" s="36">
        <v>1</v>
      </c>
      <c r="P19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19" s="39"/>
      <c r="R19" s="39" t="s">
        <v>8</v>
      </c>
      <c r="S19" s="18"/>
      <c r="T19" s="1">
        <v>85</v>
      </c>
      <c r="U19" s="1">
        <v>85</v>
      </c>
      <c r="V19" s="1">
        <v>82</v>
      </c>
      <c r="W19" s="1">
        <v>82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82</v>
      </c>
      <c r="AH19" s="1">
        <v>82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187</v>
      </c>
      <c r="FI19" s="43" t="s">
        <v>191</v>
      </c>
      <c r="FJ19" s="41">
        <v>40724</v>
      </c>
      <c r="FK19" s="41">
        <v>40734</v>
      </c>
    </row>
    <row r="20" spans="1:167" x14ac:dyDescent="0.25">
      <c r="A20" s="19">
        <v>10</v>
      </c>
      <c r="B20" s="19">
        <v>94794</v>
      </c>
      <c r="C20" s="19" t="s">
        <v>155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20" s="28">
        <f t="shared" si="5"/>
        <v>83.333333333333329</v>
      </c>
      <c r="L20" s="28" t="str">
        <f t="shared" si="6"/>
        <v>B</v>
      </c>
      <c r="M20" s="28">
        <f t="shared" si="7"/>
        <v>83.333333333333329</v>
      </c>
      <c r="N20" s="28" t="str">
        <f t="shared" si="8"/>
        <v>B</v>
      </c>
      <c r="O20" s="36">
        <v>1</v>
      </c>
      <c r="P20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0" s="39"/>
      <c r="R20" s="39" t="s">
        <v>8</v>
      </c>
      <c r="S20" s="18"/>
      <c r="T20" s="1">
        <v>95</v>
      </c>
      <c r="U20" s="1">
        <v>95</v>
      </c>
      <c r="V20" s="1">
        <v>80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80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95116</v>
      </c>
      <c r="C21" s="19" t="s">
        <v>156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1</v>
      </c>
      <c r="J21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21" s="28">
        <f t="shared" si="5"/>
        <v>80</v>
      </c>
      <c r="L21" s="28" t="str">
        <f t="shared" si="6"/>
        <v>B</v>
      </c>
      <c r="M21" s="28">
        <f t="shared" si="7"/>
        <v>80</v>
      </c>
      <c r="N21" s="28" t="str">
        <f t="shared" si="8"/>
        <v>B</v>
      </c>
      <c r="O21" s="36">
        <v>1</v>
      </c>
      <c r="P21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1" s="39"/>
      <c r="R21" s="39" t="s">
        <v>8</v>
      </c>
      <c r="S21" s="18"/>
      <c r="T21" s="1">
        <v>85</v>
      </c>
      <c r="U21" s="1">
        <v>85</v>
      </c>
      <c r="V21" s="1">
        <v>80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40725</v>
      </c>
      <c r="FK21" s="41">
        <v>40735</v>
      </c>
    </row>
    <row r="22" spans="1:167" x14ac:dyDescent="0.25">
      <c r="A22" s="19">
        <v>12</v>
      </c>
      <c r="B22" s="19">
        <v>94808</v>
      </c>
      <c r="C22" s="19" t="s">
        <v>157</v>
      </c>
      <c r="D22" s="18"/>
      <c r="E22" s="28">
        <f t="shared" si="0"/>
        <v>92</v>
      </c>
      <c r="F22" s="28" t="str">
        <f t="shared" si="1"/>
        <v>A</v>
      </c>
      <c r="G22" s="28">
        <f t="shared" si="2"/>
        <v>92</v>
      </c>
      <c r="H22" s="28" t="str">
        <f t="shared" si="3"/>
        <v>A</v>
      </c>
      <c r="I22" s="36">
        <v>1</v>
      </c>
      <c r="J22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22" s="28">
        <f t="shared" si="5"/>
        <v>89.333333333333329</v>
      </c>
      <c r="L22" s="28" t="str">
        <f t="shared" si="6"/>
        <v>A</v>
      </c>
      <c r="M22" s="28">
        <f t="shared" si="7"/>
        <v>89.333333333333329</v>
      </c>
      <c r="N22" s="28" t="str">
        <f t="shared" si="8"/>
        <v>A</v>
      </c>
      <c r="O22" s="36">
        <v>1</v>
      </c>
      <c r="P22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2" s="39"/>
      <c r="R22" s="39" t="s">
        <v>8</v>
      </c>
      <c r="S22" s="18"/>
      <c r="T22" s="1">
        <v>94</v>
      </c>
      <c r="U22" s="1">
        <v>94</v>
      </c>
      <c r="V22" s="1">
        <v>90</v>
      </c>
      <c r="W22" s="1">
        <v>90</v>
      </c>
      <c r="X22" s="1"/>
      <c r="Y22" s="1"/>
      <c r="Z22" s="1"/>
      <c r="AA22" s="1"/>
      <c r="AB22" s="1"/>
      <c r="AC22" s="1"/>
      <c r="AD22" s="1"/>
      <c r="AE22" s="18"/>
      <c r="AF22" s="1">
        <v>88</v>
      </c>
      <c r="AG22" s="1">
        <v>90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94822</v>
      </c>
      <c r="C23" s="19" t="s">
        <v>158</v>
      </c>
      <c r="D23" s="18"/>
      <c r="E23" s="28">
        <f t="shared" si="0"/>
        <v>92</v>
      </c>
      <c r="F23" s="28" t="str">
        <f t="shared" si="1"/>
        <v>A</v>
      </c>
      <c r="G23" s="28">
        <f t="shared" si="2"/>
        <v>92</v>
      </c>
      <c r="H23" s="28" t="str">
        <f t="shared" si="3"/>
        <v>A</v>
      </c>
      <c r="I23" s="36">
        <v>1</v>
      </c>
      <c r="J23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23" s="28">
        <f t="shared" si="5"/>
        <v>88</v>
      </c>
      <c r="L23" s="28" t="str">
        <f t="shared" si="6"/>
        <v>A</v>
      </c>
      <c r="M23" s="28">
        <f t="shared" si="7"/>
        <v>88</v>
      </c>
      <c r="N23" s="28" t="str">
        <f t="shared" si="8"/>
        <v>A</v>
      </c>
      <c r="O23" s="36">
        <v>1</v>
      </c>
      <c r="P23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3" s="39"/>
      <c r="R23" s="39" t="s">
        <v>8</v>
      </c>
      <c r="S23" s="18"/>
      <c r="T23" s="1">
        <v>95</v>
      </c>
      <c r="U23" s="1">
        <v>95</v>
      </c>
      <c r="V23" s="1">
        <v>88</v>
      </c>
      <c r="W23" s="1">
        <v>88</v>
      </c>
      <c r="X23" s="1"/>
      <c r="Y23" s="1"/>
      <c r="Z23" s="1"/>
      <c r="AA23" s="1"/>
      <c r="AB23" s="1"/>
      <c r="AC23" s="1"/>
      <c r="AD23" s="1"/>
      <c r="AE23" s="18"/>
      <c r="AF23" s="1">
        <v>88</v>
      </c>
      <c r="AG23" s="1">
        <v>88</v>
      </c>
      <c r="AH23" s="1">
        <v>88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40726</v>
      </c>
      <c r="FK23" s="41">
        <v>40736</v>
      </c>
    </row>
    <row r="24" spans="1:167" x14ac:dyDescent="0.25">
      <c r="A24" s="19">
        <v>14</v>
      </c>
      <c r="B24" s="19">
        <v>94836</v>
      </c>
      <c r="C24" s="19" t="s">
        <v>159</v>
      </c>
      <c r="D24" s="18"/>
      <c r="E24" s="28">
        <f t="shared" si="0"/>
        <v>98</v>
      </c>
      <c r="F24" s="28" t="str">
        <f t="shared" si="1"/>
        <v>A</v>
      </c>
      <c r="G24" s="28">
        <f t="shared" si="2"/>
        <v>98</v>
      </c>
      <c r="H24" s="28" t="str">
        <f t="shared" si="3"/>
        <v>A</v>
      </c>
      <c r="I24" s="36">
        <v>1</v>
      </c>
      <c r="J24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24" s="28">
        <f t="shared" si="5"/>
        <v>97</v>
      </c>
      <c r="L24" s="28" t="str">
        <f t="shared" si="6"/>
        <v>A</v>
      </c>
      <c r="M24" s="28">
        <f t="shared" si="7"/>
        <v>97</v>
      </c>
      <c r="N24" s="28" t="str">
        <f t="shared" si="8"/>
        <v>A</v>
      </c>
      <c r="O24" s="36">
        <v>1</v>
      </c>
      <c r="P24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4" s="39"/>
      <c r="R24" s="39" t="s">
        <v>8</v>
      </c>
      <c r="S24" s="18"/>
      <c r="T24" s="1">
        <v>98</v>
      </c>
      <c r="U24" s="1">
        <v>98</v>
      </c>
      <c r="V24" s="1">
        <v>98</v>
      </c>
      <c r="W24" s="1">
        <v>98</v>
      </c>
      <c r="X24" s="1"/>
      <c r="Y24" s="1"/>
      <c r="Z24" s="1"/>
      <c r="AA24" s="1"/>
      <c r="AB24" s="1"/>
      <c r="AC24" s="1"/>
      <c r="AD24" s="1"/>
      <c r="AE24" s="18"/>
      <c r="AF24" s="1">
        <v>97</v>
      </c>
      <c r="AG24" s="1">
        <v>97</v>
      </c>
      <c r="AH24" s="1">
        <v>97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100112</v>
      </c>
      <c r="C25" s="19" t="s">
        <v>160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1</v>
      </c>
      <c r="J25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25" s="28">
        <f t="shared" si="5"/>
        <v>85.666666666666671</v>
      </c>
      <c r="L25" s="28" t="str">
        <f t="shared" si="6"/>
        <v>A</v>
      </c>
      <c r="M25" s="28">
        <f t="shared" si="7"/>
        <v>85.666666666666671</v>
      </c>
      <c r="N25" s="28" t="str">
        <f t="shared" si="8"/>
        <v>A</v>
      </c>
      <c r="O25" s="36">
        <v>1</v>
      </c>
      <c r="P25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5" s="39"/>
      <c r="R25" s="39" t="s">
        <v>8</v>
      </c>
      <c r="S25" s="18"/>
      <c r="T25" s="1">
        <v>94</v>
      </c>
      <c r="U25" s="1">
        <v>94</v>
      </c>
      <c r="V25" s="1">
        <v>86</v>
      </c>
      <c r="W25" s="1">
        <v>86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86</v>
      </c>
      <c r="AH25" s="1">
        <v>86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40727</v>
      </c>
      <c r="FK25" s="41">
        <v>40737</v>
      </c>
    </row>
    <row r="26" spans="1:167" x14ac:dyDescent="0.25">
      <c r="A26" s="19">
        <v>16</v>
      </c>
      <c r="B26" s="19">
        <v>94850</v>
      </c>
      <c r="C26" s="19" t="s">
        <v>161</v>
      </c>
      <c r="D26" s="18"/>
      <c r="E26" s="28">
        <f t="shared" si="0"/>
        <v>92</v>
      </c>
      <c r="F26" s="28" t="str">
        <f t="shared" si="1"/>
        <v>A</v>
      </c>
      <c r="G26" s="28">
        <f t="shared" si="2"/>
        <v>92</v>
      </c>
      <c r="H26" s="28" t="str">
        <f t="shared" si="3"/>
        <v>A</v>
      </c>
      <c r="I26" s="36">
        <v>1</v>
      </c>
      <c r="J26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26" s="28">
        <f t="shared" si="5"/>
        <v>91.666666666666671</v>
      </c>
      <c r="L26" s="28" t="str">
        <f t="shared" si="6"/>
        <v>A</v>
      </c>
      <c r="M26" s="28">
        <f t="shared" si="7"/>
        <v>91.666666666666671</v>
      </c>
      <c r="N26" s="28" t="str">
        <f t="shared" si="8"/>
        <v>A</v>
      </c>
      <c r="O26" s="36">
        <v>1</v>
      </c>
      <c r="P26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6" s="39"/>
      <c r="R26" s="39" t="s">
        <v>8</v>
      </c>
      <c r="S26" s="18"/>
      <c r="T26" s="1">
        <v>94</v>
      </c>
      <c r="U26" s="1">
        <v>94</v>
      </c>
      <c r="V26" s="1">
        <v>90</v>
      </c>
      <c r="W26" s="1">
        <v>90</v>
      </c>
      <c r="X26" s="1"/>
      <c r="Y26" s="1"/>
      <c r="Z26" s="1"/>
      <c r="AA26" s="1"/>
      <c r="AB26" s="1"/>
      <c r="AC26" s="1"/>
      <c r="AD26" s="1"/>
      <c r="AE26" s="18"/>
      <c r="AF26" s="1">
        <v>95</v>
      </c>
      <c r="AG26" s="1">
        <v>90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94864</v>
      </c>
      <c r="C27" s="19" t="s">
        <v>162</v>
      </c>
      <c r="D27" s="18"/>
      <c r="E27" s="28">
        <f t="shared" si="0"/>
        <v>94</v>
      </c>
      <c r="F27" s="28" t="str">
        <f t="shared" si="1"/>
        <v>A</v>
      </c>
      <c r="G27" s="28">
        <f t="shared" si="2"/>
        <v>94</v>
      </c>
      <c r="H27" s="28" t="str">
        <f t="shared" si="3"/>
        <v>A</v>
      </c>
      <c r="I27" s="36">
        <v>1</v>
      </c>
      <c r="J27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27" s="28">
        <f t="shared" si="5"/>
        <v>95.333333333333329</v>
      </c>
      <c r="L27" s="28" t="str">
        <f t="shared" si="6"/>
        <v>A</v>
      </c>
      <c r="M27" s="28">
        <f t="shared" si="7"/>
        <v>95.333333333333329</v>
      </c>
      <c r="N27" s="28" t="str">
        <f t="shared" si="8"/>
        <v>A</v>
      </c>
      <c r="O27" s="36">
        <v>1</v>
      </c>
      <c r="P27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7" s="39"/>
      <c r="R27" s="39" t="s">
        <v>8</v>
      </c>
      <c r="S27" s="18"/>
      <c r="T27" s="1">
        <v>90</v>
      </c>
      <c r="U27" s="1">
        <v>90</v>
      </c>
      <c r="V27" s="1">
        <v>98</v>
      </c>
      <c r="W27" s="1">
        <v>98</v>
      </c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98</v>
      </c>
      <c r="AH27" s="1">
        <v>98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40728</v>
      </c>
      <c r="FK27" s="41">
        <v>40738</v>
      </c>
    </row>
    <row r="28" spans="1:167" x14ac:dyDescent="0.25">
      <c r="A28" s="19">
        <v>18</v>
      </c>
      <c r="B28" s="19">
        <v>95200</v>
      </c>
      <c r="C28" s="19" t="s">
        <v>163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1</v>
      </c>
      <c r="J28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28" s="28">
        <f t="shared" si="5"/>
        <v>83.333333333333329</v>
      </c>
      <c r="L28" s="28" t="str">
        <f t="shared" si="6"/>
        <v>B</v>
      </c>
      <c r="M28" s="28">
        <f t="shared" si="7"/>
        <v>83.333333333333329</v>
      </c>
      <c r="N28" s="28" t="str">
        <f t="shared" si="8"/>
        <v>B</v>
      </c>
      <c r="O28" s="36">
        <v>1</v>
      </c>
      <c r="P28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8" s="39"/>
      <c r="R28" s="39" t="s">
        <v>8</v>
      </c>
      <c r="S28" s="18"/>
      <c r="T28" s="1">
        <v>92</v>
      </c>
      <c r="U28" s="1">
        <v>92</v>
      </c>
      <c r="V28" s="1">
        <v>85</v>
      </c>
      <c r="W28" s="1">
        <v>85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85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94878</v>
      </c>
      <c r="C29" s="19" t="s">
        <v>164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1</v>
      </c>
      <c r="J29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29" s="28">
        <f t="shared" si="5"/>
        <v>86</v>
      </c>
      <c r="L29" s="28" t="str">
        <f t="shared" si="6"/>
        <v>A</v>
      </c>
      <c r="M29" s="28">
        <f t="shared" si="7"/>
        <v>86</v>
      </c>
      <c r="N29" s="28" t="str">
        <f t="shared" si="8"/>
        <v>A</v>
      </c>
      <c r="O29" s="36">
        <v>1</v>
      </c>
      <c r="P29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29" s="39"/>
      <c r="R29" s="39" t="s">
        <v>8</v>
      </c>
      <c r="S29" s="18"/>
      <c r="T29" s="1">
        <v>90</v>
      </c>
      <c r="U29" s="1">
        <v>90</v>
      </c>
      <c r="V29" s="1">
        <v>89</v>
      </c>
      <c r="W29" s="1">
        <v>89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89</v>
      </c>
      <c r="AH29" s="1">
        <v>89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40729</v>
      </c>
      <c r="FK29" s="41">
        <v>40739</v>
      </c>
    </row>
    <row r="30" spans="1:167" x14ac:dyDescent="0.25">
      <c r="A30" s="19">
        <v>20</v>
      </c>
      <c r="B30" s="19">
        <v>94892</v>
      </c>
      <c r="C30" s="19" t="s">
        <v>165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30" s="28">
        <f t="shared" si="5"/>
        <v>83.333333333333329</v>
      </c>
      <c r="L30" s="28" t="str">
        <f t="shared" si="6"/>
        <v>B</v>
      </c>
      <c r="M30" s="28">
        <f t="shared" si="7"/>
        <v>83.333333333333329</v>
      </c>
      <c r="N30" s="28" t="str">
        <f t="shared" si="8"/>
        <v>B</v>
      </c>
      <c r="O30" s="36">
        <v>1</v>
      </c>
      <c r="P30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0" s="39"/>
      <c r="R30" s="39" t="s">
        <v>8</v>
      </c>
      <c r="S30" s="18"/>
      <c r="T30" s="1">
        <v>90</v>
      </c>
      <c r="U30" s="1">
        <v>90</v>
      </c>
      <c r="V30" s="1">
        <v>85</v>
      </c>
      <c r="W30" s="1">
        <v>85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94906</v>
      </c>
      <c r="C31" s="19" t="s">
        <v>166</v>
      </c>
      <c r="D31" s="18"/>
      <c r="E31" s="28">
        <f t="shared" si="0"/>
        <v>92</v>
      </c>
      <c r="F31" s="28" t="str">
        <f t="shared" si="1"/>
        <v>A</v>
      </c>
      <c r="G31" s="28">
        <f t="shared" si="2"/>
        <v>92</v>
      </c>
      <c r="H31" s="28" t="str">
        <f t="shared" si="3"/>
        <v>A</v>
      </c>
      <c r="I31" s="36">
        <v>1</v>
      </c>
      <c r="J31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31" s="28">
        <f t="shared" si="5"/>
        <v>84</v>
      </c>
      <c r="L31" s="28" t="str">
        <f t="shared" si="6"/>
        <v>B</v>
      </c>
      <c r="M31" s="28">
        <f t="shared" si="7"/>
        <v>84</v>
      </c>
      <c r="N31" s="28" t="str">
        <f t="shared" si="8"/>
        <v>B</v>
      </c>
      <c r="O31" s="36">
        <v>1</v>
      </c>
      <c r="P31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1" s="39"/>
      <c r="R31" s="39" t="s">
        <v>8</v>
      </c>
      <c r="S31" s="18"/>
      <c r="T31" s="1">
        <v>97</v>
      </c>
      <c r="U31" s="1">
        <v>97</v>
      </c>
      <c r="V31" s="1">
        <v>86</v>
      </c>
      <c r="W31" s="1">
        <v>86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86</v>
      </c>
      <c r="AH31" s="1">
        <v>86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40730</v>
      </c>
      <c r="FK31" s="41">
        <v>40740</v>
      </c>
    </row>
    <row r="32" spans="1:167" x14ac:dyDescent="0.25">
      <c r="A32" s="19">
        <v>22</v>
      </c>
      <c r="B32" s="19">
        <v>94920</v>
      </c>
      <c r="C32" s="19" t="s">
        <v>167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1</v>
      </c>
      <c r="J32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32" s="28">
        <f t="shared" si="5"/>
        <v>85.333333333333329</v>
      </c>
      <c r="L32" s="28" t="str">
        <f t="shared" si="6"/>
        <v>A</v>
      </c>
      <c r="M32" s="28">
        <f t="shared" si="7"/>
        <v>85.333333333333329</v>
      </c>
      <c r="N32" s="28" t="str">
        <f t="shared" si="8"/>
        <v>A</v>
      </c>
      <c r="O32" s="36">
        <v>1</v>
      </c>
      <c r="P32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2" s="39"/>
      <c r="R32" s="39" t="s">
        <v>8</v>
      </c>
      <c r="S32" s="18"/>
      <c r="T32" s="1">
        <v>88</v>
      </c>
      <c r="U32" s="1">
        <v>88</v>
      </c>
      <c r="V32" s="1">
        <v>88</v>
      </c>
      <c r="W32" s="1">
        <v>88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88</v>
      </c>
      <c r="AH32" s="1">
        <v>88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94934</v>
      </c>
      <c r="C33" s="19" t="s">
        <v>168</v>
      </c>
      <c r="D33" s="18"/>
      <c r="E33" s="28">
        <f t="shared" si="0"/>
        <v>92</v>
      </c>
      <c r="F33" s="28" t="str">
        <f t="shared" si="1"/>
        <v>A</v>
      </c>
      <c r="G33" s="28">
        <f t="shared" si="2"/>
        <v>92</v>
      </c>
      <c r="H33" s="28" t="str">
        <f t="shared" si="3"/>
        <v>A</v>
      </c>
      <c r="I33" s="36">
        <v>1</v>
      </c>
      <c r="J33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33" s="28">
        <f t="shared" si="5"/>
        <v>83.333333333333329</v>
      </c>
      <c r="L33" s="28" t="str">
        <f t="shared" si="6"/>
        <v>B</v>
      </c>
      <c r="M33" s="28">
        <f t="shared" si="7"/>
        <v>83.333333333333329</v>
      </c>
      <c r="N33" s="28" t="str">
        <f t="shared" si="8"/>
        <v>B</v>
      </c>
      <c r="O33" s="36">
        <v>1</v>
      </c>
      <c r="P33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3" s="39"/>
      <c r="R33" s="39" t="s">
        <v>8</v>
      </c>
      <c r="S33" s="18"/>
      <c r="T33" s="1">
        <v>98</v>
      </c>
      <c r="U33" s="1">
        <v>98</v>
      </c>
      <c r="V33" s="1">
        <v>85</v>
      </c>
      <c r="W33" s="1">
        <v>85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85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95130</v>
      </c>
      <c r="C34" s="19" t="s">
        <v>169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34" s="28">
        <f t="shared" si="5"/>
        <v>80</v>
      </c>
      <c r="L34" s="28" t="str">
        <f t="shared" si="6"/>
        <v>B</v>
      </c>
      <c r="M34" s="28">
        <f t="shared" si="7"/>
        <v>80</v>
      </c>
      <c r="N34" s="28" t="str">
        <f t="shared" si="8"/>
        <v>B</v>
      </c>
      <c r="O34" s="36">
        <v>1</v>
      </c>
      <c r="P34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4" s="39"/>
      <c r="R34" s="39" t="s">
        <v>8</v>
      </c>
      <c r="S34" s="18"/>
      <c r="T34" s="1">
        <v>94</v>
      </c>
      <c r="U34" s="1">
        <v>94</v>
      </c>
      <c r="V34" s="1">
        <v>80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94948</v>
      </c>
      <c r="C35" s="19" t="s">
        <v>170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35" s="28">
        <f t="shared" si="5"/>
        <v>81.666666666666671</v>
      </c>
      <c r="L35" s="28" t="str">
        <f t="shared" si="6"/>
        <v>B</v>
      </c>
      <c r="M35" s="28">
        <f t="shared" si="7"/>
        <v>81.666666666666671</v>
      </c>
      <c r="N35" s="28" t="str">
        <f t="shared" si="8"/>
        <v>B</v>
      </c>
      <c r="O35" s="36">
        <v>1</v>
      </c>
      <c r="P35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5" s="39"/>
      <c r="R35" s="39" t="s">
        <v>8</v>
      </c>
      <c r="S35" s="18"/>
      <c r="T35" s="1">
        <v>96</v>
      </c>
      <c r="U35" s="1">
        <v>96</v>
      </c>
      <c r="V35" s="1">
        <v>80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80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95269</v>
      </c>
      <c r="C36" s="19" t="s">
        <v>171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1</v>
      </c>
      <c r="J36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36" s="28">
        <f t="shared" si="5"/>
        <v>80</v>
      </c>
      <c r="L36" s="28" t="str">
        <f t="shared" si="6"/>
        <v>B</v>
      </c>
      <c r="M36" s="28">
        <f t="shared" si="7"/>
        <v>80</v>
      </c>
      <c r="N36" s="28" t="str">
        <f t="shared" si="8"/>
        <v>B</v>
      </c>
      <c r="O36" s="36">
        <v>1</v>
      </c>
      <c r="P36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6" s="39"/>
      <c r="R36" s="39" t="s">
        <v>8</v>
      </c>
      <c r="S36" s="18"/>
      <c r="T36" s="1">
        <v>85</v>
      </c>
      <c r="U36" s="1">
        <v>85</v>
      </c>
      <c r="V36" s="1">
        <v>80</v>
      </c>
      <c r="W36" s="1">
        <v>80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94962</v>
      </c>
      <c r="C37" s="19" t="s">
        <v>172</v>
      </c>
      <c r="D37" s="18"/>
      <c r="E37" s="28">
        <f t="shared" si="0"/>
        <v>93</v>
      </c>
      <c r="F37" s="28" t="str">
        <f t="shared" si="1"/>
        <v>A</v>
      </c>
      <c r="G37" s="28">
        <f t="shared" si="2"/>
        <v>93</v>
      </c>
      <c r="H37" s="28" t="str">
        <f t="shared" si="3"/>
        <v>A</v>
      </c>
      <c r="I37" s="36">
        <v>1</v>
      </c>
      <c r="J37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37" s="28">
        <f t="shared" si="5"/>
        <v>90</v>
      </c>
      <c r="L37" s="28" t="str">
        <f t="shared" si="6"/>
        <v>A</v>
      </c>
      <c r="M37" s="28">
        <f t="shared" si="7"/>
        <v>90</v>
      </c>
      <c r="N37" s="28" t="str">
        <f t="shared" si="8"/>
        <v>A</v>
      </c>
      <c r="O37" s="36">
        <v>1</v>
      </c>
      <c r="P37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7" s="39"/>
      <c r="R37" s="39" t="s">
        <v>8</v>
      </c>
      <c r="S37" s="18"/>
      <c r="T37" s="1">
        <v>91</v>
      </c>
      <c r="U37" s="1">
        <v>91</v>
      </c>
      <c r="V37" s="1">
        <v>95</v>
      </c>
      <c r="W37" s="1">
        <v>95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95</v>
      </c>
      <c r="AH37" s="1">
        <v>95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94976</v>
      </c>
      <c r="C38" s="19" t="s">
        <v>173</v>
      </c>
      <c r="D38" s="18"/>
      <c r="E38" s="28">
        <f t="shared" si="0"/>
        <v>94</v>
      </c>
      <c r="F38" s="28" t="str">
        <f t="shared" si="1"/>
        <v>A</v>
      </c>
      <c r="G38" s="28">
        <f t="shared" si="2"/>
        <v>94</v>
      </c>
      <c r="H38" s="28" t="str">
        <f t="shared" si="3"/>
        <v>A</v>
      </c>
      <c r="I38" s="36">
        <v>1</v>
      </c>
      <c r="J38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38" s="28">
        <f t="shared" si="5"/>
        <v>97</v>
      </c>
      <c r="L38" s="28" t="str">
        <f t="shared" si="6"/>
        <v>A</v>
      </c>
      <c r="M38" s="28">
        <f t="shared" si="7"/>
        <v>97</v>
      </c>
      <c r="N38" s="28" t="str">
        <f t="shared" si="8"/>
        <v>A</v>
      </c>
      <c r="O38" s="36">
        <v>1</v>
      </c>
      <c r="P38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8" s="39"/>
      <c r="R38" s="39" t="s">
        <v>8</v>
      </c>
      <c r="S38" s="18"/>
      <c r="T38" s="1">
        <v>90</v>
      </c>
      <c r="U38" s="1">
        <v>90</v>
      </c>
      <c r="V38" s="1">
        <v>98</v>
      </c>
      <c r="W38" s="1">
        <v>98</v>
      </c>
      <c r="X38" s="1"/>
      <c r="Y38" s="1"/>
      <c r="Z38" s="1"/>
      <c r="AA38" s="1"/>
      <c r="AB38" s="1"/>
      <c r="AC38" s="1"/>
      <c r="AD38" s="1"/>
      <c r="AE38" s="18"/>
      <c r="AF38" s="1">
        <v>95</v>
      </c>
      <c r="AG38" s="1">
        <v>98</v>
      </c>
      <c r="AH38" s="1">
        <v>98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94990</v>
      </c>
      <c r="C39" s="19" t="s">
        <v>174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39" s="28">
        <f t="shared" si="5"/>
        <v>80</v>
      </c>
      <c r="L39" s="28" t="str">
        <f t="shared" si="6"/>
        <v>B</v>
      </c>
      <c r="M39" s="28">
        <f t="shared" si="7"/>
        <v>80</v>
      </c>
      <c r="N39" s="28" t="str">
        <f t="shared" si="8"/>
        <v>B</v>
      </c>
      <c r="O39" s="36">
        <v>1</v>
      </c>
      <c r="P39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39" s="39"/>
      <c r="R39" s="39" t="s">
        <v>8</v>
      </c>
      <c r="S39" s="18"/>
      <c r="T39" s="1">
        <v>94</v>
      </c>
      <c r="U39" s="1">
        <v>94</v>
      </c>
      <c r="V39" s="1">
        <v>80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95214</v>
      </c>
      <c r="C40" s="19" t="s">
        <v>175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40" s="28">
        <f t="shared" si="5"/>
        <v>80</v>
      </c>
      <c r="L40" s="28" t="str">
        <f t="shared" si="6"/>
        <v>B</v>
      </c>
      <c r="M40" s="28">
        <f t="shared" si="7"/>
        <v>80</v>
      </c>
      <c r="N40" s="28" t="str">
        <f t="shared" si="8"/>
        <v>B</v>
      </c>
      <c r="O40" s="36">
        <v>1</v>
      </c>
      <c r="P40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40" s="39"/>
      <c r="R40" s="39" t="s">
        <v>8</v>
      </c>
      <c r="S40" s="18"/>
      <c r="T40" s="1">
        <v>90</v>
      </c>
      <c r="U40" s="1">
        <v>90</v>
      </c>
      <c r="V40" s="1">
        <v>80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95144</v>
      </c>
      <c r="C41" s="19" t="s">
        <v>176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1</v>
      </c>
      <c r="J41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41" s="28">
        <f t="shared" si="5"/>
        <v>90</v>
      </c>
      <c r="L41" s="28" t="str">
        <f t="shared" si="6"/>
        <v>A</v>
      </c>
      <c r="M41" s="28">
        <f t="shared" si="7"/>
        <v>90</v>
      </c>
      <c r="N41" s="28" t="str">
        <f t="shared" si="8"/>
        <v>A</v>
      </c>
      <c r="O41" s="36">
        <v>1</v>
      </c>
      <c r="P41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41" s="39"/>
      <c r="R41" s="39" t="s">
        <v>8</v>
      </c>
      <c r="S41" s="18"/>
      <c r="T41" s="1">
        <v>90</v>
      </c>
      <c r="U41" s="1">
        <v>90</v>
      </c>
      <c r="V41" s="1">
        <v>90</v>
      </c>
      <c r="W41" s="1">
        <v>90</v>
      </c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90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95004</v>
      </c>
      <c r="C42" s="19" t="s">
        <v>177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42" s="39"/>
      <c r="R42" s="39" t="s">
        <v>8</v>
      </c>
      <c r="S42" s="18"/>
      <c r="T42" s="1">
        <v>90</v>
      </c>
      <c r="U42" s="1">
        <v>90</v>
      </c>
      <c r="V42" s="1">
        <v>80</v>
      </c>
      <c r="W42" s="1">
        <v>80</v>
      </c>
      <c r="X42" s="1"/>
      <c r="Y42" s="1"/>
      <c r="Z42" s="1"/>
      <c r="AA42" s="1"/>
      <c r="AB42" s="1"/>
      <c r="AC42" s="1"/>
      <c r="AD42" s="1"/>
      <c r="AE42" s="18"/>
      <c r="AF42" s="1">
        <v>95</v>
      </c>
      <c r="AG42" s="1">
        <v>80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95018</v>
      </c>
      <c r="C43" s="19" t="s">
        <v>178</v>
      </c>
      <c r="D43" s="18"/>
      <c r="E43" s="28">
        <f t="shared" si="0"/>
        <v>92</v>
      </c>
      <c r="F43" s="28" t="str">
        <f t="shared" si="1"/>
        <v>A</v>
      </c>
      <c r="G43" s="28">
        <f t="shared" si="2"/>
        <v>92</v>
      </c>
      <c r="H43" s="28" t="str">
        <f t="shared" si="3"/>
        <v>A</v>
      </c>
      <c r="I43" s="36">
        <v>1</v>
      </c>
      <c r="J43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43" s="28">
        <f t="shared" si="5"/>
        <v>86.666666666666671</v>
      </c>
      <c r="L43" s="28" t="str">
        <f t="shared" si="6"/>
        <v>A</v>
      </c>
      <c r="M43" s="28">
        <f t="shared" si="7"/>
        <v>86.666666666666671</v>
      </c>
      <c r="N43" s="28" t="str">
        <f t="shared" si="8"/>
        <v>A</v>
      </c>
      <c r="O43" s="36">
        <v>1</v>
      </c>
      <c r="P43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43" s="39"/>
      <c r="R43" s="39" t="s">
        <v>8</v>
      </c>
      <c r="S43" s="18"/>
      <c r="T43" s="1">
        <v>94</v>
      </c>
      <c r="U43" s="1">
        <v>94</v>
      </c>
      <c r="V43" s="1">
        <v>90</v>
      </c>
      <c r="W43" s="1">
        <v>90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90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95032</v>
      </c>
      <c r="C44" s="19" t="s">
        <v>179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44" s="28">
        <f t="shared" si="5"/>
        <v>83</v>
      </c>
      <c r="L44" s="28" t="str">
        <f t="shared" si="6"/>
        <v>B</v>
      </c>
      <c r="M44" s="28">
        <f t="shared" si="7"/>
        <v>83</v>
      </c>
      <c r="N44" s="28" t="str">
        <f t="shared" si="8"/>
        <v>B</v>
      </c>
      <c r="O44" s="36">
        <v>1</v>
      </c>
      <c r="P44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44" s="39"/>
      <c r="R44" s="39" t="s">
        <v>8</v>
      </c>
      <c r="S44" s="18"/>
      <c r="T44" s="1">
        <v>90</v>
      </c>
      <c r="U44" s="1">
        <v>90</v>
      </c>
      <c r="V44" s="1">
        <v>82</v>
      </c>
      <c r="W44" s="1">
        <v>82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82</v>
      </c>
      <c r="AH44" s="1">
        <v>82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95046</v>
      </c>
      <c r="C45" s="19" t="s">
        <v>180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45" s="28">
        <f t="shared" si="5"/>
        <v>80</v>
      </c>
      <c r="L45" s="28" t="str">
        <f t="shared" si="6"/>
        <v>B</v>
      </c>
      <c r="M45" s="28">
        <f t="shared" si="7"/>
        <v>80</v>
      </c>
      <c r="N45" s="28" t="str">
        <f t="shared" si="8"/>
        <v>B</v>
      </c>
      <c r="O45" s="36">
        <v>1</v>
      </c>
      <c r="P45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45" s="39"/>
      <c r="R45" s="39" t="s">
        <v>8</v>
      </c>
      <c r="S45" s="18"/>
      <c r="T45" s="1">
        <v>95</v>
      </c>
      <c r="U45" s="1">
        <v>95</v>
      </c>
      <c r="V45" s="1">
        <v>80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95060</v>
      </c>
      <c r="C46" s="19" t="s">
        <v>181</v>
      </c>
      <c r="D46" s="18"/>
      <c r="E46" s="28">
        <f t="shared" si="0"/>
        <v>98</v>
      </c>
      <c r="F46" s="28" t="str">
        <f t="shared" si="1"/>
        <v>A</v>
      </c>
      <c r="G46" s="28">
        <f t="shared" si="2"/>
        <v>98</v>
      </c>
      <c r="H46" s="28" t="str">
        <f t="shared" si="3"/>
        <v>A</v>
      </c>
      <c r="I46" s="36">
        <v>1</v>
      </c>
      <c r="J46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46" s="28">
        <f t="shared" si="5"/>
        <v>98</v>
      </c>
      <c r="L46" s="28" t="str">
        <f t="shared" si="6"/>
        <v>A</v>
      </c>
      <c r="M46" s="28">
        <f t="shared" si="7"/>
        <v>98</v>
      </c>
      <c r="N46" s="28" t="str">
        <f t="shared" si="8"/>
        <v>A</v>
      </c>
      <c r="O46" s="36">
        <v>1</v>
      </c>
      <c r="P46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46" s="39"/>
      <c r="R46" s="39" t="s">
        <v>8</v>
      </c>
      <c r="S46" s="18"/>
      <c r="T46" s="1">
        <v>98</v>
      </c>
      <c r="U46" s="1">
        <v>98</v>
      </c>
      <c r="V46" s="1">
        <v>98</v>
      </c>
      <c r="W46" s="1">
        <v>98</v>
      </c>
      <c r="X46" s="1"/>
      <c r="Y46" s="1"/>
      <c r="Z46" s="1"/>
      <c r="AA46" s="1"/>
      <c r="AB46" s="1"/>
      <c r="AC46" s="1"/>
      <c r="AD46" s="1"/>
      <c r="AE46" s="18"/>
      <c r="AF46" s="1">
        <v>98</v>
      </c>
      <c r="AG46" s="1">
        <v>98</v>
      </c>
      <c r="AH46" s="1">
        <v>98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95074</v>
      </c>
      <c r="C47" s="19" t="s">
        <v>182</v>
      </c>
      <c r="D47" s="18"/>
      <c r="E47" s="28">
        <f t="shared" si="0"/>
        <v>93</v>
      </c>
      <c r="F47" s="28" t="str">
        <f t="shared" si="1"/>
        <v>A</v>
      </c>
      <c r="G47" s="28">
        <f t="shared" si="2"/>
        <v>93</v>
      </c>
      <c r="H47" s="28" t="str">
        <f t="shared" si="3"/>
        <v>A</v>
      </c>
      <c r="I47" s="36">
        <v>1</v>
      </c>
      <c r="J47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47" s="28">
        <f t="shared" si="5"/>
        <v>86</v>
      </c>
      <c r="L47" s="28" t="str">
        <f t="shared" si="6"/>
        <v>A</v>
      </c>
      <c r="M47" s="28">
        <f t="shared" si="7"/>
        <v>86</v>
      </c>
      <c r="N47" s="28" t="str">
        <f t="shared" si="8"/>
        <v>A</v>
      </c>
      <c r="O47" s="36">
        <v>1</v>
      </c>
      <c r="P47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47" s="39"/>
      <c r="R47" s="39" t="s">
        <v>8</v>
      </c>
      <c r="S47" s="18"/>
      <c r="T47" s="1">
        <v>97</v>
      </c>
      <c r="U47" s="1">
        <v>97</v>
      </c>
      <c r="V47" s="1">
        <v>89</v>
      </c>
      <c r="W47" s="1">
        <v>89</v>
      </c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89</v>
      </c>
      <c r="AH47" s="1">
        <v>89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95088</v>
      </c>
      <c r="C48" s="19" t="s">
        <v>183</v>
      </c>
      <c r="D48" s="18"/>
      <c r="E48" s="28">
        <f t="shared" si="0"/>
        <v>90</v>
      </c>
      <c r="F48" s="28" t="str">
        <f t="shared" si="1"/>
        <v>A</v>
      </c>
      <c r="G48" s="28">
        <f t="shared" si="2"/>
        <v>90</v>
      </c>
      <c r="H48" s="28" t="str">
        <f t="shared" si="3"/>
        <v>A</v>
      </c>
      <c r="I48" s="36">
        <v>1</v>
      </c>
      <c r="J48" s="28" t="str">
        <f t="shared" si="4"/>
        <v>Memiliki kemampuan dalam  menganalisis QS. Luqman :13-14, QS. Al-Baqoroh : 83 serta hadits tentang kewajiban beribadah kepada Allah, Iman kepada qada dan qadar Allah, ketentuan hukum mawaris dalam Islam, faktor-faktor kemajuan dan kemunduran peradaban Islam di dunia</v>
      </c>
      <c r="K48" s="28">
        <f t="shared" si="5"/>
        <v>89.333333333333329</v>
      </c>
      <c r="L48" s="28" t="str">
        <f t="shared" si="6"/>
        <v>A</v>
      </c>
      <c r="M48" s="28">
        <f t="shared" si="7"/>
        <v>89.333333333333329</v>
      </c>
      <c r="N48" s="28" t="str">
        <f t="shared" si="8"/>
        <v>A</v>
      </c>
      <c r="O48" s="36">
        <v>1</v>
      </c>
      <c r="P48" s="28" t="str">
        <f t="shared" si="9"/>
        <v xml:space="preserve">Terampil dalam  membaca dan  menghafal  QS.  Luqman : 13-14 dan  dan Q.S. A Baqarah : 83  tentang kewajiban beribadah dan bersyukur kepada Allah serta berbuat baik kepada sesama   </v>
      </c>
      <c r="Q48" s="39"/>
      <c r="R48" s="39" t="s">
        <v>8</v>
      </c>
      <c r="S48" s="18"/>
      <c r="T48" s="1">
        <v>91</v>
      </c>
      <c r="U48" s="1">
        <v>91</v>
      </c>
      <c r="V48" s="1">
        <v>88</v>
      </c>
      <c r="W48" s="1">
        <v>88</v>
      </c>
      <c r="X48" s="1"/>
      <c r="Y48" s="1"/>
      <c r="Z48" s="1"/>
      <c r="AA48" s="1"/>
      <c r="AB48" s="1"/>
      <c r="AC48" s="1"/>
      <c r="AD48" s="1"/>
      <c r="AE48" s="18"/>
      <c r="AF48" s="1">
        <v>90</v>
      </c>
      <c r="AG48" s="1">
        <v>90</v>
      </c>
      <c r="AH48" s="1">
        <v>88</v>
      </c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96</v>
      </c>
      <c r="D52" s="18"/>
      <c r="E52" s="18"/>
      <c r="F52" s="18" t="s">
        <v>97</v>
      </c>
      <c r="G52" s="18"/>
      <c r="H52" s="18"/>
      <c r="I52" s="38"/>
      <c r="J52" s="30"/>
      <c r="K52" s="18">
        <f>IF(COUNTBLANK($G$11:$G$50)=40,"",MAX($G$11:$G$50))</f>
        <v>98</v>
      </c>
      <c r="L52" s="18"/>
      <c r="M52" s="18"/>
      <c r="N52" s="18"/>
      <c r="O52" s="37"/>
      <c r="P52" s="18"/>
      <c r="Q52" s="37" t="s">
        <v>98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99</v>
      </c>
      <c r="D53" s="18"/>
      <c r="E53" s="18"/>
      <c r="F53" s="18" t="s">
        <v>100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102</v>
      </c>
      <c r="G54" s="18"/>
      <c r="H54" s="18"/>
      <c r="I54" s="38"/>
      <c r="J54" s="30"/>
      <c r="K54" s="18">
        <f>IF(COUNTBLANK($G$11:$G$50)=40,"",AVERAGE($G$11:$G$50))</f>
        <v>90.10526315789474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103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104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105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106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107</v>
      </c>
      <c r="R57" s="37" t="s">
        <v>108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fiqi</cp:lastModifiedBy>
  <dcterms:created xsi:type="dcterms:W3CDTF">2015-09-01T09:01:01Z</dcterms:created>
  <dcterms:modified xsi:type="dcterms:W3CDTF">2019-04-23T21:45:02Z</dcterms:modified>
</cp:coreProperties>
</file>