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90" yWindow="510" windowWidth="19815" windowHeight="9660"/>
  </bookViews>
  <sheets>
    <sheet name="XII-MIPA 4" sheetId="1" r:id="rId1"/>
    <sheet name="XII-MIPA 5" sheetId="2" r:id="rId2"/>
    <sheet name="XII-MIPA 6" sheetId="3" r:id="rId3"/>
    <sheet name="XII-MIPA 7" sheetId="4" r:id="rId4"/>
  </sheets>
  <calcPr calcId="145621"/>
</workbook>
</file>

<file path=xl/calcChain.xml><?xml version="1.0" encoding="utf-8"?>
<calcChain xmlns="http://schemas.openxmlformats.org/spreadsheetml/2006/main">
  <c r="K55" i="4" l="1"/>
  <c r="P50" i="4"/>
  <c r="N50" i="4"/>
  <c r="M50" i="4"/>
  <c r="L50" i="4"/>
  <c r="K50" i="4"/>
  <c r="J50" i="4"/>
  <c r="G50" i="4"/>
  <c r="H50" i="4" s="1"/>
  <c r="E50" i="4"/>
  <c r="F50" i="4" s="1"/>
  <c r="P49" i="4"/>
  <c r="N49" i="4"/>
  <c r="M49" i="4"/>
  <c r="L49" i="4"/>
  <c r="K49" i="4"/>
  <c r="J49" i="4"/>
  <c r="G49" i="4"/>
  <c r="H49" i="4" s="1"/>
  <c r="E49" i="4"/>
  <c r="F49" i="4" s="1"/>
  <c r="P48" i="4"/>
  <c r="N48" i="4"/>
  <c r="M48" i="4"/>
  <c r="L48" i="4"/>
  <c r="K48" i="4"/>
  <c r="J48" i="4"/>
  <c r="G48" i="4"/>
  <c r="H48" i="4" s="1"/>
  <c r="E48" i="4"/>
  <c r="F48" i="4" s="1"/>
  <c r="P47" i="4"/>
  <c r="N47" i="4"/>
  <c r="M47" i="4"/>
  <c r="L47" i="4"/>
  <c r="K47" i="4"/>
  <c r="J47" i="4"/>
  <c r="G47" i="4"/>
  <c r="H47" i="4" s="1"/>
  <c r="E47" i="4"/>
  <c r="F47" i="4" s="1"/>
  <c r="P46" i="4"/>
  <c r="M46" i="4"/>
  <c r="N46" i="4" s="1"/>
  <c r="K46" i="4"/>
  <c r="L46" i="4" s="1"/>
  <c r="J46" i="4"/>
  <c r="G46" i="4"/>
  <c r="H46" i="4" s="1"/>
  <c r="E46" i="4"/>
  <c r="F46" i="4" s="1"/>
  <c r="P45" i="4"/>
  <c r="M45" i="4"/>
  <c r="N45" i="4" s="1"/>
  <c r="K45" i="4"/>
  <c r="L45" i="4" s="1"/>
  <c r="J45" i="4"/>
  <c r="G45" i="4"/>
  <c r="H45" i="4" s="1"/>
  <c r="E45" i="4"/>
  <c r="F45" i="4" s="1"/>
  <c r="P44" i="4"/>
  <c r="M44" i="4"/>
  <c r="N44" i="4" s="1"/>
  <c r="K44" i="4"/>
  <c r="L44" i="4" s="1"/>
  <c r="J44" i="4"/>
  <c r="G44" i="4"/>
  <c r="H44" i="4" s="1"/>
  <c r="E44" i="4"/>
  <c r="F44" i="4" s="1"/>
  <c r="P43" i="4"/>
  <c r="M43" i="4"/>
  <c r="N43" i="4" s="1"/>
  <c r="K43" i="4"/>
  <c r="L43" i="4" s="1"/>
  <c r="J43" i="4"/>
  <c r="G43" i="4"/>
  <c r="H43" i="4" s="1"/>
  <c r="E43" i="4"/>
  <c r="F43" i="4" s="1"/>
  <c r="P42" i="4"/>
  <c r="M42" i="4"/>
  <c r="N42" i="4" s="1"/>
  <c r="K42" i="4"/>
  <c r="L42" i="4" s="1"/>
  <c r="J42" i="4"/>
  <c r="G42" i="4"/>
  <c r="H42" i="4" s="1"/>
  <c r="E42" i="4"/>
  <c r="F42" i="4" s="1"/>
  <c r="P41" i="4"/>
  <c r="M41" i="4"/>
  <c r="N41" i="4" s="1"/>
  <c r="K41" i="4"/>
  <c r="L41" i="4" s="1"/>
  <c r="J41" i="4"/>
  <c r="G41" i="4"/>
  <c r="H41" i="4" s="1"/>
  <c r="E41" i="4"/>
  <c r="F41" i="4" s="1"/>
  <c r="P40" i="4"/>
  <c r="M40" i="4"/>
  <c r="N40" i="4" s="1"/>
  <c r="K40" i="4"/>
  <c r="L40" i="4" s="1"/>
  <c r="J40" i="4"/>
  <c r="G40" i="4"/>
  <c r="H40" i="4" s="1"/>
  <c r="E40" i="4"/>
  <c r="F40" i="4" s="1"/>
  <c r="P39" i="4"/>
  <c r="M39" i="4"/>
  <c r="N39" i="4" s="1"/>
  <c r="K39" i="4"/>
  <c r="L39" i="4" s="1"/>
  <c r="J39" i="4"/>
  <c r="G39" i="4"/>
  <c r="H39" i="4" s="1"/>
  <c r="E39" i="4"/>
  <c r="F39" i="4" s="1"/>
  <c r="P38" i="4"/>
  <c r="M38" i="4"/>
  <c r="N38" i="4" s="1"/>
  <c r="K38" i="4"/>
  <c r="L38" i="4" s="1"/>
  <c r="J38" i="4"/>
  <c r="G38" i="4"/>
  <c r="H38" i="4" s="1"/>
  <c r="E38" i="4"/>
  <c r="F38" i="4" s="1"/>
  <c r="P37" i="4"/>
  <c r="M37" i="4"/>
  <c r="N37" i="4" s="1"/>
  <c r="K37" i="4"/>
  <c r="L37" i="4" s="1"/>
  <c r="J37" i="4"/>
  <c r="G37" i="4"/>
  <c r="H37" i="4" s="1"/>
  <c r="E37" i="4"/>
  <c r="F37" i="4" s="1"/>
  <c r="P36" i="4"/>
  <c r="M36" i="4"/>
  <c r="N36" i="4" s="1"/>
  <c r="K36" i="4"/>
  <c r="L36" i="4" s="1"/>
  <c r="J36" i="4"/>
  <c r="G36" i="4"/>
  <c r="H36" i="4" s="1"/>
  <c r="E36" i="4"/>
  <c r="F36" i="4" s="1"/>
  <c r="P35" i="4"/>
  <c r="M35" i="4"/>
  <c r="N35" i="4" s="1"/>
  <c r="K35" i="4"/>
  <c r="L35" i="4" s="1"/>
  <c r="J35" i="4"/>
  <c r="G35" i="4"/>
  <c r="H35" i="4" s="1"/>
  <c r="E35" i="4"/>
  <c r="F35" i="4" s="1"/>
  <c r="P34" i="4"/>
  <c r="M34" i="4"/>
  <c r="N34" i="4" s="1"/>
  <c r="K34" i="4"/>
  <c r="L34" i="4" s="1"/>
  <c r="J34" i="4"/>
  <c r="G34" i="4"/>
  <c r="H34" i="4" s="1"/>
  <c r="E34" i="4"/>
  <c r="F34" i="4" s="1"/>
  <c r="P33" i="4"/>
  <c r="M33" i="4"/>
  <c r="N33" i="4" s="1"/>
  <c r="K33" i="4"/>
  <c r="L33" i="4" s="1"/>
  <c r="J33" i="4"/>
  <c r="G33" i="4"/>
  <c r="H33" i="4" s="1"/>
  <c r="E33" i="4"/>
  <c r="F33" i="4" s="1"/>
  <c r="P32" i="4"/>
  <c r="M32" i="4"/>
  <c r="N32" i="4" s="1"/>
  <c r="K32" i="4"/>
  <c r="L32" i="4" s="1"/>
  <c r="J32" i="4"/>
  <c r="G32" i="4"/>
  <c r="H32" i="4" s="1"/>
  <c r="E32" i="4"/>
  <c r="F32" i="4" s="1"/>
  <c r="P31" i="4"/>
  <c r="M31" i="4"/>
  <c r="N31" i="4" s="1"/>
  <c r="K31" i="4"/>
  <c r="L31" i="4" s="1"/>
  <c r="J31" i="4"/>
  <c r="G31" i="4"/>
  <c r="H31" i="4" s="1"/>
  <c r="E31" i="4"/>
  <c r="F31" i="4" s="1"/>
  <c r="P30" i="4"/>
  <c r="M30" i="4"/>
  <c r="N30" i="4" s="1"/>
  <c r="K30" i="4"/>
  <c r="L30" i="4" s="1"/>
  <c r="J30" i="4"/>
  <c r="G30" i="4"/>
  <c r="H30" i="4" s="1"/>
  <c r="E30" i="4"/>
  <c r="F30" i="4" s="1"/>
  <c r="P29" i="4"/>
  <c r="M29" i="4"/>
  <c r="N29" i="4" s="1"/>
  <c r="K29" i="4"/>
  <c r="L29" i="4" s="1"/>
  <c r="J29" i="4"/>
  <c r="G29" i="4"/>
  <c r="H29" i="4" s="1"/>
  <c r="E29" i="4"/>
  <c r="F29" i="4" s="1"/>
  <c r="P28" i="4"/>
  <c r="M28" i="4"/>
  <c r="N28" i="4" s="1"/>
  <c r="K28" i="4"/>
  <c r="L28" i="4" s="1"/>
  <c r="J28" i="4"/>
  <c r="G28" i="4"/>
  <c r="H28" i="4" s="1"/>
  <c r="E28" i="4"/>
  <c r="F28" i="4" s="1"/>
  <c r="P27" i="4"/>
  <c r="M27" i="4"/>
  <c r="N27" i="4" s="1"/>
  <c r="K27" i="4"/>
  <c r="L27" i="4" s="1"/>
  <c r="J27" i="4"/>
  <c r="G27" i="4"/>
  <c r="H27" i="4" s="1"/>
  <c r="E27" i="4"/>
  <c r="F27" i="4" s="1"/>
  <c r="P26" i="4"/>
  <c r="M26" i="4"/>
  <c r="N26" i="4" s="1"/>
  <c r="K26" i="4"/>
  <c r="L26" i="4" s="1"/>
  <c r="J26" i="4"/>
  <c r="G26" i="4"/>
  <c r="H26" i="4" s="1"/>
  <c r="E26" i="4"/>
  <c r="F26" i="4" s="1"/>
  <c r="P25" i="4"/>
  <c r="M25" i="4"/>
  <c r="N25" i="4" s="1"/>
  <c r="K25" i="4"/>
  <c r="L25" i="4" s="1"/>
  <c r="J25" i="4"/>
  <c r="G25" i="4"/>
  <c r="H25" i="4" s="1"/>
  <c r="E25" i="4"/>
  <c r="F25" i="4" s="1"/>
  <c r="P24" i="4"/>
  <c r="M24" i="4"/>
  <c r="N24" i="4" s="1"/>
  <c r="K24" i="4"/>
  <c r="L24" i="4" s="1"/>
  <c r="J24" i="4"/>
  <c r="G24" i="4"/>
  <c r="H24" i="4" s="1"/>
  <c r="E24" i="4"/>
  <c r="F24" i="4" s="1"/>
  <c r="P23" i="4"/>
  <c r="M23" i="4"/>
  <c r="N23" i="4" s="1"/>
  <c r="K23" i="4"/>
  <c r="L23" i="4" s="1"/>
  <c r="J23" i="4"/>
  <c r="G23" i="4"/>
  <c r="H23" i="4" s="1"/>
  <c r="E23" i="4"/>
  <c r="F23" i="4" s="1"/>
  <c r="P22" i="4"/>
  <c r="M22" i="4"/>
  <c r="N22" i="4" s="1"/>
  <c r="K22" i="4"/>
  <c r="L22" i="4" s="1"/>
  <c r="J22" i="4"/>
  <c r="G22" i="4"/>
  <c r="H22" i="4" s="1"/>
  <c r="E22" i="4"/>
  <c r="F22" i="4" s="1"/>
  <c r="P21" i="4"/>
  <c r="M21" i="4"/>
  <c r="N21" i="4" s="1"/>
  <c r="K21" i="4"/>
  <c r="L21" i="4" s="1"/>
  <c r="J21" i="4"/>
  <c r="G21" i="4"/>
  <c r="H21" i="4" s="1"/>
  <c r="E21" i="4"/>
  <c r="F21" i="4" s="1"/>
  <c r="P20" i="4"/>
  <c r="M20" i="4"/>
  <c r="N20" i="4" s="1"/>
  <c r="K20" i="4"/>
  <c r="L20" i="4" s="1"/>
  <c r="J20" i="4"/>
  <c r="G20" i="4"/>
  <c r="H20" i="4" s="1"/>
  <c r="E20" i="4"/>
  <c r="F20" i="4" s="1"/>
  <c r="P19" i="4"/>
  <c r="M19" i="4"/>
  <c r="N19" i="4" s="1"/>
  <c r="K19" i="4"/>
  <c r="L19" i="4" s="1"/>
  <c r="J19" i="4"/>
  <c r="G19" i="4"/>
  <c r="H19" i="4" s="1"/>
  <c r="E19" i="4"/>
  <c r="F19" i="4" s="1"/>
  <c r="P18" i="4"/>
  <c r="M18" i="4"/>
  <c r="N18" i="4" s="1"/>
  <c r="K18" i="4"/>
  <c r="L18" i="4" s="1"/>
  <c r="J18" i="4"/>
  <c r="G18" i="4"/>
  <c r="H18" i="4" s="1"/>
  <c r="E18" i="4"/>
  <c r="F18" i="4" s="1"/>
  <c r="P17" i="4"/>
  <c r="M17" i="4"/>
  <c r="N17" i="4" s="1"/>
  <c r="K17" i="4"/>
  <c r="L17" i="4" s="1"/>
  <c r="J17" i="4"/>
  <c r="G17" i="4"/>
  <c r="H17" i="4" s="1"/>
  <c r="E17" i="4"/>
  <c r="F17" i="4" s="1"/>
  <c r="P16" i="4"/>
  <c r="M16" i="4"/>
  <c r="N16" i="4" s="1"/>
  <c r="K16" i="4"/>
  <c r="L16" i="4" s="1"/>
  <c r="J16" i="4"/>
  <c r="G16" i="4"/>
  <c r="H16" i="4" s="1"/>
  <c r="E16" i="4"/>
  <c r="F16" i="4" s="1"/>
  <c r="P15" i="4"/>
  <c r="M15" i="4"/>
  <c r="N15" i="4" s="1"/>
  <c r="K15" i="4"/>
  <c r="L15" i="4" s="1"/>
  <c r="J15" i="4"/>
  <c r="G15" i="4"/>
  <c r="H15" i="4" s="1"/>
  <c r="E15" i="4"/>
  <c r="F15" i="4" s="1"/>
  <c r="P14" i="4"/>
  <c r="M14" i="4"/>
  <c r="N14" i="4" s="1"/>
  <c r="K14" i="4"/>
  <c r="L14" i="4" s="1"/>
  <c r="J14" i="4"/>
  <c r="G14" i="4"/>
  <c r="H14" i="4" s="1"/>
  <c r="E14" i="4"/>
  <c r="F14" i="4" s="1"/>
  <c r="P13" i="4"/>
  <c r="M13" i="4"/>
  <c r="N13" i="4" s="1"/>
  <c r="K13" i="4"/>
  <c r="L13" i="4" s="1"/>
  <c r="J13" i="4"/>
  <c r="G13" i="4"/>
  <c r="H13" i="4" s="1"/>
  <c r="E13" i="4"/>
  <c r="F13" i="4" s="1"/>
  <c r="P12" i="4"/>
  <c r="M12" i="4"/>
  <c r="N12" i="4" s="1"/>
  <c r="K12" i="4"/>
  <c r="L12" i="4" s="1"/>
  <c r="J12" i="4"/>
  <c r="G12" i="4"/>
  <c r="H12" i="4" s="1"/>
  <c r="E12" i="4"/>
  <c r="F12" i="4" s="1"/>
  <c r="P11" i="4"/>
  <c r="M11" i="4"/>
  <c r="N11" i="4" s="1"/>
  <c r="K11" i="4"/>
  <c r="L11" i="4" s="1"/>
  <c r="J11" i="4"/>
  <c r="G11" i="4"/>
  <c r="E11" i="4"/>
  <c r="F11" i="4" s="1"/>
  <c r="K55" i="3"/>
  <c r="P50" i="3"/>
  <c r="N50" i="3"/>
  <c r="M50" i="3"/>
  <c r="L50" i="3"/>
  <c r="K50" i="3"/>
  <c r="J50" i="3"/>
  <c r="G50" i="3"/>
  <c r="H50" i="3" s="1"/>
  <c r="E50" i="3"/>
  <c r="F50" i="3" s="1"/>
  <c r="P49" i="3"/>
  <c r="N49" i="3"/>
  <c r="M49" i="3"/>
  <c r="L49" i="3"/>
  <c r="K49" i="3"/>
  <c r="J49" i="3"/>
  <c r="G49" i="3"/>
  <c r="H49" i="3" s="1"/>
  <c r="E49" i="3"/>
  <c r="F49" i="3" s="1"/>
  <c r="P48" i="3"/>
  <c r="N48" i="3"/>
  <c r="M48" i="3"/>
  <c r="L48" i="3"/>
  <c r="K48" i="3"/>
  <c r="J48" i="3"/>
  <c r="G48" i="3"/>
  <c r="H48" i="3" s="1"/>
  <c r="E48" i="3"/>
  <c r="F48" i="3" s="1"/>
  <c r="P47" i="3"/>
  <c r="M47" i="3"/>
  <c r="N47" i="3" s="1"/>
  <c r="K47" i="3"/>
  <c r="L47" i="3" s="1"/>
  <c r="J47" i="3"/>
  <c r="G47" i="3"/>
  <c r="H47" i="3" s="1"/>
  <c r="E47" i="3"/>
  <c r="F47" i="3" s="1"/>
  <c r="P46" i="3"/>
  <c r="M46" i="3"/>
  <c r="N46" i="3" s="1"/>
  <c r="K46" i="3"/>
  <c r="L46" i="3" s="1"/>
  <c r="J46" i="3"/>
  <c r="G46" i="3"/>
  <c r="H46" i="3" s="1"/>
  <c r="E46" i="3"/>
  <c r="F46" i="3" s="1"/>
  <c r="P45" i="3"/>
  <c r="M45" i="3"/>
  <c r="N45" i="3" s="1"/>
  <c r="K45" i="3"/>
  <c r="L45" i="3" s="1"/>
  <c r="J45" i="3"/>
  <c r="G45" i="3"/>
  <c r="H45" i="3" s="1"/>
  <c r="E45" i="3"/>
  <c r="F45" i="3" s="1"/>
  <c r="P44" i="3"/>
  <c r="M44" i="3"/>
  <c r="N44" i="3" s="1"/>
  <c r="K44" i="3"/>
  <c r="L44" i="3" s="1"/>
  <c r="J44" i="3"/>
  <c r="G44" i="3"/>
  <c r="H44" i="3" s="1"/>
  <c r="E44" i="3"/>
  <c r="F44" i="3" s="1"/>
  <c r="P43" i="3"/>
  <c r="M43" i="3"/>
  <c r="N43" i="3" s="1"/>
  <c r="K43" i="3"/>
  <c r="L43" i="3" s="1"/>
  <c r="J43" i="3"/>
  <c r="G43" i="3"/>
  <c r="H43" i="3" s="1"/>
  <c r="E43" i="3"/>
  <c r="F43" i="3" s="1"/>
  <c r="P42" i="3"/>
  <c r="M42" i="3"/>
  <c r="N42" i="3" s="1"/>
  <c r="K42" i="3"/>
  <c r="L42" i="3" s="1"/>
  <c r="J42" i="3"/>
  <c r="G42" i="3"/>
  <c r="H42" i="3" s="1"/>
  <c r="E42" i="3"/>
  <c r="F42" i="3" s="1"/>
  <c r="P41" i="3"/>
  <c r="M41" i="3"/>
  <c r="N41" i="3" s="1"/>
  <c r="K41" i="3"/>
  <c r="L41" i="3" s="1"/>
  <c r="J41" i="3"/>
  <c r="G41" i="3"/>
  <c r="H41" i="3" s="1"/>
  <c r="E41" i="3"/>
  <c r="F41" i="3" s="1"/>
  <c r="P40" i="3"/>
  <c r="M40" i="3"/>
  <c r="N40" i="3" s="1"/>
  <c r="K40" i="3"/>
  <c r="L40" i="3" s="1"/>
  <c r="J40" i="3"/>
  <c r="G40" i="3"/>
  <c r="H40" i="3" s="1"/>
  <c r="E40" i="3"/>
  <c r="F40" i="3" s="1"/>
  <c r="P39" i="3"/>
  <c r="M39" i="3"/>
  <c r="N39" i="3" s="1"/>
  <c r="K39" i="3"/>
  <c r="L39" i="3" s="1"/>
  <c r="J39" i="3"/>
  <c r="G39" i="3"/>
  <c r="H39" i="3" s="1"/>
  <c r="E39" i="3"/>
  <c r="F39" i="3" s="1"/>
  <c r="P38" i="3"/>
  <c r="M38" i="3"/>
  <c r="N38" i="3" s="1"/>
  <c r="K38" i="3"/>
  <c r="L38" i="3" s="1"/>
  <c r="J38" i="3"/>
  <c r="G38" i="3"/>
  <c r="H38" i="3" s="1"/>
  <c r="E38" i="3"/>
  <c r="F38" i="3" s="1"/>
  <c r="P37" i="3"/>
  <c r="M37" i="3"/>
  <c r="N37" i="3" s="1"/>
  <c r="K37" i="3"/>
  <c r="L37" i="3" s="1"/>
  <c r="J37" i="3"/>
  <c r="G37" i="3"/>
  <c r="H37" i="3" s="1"/>
  <c r="E37" i="3"/>
  <c r="F37" i="3" s="1"/>
  <c r="P36" i="3"/>
  <c r="M36" i="3"/>
  <c r="N36" i="3" s="1"/>
  <c r="K36" i="3"/>
  <c r="L36" i="3" s="1"/>
  <c r="J36" i="3"/>
  <c r="G36" i="3"/>
  <c r="H36" i="3" s="1"/>
  <c r="E36" i="3"/>
  <c r="F36" i="3" s="1"/>
  <c r="P35" i="3"/>
  <c r="M35" i="3"/>
  <c r="N35" i="3" s="1"/>
  <c r="K35" i="3"/>
  <c r="L35" i="3" s="1"/>
  <c r="J35" i="3"/>
  <c r="G35" i="3"/>
  <c r="H35" i="3" s="1"/>
  <c r="E35" i="3"/>
  <c r="F35" i="3" s="1"/>
  <c r="P34" i="3"/>
  <c r="M34" i="3"/>
  <c r="N34" i="3" s="1"/>
  <c r="K34" i="3"/>
  <c r="L34" i="3" s="1"/>
  <c r="J34" i="3"/>
  <c r="G34" i="3"/>
  <c r="H34" i="3" s="1"/>
  <c r="E34" i="3"/>
  <c r="F34" i="3" s="1"/>
  <c r="P33" i="3"/>
  <c r="M33" i="3"/>
  <c r="N33" i="3" s="1"/>
  <c r="K33" i="3"/>
  <c r="L33" i="3" s="1"/>
  <c r="J33" i="3"/>
  <c r="G33" i="3"/>
  <c r="H33" i="3" s="1"/>
  <c r="E33" i="3"/>
  <c r="F33" i="3" s="1"/>
  <c r="P32" i="3"/>
  <c r="M32" i="3"/>
  <c r="N32" i="3" s="1"/>
  <c r="K32" i="3"/>
  <c r="L32" i="3" s="1"/>
  <c r="J32" i="3"/>
  <c r="G32" i="3"/>
  <c r="H32" i="3" s="1"/>
  <c r="E32" i="3"/>
  <c r="F32" i="3" s="1"/>
  <c r="P31" i="3"/>
  <c r="M31" i="3"/>
  <c r="N31" i="3" s="1"/>
  <c r="K31" i="3"/>
  <c r="L31" i="3" s="1"/>
  <c r="J31" i="3"/>
  <c r="G31" i="3"/>
  <c r="H31" i="3" s="1"/>
  <c r="E31" i="3"/>
  <c r="F31" i="3" s="1"/>
  <c r="P30" i="3"/>
  <c r="M30" i="3"/>
  <c r="N30" i="3" s="1"/>
  <c r="K30" i="3"/>
  <c r="L30" i="3" s="1"/>
  <c r="J30" i="3"/>
  <c r="G30" i="3"/>
  <c r="H30" i="3" s="1"/>
  <c r="E30" i="3"/>
  <c r="F30" i="3" s="1"/>
  <c r="P29" i="3"/>
  <c r="M29" i="3"/>
  <c r="N29" i="3" s="1"/>
  <c r="K29" i="3"/>
  <c r="L29" i="3" s="1"/>
  <c r="J29" i="3"/>
  <c r="G29" i="3"/>
  <c r="H29" i="3" s="1"/>
  <c r="E29" i="3"/>
  <c r="F29" i="3" s="1"/>
  <c r="P28" i="3"/>
  <c r="M28" i="3"/>
  <c r="N28" i="3" s="1"/>
  <c r="K28" i="3"/>
  <c r="L28" i="3" s="1"/>
  <c r="J28" i="3"/>
  <c r="G28" i="3"/>
  <c r="H28" i="3" s="1"/>
  <c r="E28" i="3"/>
  <c r="F28" i="3" s="1"/>
  <c r="P27" i="3"/>
  <c r="M27" i="3"/>
  <c r="N27" i="3" s="1"/>
  <c r="K27" i="3"/>
  <c r="L27" i="3" s="1"/>
  <c r="J27" i="3"/>
  <c r="G27" i="3"/>
  <c r="H27" i="3" s="1"/>
  <c r="E27" i="3"/>
  <c r="F27" i="3" s="1"/>
  <c r="P26" i="3"/>
  <c r="M26" i="3"/>
  <c r="N26" i="3" s="1"/>
  <c r="K26" i="3"/>
  <c r="L26" i="3" s="1"/>
  <c r="J26" i="3"/>
  <c r="G26" i="3"/>
  <c r="H26" i="3" s="1"/>
  <c r="E26" i="3"/>
  <c r="F26" i="3" s="1"/>
  <c r="P25" i="3"/>
  <c r="M25" i="3"/>
  <c r="N25" i="3" s="1"/>
  <c r="K25" i="3"/>
  <c r="L25" i="3" s="1"/>
  <c r="J25" i="3"/>
  <c r="G25" i="3"/>
  <c r="H25" i="3" s="1"/>
  <c r="E25" i="3"/>
  <c r="F25" i="3" s="1"/>
  <c r="P24" i="3"/>
  <c r="M24" i="3"/>
  <c r="N24" i="3" s="1"/>
  <c r="K24" i="3"/>
  <c r="L24" i="3" s="1"/>
  <c r="J24" i="3"/>
  <c r="G24" i="3"/>
  <c r="H24" i="3" s="1"/>
  <c r="E24" i="3"/>
  <c r="F24" i="3" s="1"/>
  <c r="P23" i="3"/>
  <c r="M23" i="3"/>
  <c r="N23" i="3" s="1"/>
  <c r="K23" i="3"/>
  <c r="L23" i="3" s="1"/>
  <c r="J23" i="3"/>
  <c r="G23" i="3"/>
  <c r="H23" i="3" s="1"/>
  <c r="E23" i="3"/>
  <c r="F23" i="3" s="1"/>
  <c r="P22" i="3"/>
  <c r="M22" i="3"/>
  <c r="N22" i="3" s="1"/>
  <c r="K22" i="3"/>
  <c r="L22" i="3" s="1"/>
  <c r="J22" i="3"/>
  <c r="G22" i="3"/>
  <c r="H22" i="3" s="1"/>
  <c r="E22" i="3"/>
  <c r="F22" i="3" s="1"/>
  <c r="P21" i="3"/>
  <c r="M21" i="3"/>
  <c r="N21" i="3" s="1"/>
  <c r="K21" i="3"/>
  <c r="L21" i="3" s="1"/>
  <c r="J21" i="3"/>
  <c r="G21" i="3"/>
  <c r="H21" i="3" s="1"/>
  <c r="E21" i="3"/>
  <c r="F21" i="3" s="1"/>
  <c r="P20" i="3"/>
  <c r="M20" i="3"/>
  <c r="N20" i="3" s="1"/>
  <c r="K20" i="3"/>
  <c r="L20" i="3" s="1"/>
  <c r="J20" i="3"/>
  <c r="G20" i="3"/>
  <c r="H20" i="3" s="1"/>
  <c r="E20" i="3"/>
  <c r="F20" i="3" s="1"/>
  <c r="P19" i="3"/>
  <c r="M19" i="3"/>
  <c r="N19" i="3" s="1"/>
  <c r="K19" i="3"/>
  <c r="L19" i="3" s="1"/>
  <c r="J19" i="3"/>
  <c r="G19" i="3"/>
  <c r="H19" i="3" s="1"/>
  <c r="E19" i="3"/>
  <c r="F19" i="3" s="1"/>
  <c r="P18" i="3"/>
  <c r="M18" i="3"/>
  <c r="N18" i="3" s="1"/>
  <c r="K18" i="3"/>
  <c r="L18" i="3" s="1"/>
  <c r="J18" i="3"/>
  <c r="G18" i="3"/>
  <c r="H18" i="3" s="1"/>
  <c r="E18" i="3"/>
  <c r="F18" i="3" s="1"/>
  <c r="P17" i="3"/>
  <c r="M17" i="3"/>
  <c r="N17" i="3" s="1"/>
  <c r="K17" i="3"/>
  <c r="L17" i="3" s="1"/>
  <c r="J17" i="3"/>
  <c r="G17" i="3"/>
  <c r="H17" i="3" s="1"/>
  <c r="E17" i="3"/>
  <c r="F17" i="3" s="1"/>
  <c r="P16" i="3"/>
  <c r="M16" i="3"/>
  <c r="N16" i="3" s="1"/>
  <c r="K16" i="3"/>
  <c r="L16" i="3" s="1"/>
  <c r="J16" i="3"/>
  <c r="G16" i="3"/>
  <c r="H16" i="3" s="1"/>
  <c r="E16" i="3"/>
  <c r="F16" i="3" s="1"/>
  <c r="P15" i="3"/>
  <c r="M15" i="3"/>
  <c r="N15" i="3" s="1"/>
  <c r="K15" i="3"/>
  <c r="L15" i="3" s="1"/>
  <c r="J15" i="3"/>
  <c r="G15" i="3"/>
  <c r="H15" i="3" s="1"/>
  <c r="E15" i="3"/>
  <c r="F15" i="3" s="1"/>
  <c r="P14" i="3"/>
  <c r="M14" i="3"/>
  <c r="N14" i="3" s="1"/>
  <c r="K14" i="3"/>
  <c r="L14" i="3" s="1"/>
  <c r="J14" i="3"/>
  <c r="G14" i="3"/>
  <c r="H14" i="3" s="1"/>
  <c r="E14" i="3"/>
  <c r="F14" i="3" s="1"/>
  <c r="P13" i="3"/>
  <c r="M13" i="3"/>
  <c r="N13" i="3" s="1"/>
  <c r="K13" i="3"/>
  <c r="L13" i="3" s="1"/>
  <c r="J13" i="3"/>
  <c r="G13" i="3"/>
  <c r="H13" i="3" s="1"/>
  <c r="E13" i="3"/>
  <c r="F13" i="3" s="1"/>
  <c r="P12" i="3"/>
  <c r="M12" i="3"/>
  <c r="N12" i="3" s="1"/>
  <c r="K12" i="3"/>
  <c r="L12" i="3" s="1"/>
  <c r="J12" i="3"/>
  <c r="G12" i="3"/>
  <c r="H12" i="3" s="1"/>
  <c r="E12" i="3"/>
  <c r="F12" i="3" s="1"/>
  <c r="P11" i="3"/>
  <c r="M11" i="3"/>
  <c r="N11" i="3" s="1"/>
  <c r="K11" i="3"/>
  <c r="L11" i="3" s="1"/>
  <c r="J11" i="3"/>
  <c r="G11" i="3"/>
  <c r="E11" i="3"/>
  <c r="F11" i="3" s="1"/>
  <c r="K55" i="2"/>
  <c r="P50" i="2"/>
  <c r="N50" i="2"/>
  <c r="M50" i="2"/>
  <c r="L50" i="2"/>
  <c r="K50" i="2"/>
  <c r="J50" i="2"/>
  <c r="G50" i="2"/>
  <c r="H50" i="2" s="1"/>
  <c r="E50" i="2"/>
  <c r="F50" i="2" s="1"/>
  <c r="P49" i="2"/>
  <c r="N49" i="2"/>
  <c r="M49" i="2"/>
  <c r="L49" i="2"/>
  <c r="K49" i="2"/>
  <c r="J49" i="2"/>
  <c r="G49" i="2"/>
  <c r="H49" i="2" s="1"/>
  <c r="E49" i="2"/>
  <c r="F49" i="2" s="1"/>
  <c r="P48" i="2"/>
  <c r="N48" i="2"/>
  <c r="M48" i="2"/>
  <c r="L48" i="2"/>
  <c r="K48" i="2"/>
  <c r="J48" i="2"/>
  <c r="G48" i="2"/>
  <c r="H48" i="2" s="1"/>
  <c r="E48" i="2"/>
  <c r="F48" i="2" s="1"/>
  <c r="P47" i="2"/>
  <c r="N47" i="2"/>
  <c r="M47" i="2"/>
  <c r="L47" i="2"/>
  <c r="K47" i="2"/>
  <c r="J47" i="2"/>
  <c r="G47" i="2"/>
  <c r="H47" i="2" s="1"/>
  <c r="E47" i="2"/>
  <c r="F47" i="2" s="1"/>
  <c r="P46" i="2"/>
  <c r="M46" i="2"/>
  <c r="N46" i="2" s="1"/>
  <c r="K46" i="2"/>
  <c r="L46" i="2" s="1"/>
  <c r="J46" i="2"/>
  <c r="G46" i="2"/>
  <c r="H46" i="2" s="1"/>
  <c r="E46" i="2"/>
  <c r="F46" i="2" s="1"/>
  <c r="P45" i="2"/>
  <c r="M45" i="2"/>
  <c r="N45" i="2" s="1"/>
  <c r="K45" i="2"/>
  <c r="L45" i="2" s="1"/>
  <c r="J45" i="2"/>
  <c r="G45" i="2"/>
  <c r="H45" i="2" s="1"/>
  <c r="E45" i="2"/>
  <c r="F45" i="2" s="1"/>
  <c r="P44" i="2"/>
  <c r="M44" i="2"/>
  <c r="N44" i="2" s="1"/>
  <c r="K44" i="2"/>
  <c r="L44" i="2" s="1"/>
  <c r="J44" i="2"/>
  <c r="G44" i="2"/>
  <c r="H44" i="2" s="1"/>
  <c r="E44" i="2"/>
  <c r="F44" i="2" s="1"/>
  <c r="P43" i="2"/>
  <c r="M43" i="2"/>
  <c r="N43" i="2" s="1"/>
  <c r="K43" i="2"/>
  <c r="L43" i="2" s="1"/>
  <c r="J43" i="2"/>
  <c r="G43" i="2"/>
  <c r="H43" i="2" s="1"/>
  <c r="E43" i="2"/>
  <c r="F43" i="2" s="1"/>
  <c r="P42" i="2"/>
  <c r="M42" i="2"/>
  <c r="N42" i="2" s="1"/>
  <c r="K42" i="2"/>
  <c r="L42" i="2" s="1"/>
  <c r="J42" i="2"/>
  <c r="G42" i="2"/>
  <c r="H42" i="2" s="1"/>
  <c r="E42" i="2"/>
  <c r="F42" i="2" s="1"/>
  <c r="P41" i="2"/>
  <c r="M41" i="2"/>
  <c r="N41" i="2" s="1"/>
  <c r="K41" i="2"/>
  <c r="L41" i="2" s="1"/>
  <c r="J41" i="2"/>
  <c r="G41" i="2"/>
  <c r="H41" i="2" s="1"/>
  <c r="E41" i="2"/>
  <c r="F41" i="2" s="1"/>
  <c r="P40" i="2"/>
  <c r="M40" i="2"/>
  <c r="N40" i="2" s="1"/>
  <c r="K40" i="2"/>
  <c r="L40" i="2" s="1"/>
  <c r="J40" i="2"/>
  <c r="G40" i="2"/>
  <c r="H40" i="2" s="1"/>
  <c r="E40" i="2"/>
  <c r="F40" i="2" s="1"/>
  <c r="P39" i="2"/>
  <c r="M39" i="2"/>
  <c r="N39" i="2" s="1"/>
  <c r="K39" i="2"/>
  <c r="L39" i="2" s="1"/>
  <c r="J39" i="2"/>
  <c r="G39" i="2"/>
  <c r="H39" i="2" s="1"/>
  <c r="E39" i="2"/>
  <c r="F39" i="2" s="1"/>
  <c r="P38" i="2"/>
  <c r="M38" i="2"/>
  <c r="N38" i="2" s="1"/>
  <c r="K38" i="2"/>
  <c r="L38" i="2" s="1"/>
  <c r="J38" i="2"/>
  <c r="G38" i="2"/>
  <c r="H38" i="2" s="1"/>
  <c r="E38" i="2"/>
  <c r="F38" i="2" s="1"/>
  <c r="P37" i="2"/>
  <c r="M37" i="2"/>
  <c r="N37" i="2" s="1"/>
  <c r="K37" i="2"/>
  <c r="L37" i="2" s="1"/>
  <c r="J37" i="2"/>
  <c r="G37" i="2"/>
  <c r="H37" i="2" s="1"/>
  <c r="E37" i="2"/>
  <c r="F37" i="2" s="1"/>
  <c r="P36" i="2"/>
  <c r="M36" i="2"/>
  <c r="N36" i="2" s="1"/>
  <c r="K36" i="2"/>
  <c r="L36" i="2" s="1"/>
  <c r="J36" i="2"/>
  <c r="G36" i="2"/>
  <c r="H36" i="2" s="1"/>
  <c r="E36" i="2"/>
  <c r="F36" i="2" s="1"/>
  <c r="P35" i="2"/>
  <c r="M35" i="2"/>
  <c r="N35" i="2" s="1"/>
  <c r="K35" i="2"/>
  <c r="L35" i="2" s="1"/>
  <c r="J35" i="2"/>
  <c r="G35" i="2"/>
  <c r="H35" i="2" s="1"/>
  <c r="E35" i="2"/>
  <c r="F35" i="2" s="1"/>
  <c r="P34" i="2"/>
  <c r="M34" i="2"/>
  <c r="N34" i="2" s="1"/>
  <c r="K34" i="2"/>
  <c r="L34" i="2" s="1"/>
  <c r="J34" i="2"/>
  <c r="G34" i="2"/>
  <c r="H34" i="2" s="1"/>
  <c r="E34" i="2"/>
  <c r="F34" i="2" s="1"/>
  <c r="P33" i="2"/>
  <c r="M33" i="2"/>
  <c r="N33" i="2" s="1"/>
  <c r="K33" i="2"/>
  <c r="L33" i="2" s="1"/>
  <c r="J33" i="2"/>
  <c r="G33" i="2"/>
  <c r="H33" i="2" s="1"/>
  <c r="E33" i="2"/>
  <c r="F33" i="2" s="1"/>
  <c r="P32" i="2"/>
  <c r="M32" i="2"/>
  <c r="N32" i="2" s="1"/>
  <c r="K32" i="2"/>
  <c r="L32" i="2" s="1"/>
  <c r="J32" i="2"/>
  <c r="G32" i="2"/>
  <c r="H32" i="2" s="1"/>
  <c r="E32" i="2"/>
  <c r="F32" i="2" s="1"/>
  <c r="P31" i="2"/>
  <c r="M31" i="2"/>
  <c r="N31" i="2" s="1"/>
  <c r="K31" i="2"/>
  <c r="L31" i="2" s="1"/>
  <c r="J31" i="2"/>
  <c r="G31" i="2"/>
  <c r="H31" i="2" s="1"/>
  <c r="E31" i="2"/>
  <c r="F31" i="2" s="1"/>
  <c r="P30" i="2"/>
  <c r="M30" i="2"/>
  <c r="N30" i="2" s="1"/>
  <c r="K30" i="2"/>
  <c r="L30" i="2" s="1"/>
  <c r="J30" i="2"/>
  <c r="G30" i="2"/>
  <c r="H30" i="2" s="1"/>
  <c r="E30" i="2"/>
  <c r="F30" i="2" s="1"/>
  <c r="P29" i="2"/>
  <c r="M29" i="2"/>
  <c r="N29" i="2" s="1"/>
  <c r="K29" i="2"/>
  <c r="L29" i="2" s="1"/>
  <c r="J29" i="2"/>
  <c r="G29" i="2"/>
  <c r="H29" i="2" s="1"/>
  <c r="E29" i="2"/>
  <c r="F29" i="2" s="1"/>
  <c r="P28" i="2"/>
  <c r="M28" i="2"/>
  <c r="N28" i="2" s="1"/>
  <c r="K28" i="2"/>
  <c r="L28" i="2" s="1"/>
  <c r="J28" i="2"/>
  <c r="G28" i="2"/>
  <c r="H28" i="2" s="1"/>
  <c r="E28" i="2"/>
  <c r="F28" i="2" s="1"/>
  <c r="P27" i="2"/>
  <c r="M27" i="2"/>
  <c r="N27" i="2" s="1"/>
  <c r="K27" i="2"/>
  <c r="L27" i="2" s="1"/>
  <c r="J27" i="2"/>
  <c r="G27" i="2"/>
  <c r="H27" i="2" s="1"/>
  <c r="E27" i="2"/>
  <c r="F27" i="2" s="1"/>
  <c r="P26" i="2"/>
  <c r="M26" i="2"/>
  <c r="N26" i="2" s="1"/>
  <c r="K26" i="2"/>
  <c r="L26" i="2" s="1"/>
  <c r="J26" i="2"/>
  <c r="G26" i="2"/>
  <c r="H26" i="2" s="1"/>
  <c r="E26" i="2"/>
  <c r="F26" i="2" s="1"/>
  <c r="P25" i="2"/>
  <c r="M25" i="2"/>
  <c r="N25" i="2" s="1"/>
  <c r="K25" i="2"/>
  <c r="L25" i="2" s="1"/>
  <c r="J25" i="2"/>
  <c r="G25" i="2"/>
  <c r="H25" i="2" s="1"/>
  <c r="E25" i="2"/>
  <c r="F25" i="2" s="1"/>
  <c r="P24" i="2"/>
  <c r="M24" i="2"/>
  <c r="N24" i="2" s="1"/>
  <c r="K24" i="2"/>
  <c r="L24" i="2" s="1"/>
  <c r="J24" i="2"/>
  <c r="G24" i="2"/>
  <c r="H24" i="2" s="1"/>
  <c r="E24" i="2"/>
  <c r="F24" i="2" s="1"/>
  <c r="P23" i="2"/>
  <c r="M23" i="2"/>
  <c r="N23" i="2" s="1"/>
  <c r="K23" i="2"/>
  <c r="L23" i="2" s="1"/>
  <c r="J23" i="2"/>
  <c r="G23" i="2"/>
  <c r="H23" i="2" s="1"/>
  <c r="E23" i="2"/>
  <c r="F23" i="2" s="1"/>
  <c r="P22" i="2"/>
  <c r="M22" i="2"/>
  <c r="N22" i="2" s="1"/>
  <c r="K22" i="2"/>
  <c r="L22" i="2" s="1"/>
  <c r="J22" i="2"/>
  <c r="G22" i="2"/>
  <c r="H22" i="2" s="1"/>
  <c r="E22" i="2"/>
  <c r="F22" i="2" s="1"/>
  <c r="P21" i="2"/>
  <c r="M21" i="2"/>
  <c r="N21" i="2" s="1"/>
  <c r="K21" i="2"/>
  <c r="L21" i="2" s="1"/>
  <c r="J21" i="2"/>
  <c r="G21" i="2"/>
  <c r="H21" i="2" s="1"/>
  <c r="E21" i="2"/>
  <c r="F21" i="2" s="1"/>
  <c r="P20" i="2"/>
  <c r="M20" i="2"/>
  <c r="N20" i="2" s="1"/>
  <c r="K20" i="2"/>
  <c r="L20" i="2" s="1"/>
  <c r="J20" i="2"/>
  <c r="G20" i="2"/>
  <c r="H20" i="2" s="1"/>
  <c r="E20" i="2"/>
  <c r="F20" i="2" s="1"/>
  <c r="P19" i="2"/>
  <c r="M19" i="2"/>
  <c r="N19" i="2" s="1"/>
  <c r="K19" i="2"/>
  <c r="L19" i="2" s="1"/>
  <c r="J19" i="2"/>
  <c r="G19" i="2"/>
  <c r="H19" i="2" s="1"/>
  <c r="E19" i="2"/>
  <c r="F19" i="2" s="1"/>
  <c r="P18" i="2"/>
  <c r="M18" i="2"/>
  <c r="N18" i="2" s="1"/>
  <c r="K18" i="2"/>
  <c r="L18" i="2" s="1"/>
  <c r="J18" i="2"/>
  <c r="G18" i="2"/>
  <c r="H18" i="2" s="1"/>
  <c r="E18" i="2"/>
  <c r="F18" i="2" s="1"/>
  <c r="P17" i="2"/>
  <c r="M17" i="2"/>
  <c r="N17" i="2" s="1"/>
  <c r="K17" i="2"/>
  <c r="L17" i="2" s="1"/>
  <c r="J17" i="2"/>
  <c r="G17" i="2"/>
  <c r="H17" i="2" s="1"/>
  <c r="E17" i="2"/>
  <c r="F17" i="2" s="1"/>
  <c r="P16" i="2"/>
  <c r="M16" i="2"/>
  <c r="N16" i="2" s="1"/>
  <c r="K16" i="2"/>
  <c r="L16" i="2" s="1"/>
  <c r="J16" i="2"/>
  <c r="G16" i="2"/>
  <c r="H16" i="2" s="1"/>
  <c r="E16" i="2"/>
  <c r="F16" i="2" s="1"/>
  <c r="P15" i="2"/>
  <c r="M15" i="2"/>
  <c r="N15" i="2" s="1"/>
  <c r="K15" i="2"/>
  <c r="L15" i="2" s="1"/>
  <c r="J15" i="2"/>
  <c r="G15" i="2"/>
  <c r="H15" i="2" s="1"/>
  <c r="E15" i="2"/>
  <c r="F15" i="2" s="1"/>
  <c r="P14" i="2"/>
  <c r="M14" i="2"/>
  <c r="N14" i="2" s="1"/>
  <c r="K14" i="2"/>
  <c r="L14" i="2" s="1"/>
  <c r="J14" i="2"/>
  <c r="G14" i="2"/>
  <c r="H14" i="2" s="1"/>
  <c r="E14" i="2"/>
  <c r="F14" i="2" s="1"/>
  <c r="P13" i="2"/>
  <c r="M13" i="2"/>
  <c r="N13" i="2" s="1"/>
  <c r="K13" i="2"/>
  <c r="L13" i="2" s="1"/>
  <c r="J13" i="2"/>
  <c r="G13" i="2"/>
  <c r="H13" i="2" s="1"/>
  <c r="E13" i="2"/>
  <c r="F13" i="2" s="1"/>
  <c r="P12" i="2"/>
  <c r="M12" i="2"/>
  <c r="N12" i="2" s="1"/>
  <c r="K12" i="2"/>
  <c r="L12" i="2" s="1"/>
  <c r="J12" i="2"/>
  <c r="G12" i="2"/>
  <c r="H12" i="2" s="1"/>
  <c r="E12" i="2"/>
  <c r="F12" i="2" s="1"/>
  <c r="P11" i="2"/>
  <c r="M11" i="2"/>
  <c r="N11" i="2" s="1"/>
  <c r="K11" i="2"/>
  <c r="L11" i="2" s="1"/>
  <c r="J11" i="2"/>
  <c r="G11" i="2"/>
  <c r="E11" i="2"/>
  <c r="F11" i="2" s="1"/>
  <c r="K55" i="1"/>
  <c r="P50" i="1"/>
  <c r="N50" i="1"/>
  <c r="M50" i="1"/>
  <c r="L50" i="1"/>
  <c r="K50" i="1"/>
  <c r="J50" i="1"/>
  <c r="G50" i="1"/>
  <c r="H50" i="1" s="1"/>
  <c r="E50" i="1"/>
  <c r="F50" i="1" s="1"/>
  <c r="P49" i="1"/>
  <c r="N49" i="1"/>
  <c r="M49" i="1"/>
  <c r="L49" i="1"/>
  <c r="K49" i="1"/>
  <c r="J49" i="1"/>
  <c r="G49" i="1"/>
  <c r="H49" i="1" s="1"/>
  <c r="E49" i="1"/>
  <c r="F49" i="1" s="1"/>
  <c r="P48" i="1"/>
  <c r="N48" i="1"/>
  <c r="M48" i="1"/>
  <c r="L48" i="1"/>
  <c r="K48" i="1"/>
  <c r="J48" i="1"/>
  <c r="G48" i="1"/>
  <c r="H48" i="1" s="1"/>
  <c r="E48" i="1"/>
  <c r="F48" i="1" s="1"/>
  <c r="P47" i="1"/>
  <c r="M47" i="1"/>
  <c r="N47" i="1" s="1"/>
  <c r="K47" i="1"/>
  <c r="L47" i="1" s="1"/>
  <c r="J47" i="1"/>
  <c r="G47" i="1"/>
  <c r="H47" i="1" s="1"/>
  <c r="E47" i="1"/>
  <c r="F47" i="1" s="1"/>
  <c r="P46" i="1"/>
  <c r="M46" i="1"/>
  <c r="N46" i="1" s="1"/>
  <c r="K46" i="1"/>
  <c r="L46" i="1" s="1"/>
  <c r="J46" i="1"/>
  <c r="G46" i="1"/>
  <c r="H46" i="1" s="1"/>
  <c r="E46" i="1"/>
  <c r="F46" i="1" s="1"/>
  <c r="P45" i="1"/>
  <c r="M45" i="1"/>
  <c r="N45" i="1" s="1"/>
  <c r="K45" i="1"/>
  <c r="L45" i="1" s="1"/>
  <c r="J45" i="1"/>
  <c r="G45" i="1"/>
  <c r="H45" i="1" s="1"/>
  <c r="E45" i="1"/>
  <c r="F45" i="1" s="1"/>
  <c r="P44" i="1"/>
  <c r="M44" i="1"/>
  <c r="N44" i="1" s="1"/>
  <c r="K44" i="1"/>
  <c r="L44" i="1" s="1"/>
  <c r="J44" i="1"/>
  <c r="G44" i="1"/>
  <c r="H44" i="1" s="1"/>
  <c r="E44" i="1"/>
  <c r="F44" i="1" s="1"/>
  <c r="P43" i="1"/>
  <c r="M43" i="1"/>
  <c r="N43" i="1" s="1"/>
  <c r="K43" i="1"/>
  <c r="L43" i="1" s="1"/>
  <c r="J43" i="1"/>
  <c r="G43" i="1"/>
  <c r="H43" i="1" s="1"/>
  <c r="E43" i="1"/>
  <c r="F43" i="1" s="1"/>
  <c r="P42" i="1"/>
  <c r="M42" i="1"/>
  <c r="N42" i="1" s="1"/>
  <c r="K42" i="1"/>
  <c r="L42" i="1" s="1"/>
  <c r="J42" i="1"/>
  <c r="G42" i="1"/>
  <c r="H42" i="1" s="1"/>
  <c r="E42" i="1"/>
  <c r="F42" i="1" s="1"/>
  <c r="P41" i="1"/>
  <c r="M41" i="1"/>
  <c r="N41" i="1" s="1"/>
  <c r="K41" i="1"/>
  <c r="L41" i="1" s="1"/>
  <c r="J41" i="1"/>
  <c r="G41" i="1"/>
  <c r="H41" i="1" s="1"/>
  <c r="E41" i="1"/>
  <c r="F41" i="1" s="1"/>
  <c r="P40" i="1"/>
  <c r="M40" i="1"/>
  <c r="N40" i="1" s="1"/>
  <c r="K40" i="1"/>
  <c r="L40" i="1" s="1"/>
  <c r="J40" i="1"/>
  <c r="G40" i="1"/>
  <c r="H40" i="1" s="1"/>
  <c r="E40" i="1"/>
  <c r="F40" i="1" s="1"/>
  <c r="P39" i="1"/>
  <c r="M39" i="1"/>
  <c r="N39" i="1" s="1"/>
  <c r="K39" i="1"/>
  <c r="L39" i="1" s="1"/>
  <c r="J39" i="1"/>
  <c r="G39" i="1"/>
  <c r="H39" i="1" s="1"/>
  <c r="E39" i="1"/>
  <c r="F39" i="1" s="1"/>
  <c r="P38" i="1"/>
  <c r="M38" i="1"/>
  <c r="N38" i="1" s="1"/>
  <c r="K38" i="1"/>
  <c r="L38" i="1" s="1"/>
  <c r="J38" i="1"/>
  <c r="G38" i="1"/>
  <c r="H38" i="1" s="1"/>
  <c r="E38" i="1"/>
  <c r="F38" i="1" s="1"/>
  <c r="P37" i="1"/>
  <c r="M37" i="1"/>
  <c r="N37" i="1" s="1"/>
  <c r="K37" i="1"/>
  <c r="L37" i="1" s="1"/>
  <c r="J37" i="1"/>
  <c r="G37" i="1"/>
  <c r="H37" i="1" s="1"/>
  <c r="E37" i="1"/>
  <c r="F37" i="1" s="1"/>
  <c r="P36" i="1"/>
  <c r="M36" i="1"/>
  <c r="N36" i="1" s="1"/>
  <c r="K36" i="1"/>
  <c r="L36" i="1" s="1"/>
  <c r="J36" i="1"/>
  <c r="G36" i="1"/>
  <c r="H36" i="1" s="1"/>
  <c r="E36" i="1"/>
  <c r="F36" i="1" s="1"/>
  <c r="P35" i="1"/>
  <c r="M35" i="1"/>
  <c r="N35" i="1" s="1"/>
  <c r="K35" i="1"/>
  <c r="L35" i="1" s="1"/>
  <c r="J35" i="1"/>
  <c r="G35" i="1"/>
  <c r="H35" i="1" s="1"/>
  <c r="E35" i="1"/>
  <c r="F35" i="1" s="1"/>
  <c r="P34" i="1"/>
  <c r="M34" i="1"/>
  <c r="N34" i="1" s="1"/>
  <c r="K34" i="1"/>
  <c r="L34" i="1" s="1"/>
  <c r="J34" i="1"/>
  <c r="G34" i="1"/>
  <c r="H34" i="1" s="1"/>
  <c r="E34" i="1"/>
  <c r="F34" i="1" s="1"/>
  <c r="P33" i="1"/>
  <c r="M33" i="1"/>
  <c r="N33" i="1" s="1"/>
  <c r="K33" i="1"/>
  <c r="L33" i="1" s="1"/>
  <c r="J33" i="1"/>
  <c r="G33" i="1"/>
  <c r="H33" i="1" s="1"/>
  <c r="E33" i="1"/>
  <c r="F33" i="1" s="1"/>
  <c r="P32" i="1"/>
  <c r="M32" i="1"/>
  <c r="N32" i="1" s="1"/>
  <c r="K32" i="1"/>
  <c r="L32" i="1" s="1"/>
  <c r="J32" i="1"/>
  <c r="G32" i="1"/>
  <c r="H32" i="1" s="1"/>
  <c r="E32" i="1"/>
  <c r="F32" i="1" s="1"/>
  <c r="P31" i="1"/>
  <c r="M31" i="1"/>
  <c r="N31" i="1" s="1"/>
  <c r="K31" i="1"/>
  <c r="L31" i="1" s="1"/>
  <c r="J31" i="1"/>
  <c r="G31" i="1"/>
  <c r="H31" i="1" s="1"/>
  <c r="E31" i="1"/>
  <c r="F31" i="1" s="1"/>
  <c r="P30" i="1"/>
  <c r="M30" i="1"/>
  <c r="N30" i="1" s="1"/>
  <c r="K30" i="1"/>
  <c r="L30" i="1" s="1"/>
  <c r="J30" i="1"/>
  <c r="G30" i="1"/>
  <c r="H30" i="1" s="1"/>
  <c r="E30" i="1"/>
  <c r="F30" i="1" s="1"/>
  <c r="P29" i="1"/>
  <c r="M29" i="1"/>
  <c r="N29" i="1" s="1"/>
  <c r="K29" i="1"/>
  <c r="L29" i="1" s="1"/>
  <c r="J29" i="1"/>
  <c r="G29" i="1"/>
  <c r="H29" i="1" s="1"/>
  <c r="E29" i="1"/>
  <c r="F29" i="1" s="1"/>
  <c r="P28" i="1"/>
  <c r="M28" i="1"/>
  <c r="N28" i="1" s="1"/>
  <c r="K28" i="1"/>
  <c r="L28" i="1" s="1"/>
  <c r="J28" i="1"/>
  <c r="G28" i="1"/>
  <c r="H28" i="1" s="1"/>
  <c r="E28" i="1"/>
  <c r="F28" i="1" s="1"/>
  <c r="P27" i="1"/>
  <c r="M27" i="1"/>
  <c r="N27" i="1" s="1"/>
  <c r="K27" i="1"/>
  <c r="L27" i="1" s="1"/>
  <c r="J27" i="1"/>
  <c r="G27" i="1"/>
  <c r="H27" i="1" s="1"/>
  <c r="E27" i="1"/>
  <c r="F27" i="1" s="1"/>
  <c r="P26" i="1"/>
  <c r="M26" i="1"/>
  <c r="N26" i="1" s="1"/>
  <c r="K26" i="1"/>
  <c r="L26" i="1" s="1"/>
  <c r="J26" i="1"/>
  <c r="G26" i="1"/>
  <c r="H26" i="1" s="1"/>
  <c r="E26" i="1"/>
  <c r="F26" i="1" s="1"/>
  <c r="P25" i="1"/>
  <c r="M25" i="1"/>
  <c r="N25" i="1" s="1"/>
  <c r="K25" i="1"/>
  <c r="L25" i="1" s="1"/>
  <c r="J25" i="1"/>
  <c r="G25" i="1"/>
  <c r="H25" i="1" s="1"/>
  <c r="E25" i="1"/>
  <c r="F25" i="1" s="1"/>
  <c r="P24" i="1"/>
  <c r="M24" i="1"/>
  <c r="N24" i="1" s="1"/>
  <c r="K24" i="1"/>
  <c r="L24" i="1" s="1"/>
  <c r="J24" i="1"/>
  <c r="G24" i="1"/>
  <c r="H24" i="1" s="1"/>
  <c r="E24" i="1"/>
  <c r="F24" i="1" s="1"/>
  <c r="P23" i="1"/>
  <c r="M23" i="1"/>
  <c r="N23" i="1" s="1"/>
  <c r="K23" i="1"/>
  <c r="L23" i="1" s="1"/>
  <c r="J23" i="1"/>
  <c r="G23" i="1"/>
  <c r="H23" i="1" s="1"/>
  <c r="E23" i="1"/>
  <c r="F23" i="1" s="1"/>
  <c r="P22" i="1"/>
  <c r="M22" i="1"/>
  <c r="N22" i="1" s="1"/>
  <c r="K22" i="1"/>
  <c r="L22" i="1" s="1"/>
  <c r="J22" i="1"/>
  <c r="G22" i="1"/>
  <c r="H22" i="1" s="1"/>
  <c r="E22" i="1"/>
  <c r="F22" i="1" s="1"/>
  <c r="P21" i="1"/>
  <c r="M21" i="1"/>
  <c r="N21" i="1" s="1"/>
  <c r="K21" i="1"/>
  <c r="L21" i="1" s="1"/>
  <c r="J21" i="1"/>
  <c r="G21" i="1"/>
  <c r="H21" i="1" s="1"/>
  <c r="E21" i="1"/>
  <c r="F21" i="1" s="1"/>
  <c r="P20" i="1"/>
  <c r="M20" i="1"/>
  <c r="N20" i="1" s="1"/>
  <c r="K20" i="1"/>
  <c r="L20" i="1" s="1"/>
  <c r="J20" i="1"/>
  <c r="G20" i="1"/>
  <c r="H20" i="1" s="1"/>
  <c r="E20" i="1"/>
  <c r="F20" i="1" s="1"/>
  <c r="P19" i="1"/>
  <c r="M19" i="1"/>
  <c r="N19" i="1" s="1"/>
  <c r="K19" i="1"/>
  <c r="L19" i="1" s="1"/>
  <c r="J19" i="1"/>
  <c r="G19" i="1"/>
  <c r="H19" i="1" s="1"/>
  <c r="E19" i="1"/>
  <c r="F19" i="1" s="1"/>
  <c r="P18" i="1"/>
  <c r="M18" i="1"/>
  <c r="N18" i="1" s="1"/>
  <c r="K18" i="1"/>
  <c r="L18" i="1" s="1"/>
  <c r="J18" i="1"/>
  <c r="G18" i="1"/>
  <c r="H18" i="1" s="1"/>
  <c r="E18" i="1"/>
  <c r="F18" i="1" s="1"/>
  <c r="P17" i="1"/>
  <c r="M17" i="1"/>
  <c r="N17" i="1" s="1"/>
  <c r="K17" i="1"/>
  <c r="L17" i="1" s="1"/>
  <c r="J17" i="1"/>
  <c r="G17" i="1"/>
  <c r="H17" i="1" s="1"/>
  <c r="E17" i="1"/>
  <c r="F17" i="1" s="1"/>
  <c r="P16" i="1"/>
  <c r="M16" i="1"/>
  <c r="N16" i="1" s="1"/>
  <c r="K16" i="1"/>
  <c r="L16" i="1" s="1"/>
  <c r="J16" i="1"/>
  <c r="G16" i="1"/>
  <c r="H16" i="1" s="1"/>
  <c r="E16" i="1"/>
  <c r="F16" i="1" s="1"/>
  <c r="P15" i="1"/>
  <c r="M15" i="1"/>
  <c r="N15" i="1" s="1"/>
  <c r="K15" i="1"/>
  <c r="L15" i="1" s="1"/>
  <c r="J15" i="1"/>
  <c r="G15" i="1"/>
  <c r="H15" i="1" s="1"/>
  <c r="E15" i="1"/>
  <c r="F15" i="1" s="1"/>
  <c r="P14" i="1"/>
  <c r="M14" i="1"/>
  <c r="N14" i="1" s="1"/>
  <c r="K14" i="1"/>
  <c r="L14" i="1" s="1"/>
  <c r="J14" i="1"/>
  <c r="G14" i="1"/>
  <c r="H14" i="1" s="1"/>
  <c r="E14" i="1"/>
  <c r="F14" i="1" s="1"/>
  <c r="P13" i="1"/>
  <c r="M13" i="1"/>
  <c r="N13" i="1" s="1"/>
  <c r="K13" i="1"/>
  <c r="L13" i="1" s="1"/>
  <c r="J13" i="1"/>
  <c r="G13" i="1"/>
  <c r="H13" i="1" s="1"/>
  <c r="E13" i="1"/>
  <c r="F13" i="1" s="1"/>
  <c r="P12" i="1"/>
  <c r="M12" i="1"/>
  <c r="N12" i="1" s="1"/>
  <c r="K12" i="1"/>
  <c r="L12" i="1" s="1"/>
  <c r="J12" i="1"/>
  <c r="G12" i="1"/>
  <c r="H12" i="1" s="1"/>
  <c r="E12" i="1"/>
  <c r="F12" i="1" s="1"/>
  <c r="P11" i="1"/>
  <c r="M11" i="1"/>
  <c r="N11" i="1" s="1"/>
  <c r="K11" i="1"/>
  <c r="L11" i="1" s="1"/>
  <c r="J11" i="1"/>
  <c r="G11" i="1"/>
  <c r="K53" i="1" s="1"/>
  <c r="E11" i="1"/>
  <c r="F11" i="1" s="1"/>
  <c r="K53" i="2" l="1"/>
  <c r="K52" i="1"/>
  <c r="K54" i="2"/>
  <c r="K54" i="1"/>
  <c r="H11" i="1"/>
  <c r="H11" i="2"/>
  <c r="K52" i="2"/>
  <c r="K53" i="3"/>
  <c r="K54" i="3"/>
  <c r="K52" i="3"/>
  <c r="H11" i="3"/>
  <c r="K53" i="4"/>
  <c r="H11" i="4"/>
  <c r="K54" i="4"/>
  <c r="K52" i="4"/>
</calcChain>
</file>

<file path=xl/sharedStrings.xml><?xml version="1.0" encoding="utf-8"?>
<sst xmlns="http://schemas.openxmlformats.org/spreadsheetml/2006/main" count="752" uniqueCount="237">
  <si>
    <t>DAFTAR NILAI SISWA SMAN 9 SEMARANG SEMESTER GENAP TAHUN PELAJARAN 2018/2019</t>
  </si>
  <si>
    <t>Guru :</t>
  </si>
  <si>
    <t>Neyama Lukitasari S.Pd.</t>
  </si>
  <si>
    <t>Kelas XII-MIPA 4</t>
  </si>
  <si>
    <t>Mapel :</t>
  </si>
  <si>
    <t>Bahasa Indonesia [ Kelompok A (Wajib) ]</t>
  </si>
  <si>
    <t>didownload 23/04/2019</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</si>
  <si>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</si>
  <si>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</si>
  <si>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</si>
  <si>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</si>
  <si>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</si>
  <si>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</si>
  <si>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</si>
  <si>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</si>
  <si>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</si>
  <si>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</si>
  <si>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</si>
  <si>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</si>
  <si>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</si>
  <si>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</si>
  <si>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</si>
  <si>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</si>
  <si>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</si>
  <si>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</si>
  <si>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</si>
  <si>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</si>
  <si>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</si>
  <si>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</si>
  <si>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</si>
  <si>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</si>
  <si>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</si>
  <si>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</si>
  <si>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</si>
  <si>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</si>
  <si>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</si>
  <si>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</si>
  <si>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</si>
  <si>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</si>
  <si>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</si>
  <si>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</si>
  <si>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</si>
  <si>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</si>
  <si>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</si>
  <si>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</si>
  <si>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</si>
  <si>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</si>
  <si>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</si>
  <si>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</si>
  <si>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</si>
  <si>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</si>
  <si>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</si>
  <si>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</si>
  <si>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</si>
  <si>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</si>
  <si>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ADINDA PUTRI WAHYU RAMADHANI</t>
  </si>
  <si>
    <t>Predikat &amp; Deskripsi Pengetahuan</t>
  </si>
  <si>
    <t>ACUAN MENGISI DESKRIPSI</t>
  </si>
  <si>
    <t>ANISSA PUTRI YUNITA</t>
  </si>
  <si>
    <t>Minimal</t>
  </si>
  <si>
    <t>Maximal</t>
  </si>
  <si>
    <t>Predikat</t>
  </si>
  <si>
    <t xml:space="preserve">KODE </t>
  </si>
  <si>
    <t>PENGETAHUAN (SILAHKAN DI GANTI)</t>
  </si>
  <si>
    <t>KETRERAMPILAN (SILAHKAN DI GANTI)</t>
  </si>
  <si>
    <t>ID TEORI</t>
  </si>
  <si>
    <t>ID PRAKTEK</t>
  </si>
  <si>
    <t>ANNISA LARASATI WIDIPANGESTU KINASIH</t>
  </si>
  <si>
    <t>ARDIANI BELIA KARIDA PUTRI</t>
  </si>
  <si>
    <t>ARJUN PUTRA PAMUNGKAS</t>
  </si>
  <si>
    <t>ASSYIFA SALSABILA</t>
  </si>
  <si>
    <t>ATHA RIDHO PRATAMA</t>
  </si>
  <si>
    <t>AYU NAWANG WULAN</t>
  </si>
  <si>
    <t>BERNIKE APRILIANA PUSPITARANI</t>
  </si>
  <si>
    <t>BERRY AR`RAFIQ</t>
  </si>
  <si>
    <t>BRITANIA FITHA TARIZARETA</t>
  </si>
  <si>
    <t>EMMANUEL DIDIMUS KRESTIAN</t>
  </si>
  <si>
    <t>FAKHRIZAL RIZKY KUSWANTO</t>
  </si>
  <si>
    <t>FANY AGUSTINA</t>
  </si>
  <si>
    <t>FELICIA PRISCA FERDIANASILVA</t>
  </si>
  <si>
    <t>Predikat &amp; Deskripsi Keterampilan</t>
  </si>
  <si>
    <t>HAMIDAH SALSABILLA</t>
  </si>
  <si>
    <t>IRFAN MAULANA</t>
  </si>
  <si>
    <t>KANYA ADISTI BINGARMANITRA</t>
  </si>
  <si>
    <t>LATIFA HIMATUL ALIYAH</t>
  </si>
  <si>
    <t>MAHARANI SHERLY AUDRINATA</t>
  </si>
  <si>
    <t>MOHAMMAD FARHAN HAFIZD</t>
  </si>
  <si>
    <t>MOHAMMAD HILAL BACHERI GANIRA</t>
  </si>
  <si>
    <t>MUHAMAD BAYU CAHYONO</t>
  </si>
  <si>
    <t>NABILA AMALIA IZAAZ AANISA</t>
  </si>
  <si>
    <t>NAUFAL AFIF HIDAYAT</t>
  </si>
  <si>
    <t>NAURA ALFA QARINA</t>
  </si>
  <si>
    <t>NOVIYANI SAPUTRI</t>
  </si>
  <si>
    <t>PRISCILLIA RAGIL FEBRINA</t>
  </si>
  <si>
    <t>RIZALDY AKBAR ARYADANI</t>
  </si>
  <si>
    <t>SAHADUTA</t>
  </si>
  <si>
    <t>SHINTA NURIYAH GHOZANI</t>
  </si>
  <si>
    <t>SOPHIA DEO SANDEVA</t>
  </si>
  <si>
    <t>TIMOTIUS ARGO PRASETYA PRIONO</t>
  </si>
  <si>
    <t>VENTINDYA HAPSA DEISMA VIOLITA</t>
  </si>
  <si>
    <t>YAHYA ADITYO NUGROHO</t>
  </si>
  <si>
    <t>YOHANESA PUTRI WAHYUDI</t>
  </si>
  <si>
    <t>YUDI MEINANTO</t>
  </si>
  <si>
    <t>Mengetahui</t>
  </si>
  <si>
    <t>N.Tertinggi Kog Akhir</t>
  </si>
  <si>
    <t xml:space="preserve">Semarang, </t>
  </si>
  <si>
    <t>Kepala Sekolah</t>
  </si>
  <si>
    <t>N.Terendah Kog Akhir</t>
  </si>
  <si>
    <t>Guru Mata Pelajaran</t>
  </si>
  <si>
    <t>N.Rata-rata Kog Akhir</t>
  </si>
  <si>
    <t>N.Rata-rata UAS</t>
  </si>
  <si>
    <t>Dr. Siswanto, M. Pd.</t>
  </si>
  <si>
    <t>Guru</t>
  </si>
  <si>
    <t>NIP. 19660608 199512 1 001</t>
  </si>
  <si>
    <t>Nip</t>
  </si>
  <si>
    <t>Nip. 19710106 200501 2 005</t>
  </si>
  <si>
    <t>Kelas XII-MIPA 5</t>
  </si>
  <si>
    <t>ACHMAD DWI AFANDI</t>
  </si>
  <si>
    <t>ADHIMAS IQBAL NUGROHO</t>
  </si>
  <si>
    <t>AMBAR WULANDARI</t>
  </si>
  <si>
    <t>ANANTA RAMADHANU</t>
  </si>
  <si>
    <t>ANDEN KARTIKA EKA SARI</t>
  </si>
  <si>
    <t>ANDI AISYAH AZZAHRAH</t>
  </si>
  <si>
    <t>ANTONIUS YANNOVA CAISAR KRISNA PUTRA</t>
  </si>
  <si>
    <t>CHRISTABEL PRIHARSIWI SETIAWAN</t>
  </si>
  <si>
    <t>CHRISTOFORUS FERNANDA SURYA BASKARA</t>
  </si>
  <si>
    <t>DIANI LESTARI</t>
  </si>
  <si>
    <t>DITA RATNA SARI</t>
  </si>
  <si>
    <t>EMMANUELLA PUTRI HAPSARI</t>
  </si>
  <si>
    <t>FIRDA ANGGA RISTA</t>
  </si>
  <si>
    <t>FRANSISKA XAVERIA GENEZY KEN SMARAWARDHANI</t>
  </si>
  <si>
    <t>INTAN FITRIYANI</t>
  </si>
  <si>
    <t>JUAN MARCHEVINCO ALFATAH V.</t>
  </si>
  <si>
    <t>JULIA RACHMA HANDAYANI</t>
  </si>
  <si>
    <t>MARGARETHA DIAJENG PUTRI ROSARI</t>
  </si>
  <si>
    <t>MIRZA ARIF WIBOWO</t>
  </si>
  <si>
    <t>MOCHAMAD IQBAL YUDHANTO</t>
  </si>
  <si>
    <t>MUFLIHUL FAKHRI NURHARDINTA</t>
  </si>
  <si>
    <t>MUHAMMAD ARIQ YANUAR</t>
  </si>
  <si>
    <t>MUTIARA AULIA HANING</t>
  </si>
  <si>
    <t>NANDA RISTA EKA DAMAYANTI</t>
  </si>
  <si>
    <t>NICOLE NARESWARA DIAN BESTARI</t>
  </si>
  <si>
    <t>PASCALIS YUTTA ANANTA</t>
  </si>
  <si>
    <t>PRATIWI PUSPITA SARI</t>
  </si>
  <si>
    <t>PUTRI HERWINDA SETIASIH</t>
  </si>
  <si>
    <t>SALSABILA AMANDA TRISTA</t>
  </si>
  <si>
    <t>SEKAR KINASIH</t>
  </si>
  <si>
    <t>STEVANUS AGUNG KURNIAWAN</t>
  </si>
  <si>
    <t>TIARA AMALIYAH MURTAFI</t>
  </si>
  <si>
    <t>VERONICA GLADYS IVANA</t>
  </si>
  <si>
    <t>YOGA KARUNIA FAJAR</t>
  </si>
  <si>
    <t>YUDAR FADILLAH</t>
  </si>
  <si>
    <t>ZEVA MOHAMMAD ARDANO</t>
  </si>
  <si>
    <t>Kelas XII-MIPA 6</t>
  </si>
  <si>
    <t>AKBAR GILANG RAMADHAN</t>
  </si>
  <si>
    <t>ANISA ANGGARI PUTRI DIANTI</t>
  </si>
  <si>
    <t>ARDHITO HAYYU AMASTO</t>
  </si>
  <si>
    <t>ARUM PUSVITA SARI</t>
  </si>
  <si>
    <t>AULIA FARISA</t>
  </si>
  <si>
    <t>BAGUS RIZKY ARYA NUGROHO</t>
  </si>
  <si>
    <t>BRAM ADHIWENA HIMAWAN</t>
  </si>
  <si>
    <t>CARIN ANNUR AINI</t>
  </si>
  <si>
    <t>DELLA FEBRIANA PUTRI UTOMO</t>
  </si>
  <si>
    <t>DENNY SURYA NUGRAHA</t>
  </si>
  <si>
    <t>DHIYA`A OKTFIANINGSTYAS</t>
  </si>
  <si>
    <t>DIANA SISKADEWI</t>
  </si>
  <si>
    <t>DINDA NUR MESTYLERA KIRANA</t>
  </si>
  <si>
    <t>DIVA VALENSIA ICHSANTI</t>
  </si>
  <si>
    <t>EKO SUBIANTORO</t>
  </si>
  <si>
    <t>ESTU SATRIAWAN ASHARI</t>
  </si>
  <si>
    <t>FANDHI ANGGA HARRY PRASETYA</t>
  </si>
  <si>
    <t>FARREL REYHAN DYANANTAMA</t>
  </si>
  <si>
    <t>FATAH NUR ABDUL AZIZ</t>
  </si>
  <si>
    <t>FENDRIYANTO YUDHA LAKSANA</t>
  </si>
  <si>
    <t>GITA KRISTIA SALSABILLA</t>
  </si>
  <si>
    <t>JIHAN AYU FAUZIAH</t>
  </si>
  <si>
    <t>KEVIN ADITYA WEDHASMARA</t>
  </si>
  <si>
    <t>MOH SHAQUILLA ANFASA FAUZI</t>
  </si>
  <si>
    <t>MUHAMMAD ATTABANI FIRDAUS</t>
  </si>
  <si>
    <t>NAADIRA SAFIRA HARRIZTA</t>
  </si>
  <si>
    <t>NABILA SHAFA PARAMESTI</t>
  </si>
  <si>
    <t>NADIA ISNAENI</t>
  </si>
  <si>
    <t>NADIRA DHIYA IVANA</t>
  </si>
  <si>
    <t>NIA NUR FADHILAH</t>
  </si>
  <si>
    <t>PANDRYA SATRYA WIRAYUDHA PRAKOSO</t>
  </si>
  <si>
    <t>R. NANA RAVINSA ADIKARA</t>
  </si>
  <si>
    <t>SALFA DIAZ GHINANNAFSIWAFI PUTRI</t>
  </si>
  <si>
    <t>SALWA DARREL FABIANDA</t>
  </si>
  <si>
    <t>TUHFA TAMHIDATUNNISA RAHARJO</t>
  </si>
  <si>
    <t>VANIA AYU DIANNISA</t>
  </si>
  <si>
    <t>VENTIA NIKEN SANTOSO</t>
  </si>
  <si>
    <t>Kelas XII-MIPA 7</t>
  </si>
  <si>
    <t>AKMAL GHAZA SAPUTRA</t>
  </si>
  <si>
    <t>ALDHIAFA ILMMASA</t>
  </si>
  <si>
    <t>AMAR TAUFIQUL FATAH</t>
  </si>
  <si>
    <t>ANNISA NURAINI OKTAVIA</t>
  </si>
  <si>
    <t>ANNISA PUSPITA DEWI</t>
  </si>
  <si>
    <t>ASHARINNISA SALSABILA</t>
  </si>
  <si>
    <t>BAGUS SURYA NUR ADITYA</t>
  </si>
  <si>
    <t>CAEZAR BRIAN RIDHO SWANDI</t>
  </si>
  <si>
    <t>DEWA MURTI NUGROHO</t>
  </si>
  <si>
    <t>DINDA CHAIRUNISYA</t>
  </si>
  <si>
    <t>DIVANANDYA ZAHRA RAMADHANA</t>
  </si>
  <si>
    <t>EKA HARIZKI RAHMAWATI</t>
  </si>
  <si>
    <t>EVA AMELIA NOVITASARI</t>
  </si>
  <si>
    <t>FADHIL ANUGRAH FIRDAUS</t>
  </si>
  <si>
    <t>HANUNG SALSABILA PRAMESTI</t>
  </si>
  <si>
    <t>HERDIN AMIRUL SALIHIN</t>
  </si>
  <si>
    <t>JANUARIZKY CAMILA PUTRI</t>
  </si>
  <si>
    <t>JIHAN SHOFA SALSABILA</t>
  </si>
  <si>
    <t>LISA FIBIANA</t>
  </si>
  <si>
    <t>LISA INDRIYANI</t>
  </si>
  <si>
    <t>LUTHFI HELMI PRATAMA</t>
  </si>
  <si>
    <t>MELA ISNASARI</t>
  </si>
  <si>
    <t>MOCHAMMAD RIZAL JULIAN DWI ADITYA</t>
  </si>
  <si>
    <t>MOUDY POERNOMO</t>
  </si>
  <si>
    <t>RICO WIJAYAKUSUMA LULLULANGI</t>
  </si>
  <si>
    <t>RIZALDY YUSUF SYAHPUTRA</t>
  </si>
  <si>
    <t>SABRINA FARA ARINDIA</t>
  </si>
  <si>
    <t>SALSABILLA DINTA AULIA AZZAHRA`</t>
  </si>
  <si>
    <t>SILVA FIRMAYANTI</t>
  </si>
  <si>
    <t>SITI MUTHMAINNAH</t>
  </si>
  <si>
    <t>SOMBITA RUMA ESTHYA HAYYU</t>
  </si>
  <si>
    <t>SULTAN ARIZAL HUDAZEN</t>
  </si>
  <si>
    <t>SYAHRENDRA ARIO BRAMANTYO</t>
  </si>
  <si>
    <t>TJIPTA MULIANI DEWI</t>
  </si>
  <si>
    <t>VICKA AZIZIAH MAULANI</t>
  </si>
  <si>
    <t>ZULFA RONA DHANIA</t>
  </si>
  <si>
    <t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t>
  </si>
  <si>
    <t>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t>
  </si>
  <si>
    <t>Memiliki keterampilan dalam menyusun opini dalam bentuk artikel, kritik dan esai, mengonstruksi artikel, ktitik dan esai dengan memperhatikan kebahasaan, serta menulis refleksi tentang nilai-nilai yang terkandung dalam buku pengayaan fiksi dan nonfiksi.</t>
  </si>
  <si>
    <t>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t>
  </si>
  <si>
    <t>Perlu peningkatan dalam dalam mengevaluasi  dan menganalisis informasi, baik fakta maupun opini, dalam sebuah artikel yang dibaca, membandingkan, menganalisis, dan mengidentifikasi kritik dan esai, serta mengidentifikasi nilai-nilai yang terdapat dalam sebuah buku pengayaan (nonfiksi) dan satu buku drama (fiksi).</t>
  </si>
  <si>
    <t>Memiliki keterampilan dalam menyusun opini dalam bentuk artikel, kritik dan esai, mengonstruksi artikel, ktitik dan esai dengan memperhatikan kebahasaan. Namun, kemampuan menulis refleksi tentang nilai-nilai yang terkandung dalam buku pengayaan fiksi dan nonfiksi perlu ditingkatkan.</t>
  </si>
  <si>
    <t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t>
  </si>
  <si>
    <t>Perlu peningkatan dalam menyusun opini dalam bentuk artikel, kritik dan esai, mengonstruksi artikel, ktitik dan esai dengan memperhatikan kebahasaan, serta menulis refleksi tentang nilai-nilai yang terkandung dalam buku pengayaan fiksi dan nonfiksi</t>
  </si>
  <si>
    <t xml:space="preserve">A </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</si>
</sst>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
      <sz val="11"/>
      <color rgb="FF000000"/>
      <name val="Calibri"/>
      <family val="2"/>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79">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0" fillId="2" borderId="2" xfId="0" applyFill="1" applyBorder="1" applyAlignment="1">
      <alignment horizontal="center"/>
    </xf>
    <xf numFmtId="0" fontId="0" fillId="6" borderId="2" xfId="0" applyFill="1" applyBorder="1" applyAlignment="1">
      <alignment horizontal="center" vertical="center"/>
    </xf>
    <xf numFmtId="0" fontId="0" fillId="2" borderId="2" xfId="0" applyFill="1" applyBorder="1" applyAlignment="1" applyProtection="1">
      <alignment horizontal="center"/>
      <protection locked="0"/>
    </xf>
    <xf numFmtId="0" fontId="13" fillId="2" borderId="2" xfId="0" applyFont="1" applyFill="1" applyBorder="1" applyAlignment="1" applyProtection="1">
      <alignment horizontal="center"/>
      <protection locked="0"/>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2" fillId="7" borderId="2" xfId="0" applyFont="1" applyFill="1" applyBorder="1" applyAlignment="1">
      <alignment horizontal="center"/>
    </xf>
    <xf numFmtId="0" fontId="0" fillId="3" borderId="2" xfId="0" applyFill="1" applyBorder="1" applyAlignment="1">
      <alignment horizont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cellXfs>
  <cellStyles count="1">
    <cellStyle name="Normal" xfId="0" builtinId="0"/>
  </cellStyles>
  <dxfs count="656">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M11" activePane="bottomRight" state="frozen"/>
      <selection pane="topRight"/>
      <selection pane="bottomLeft"/>
      <selection pane="bottomRight" activeCell="R11" sqref="R11"/>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8.2851562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778</v>
      </c>
      <c r="B1" s="20"/>
      <c r="C1" s="51" t="s">
        <v>0</v>
      </c>
      <c r="D1" s="51"/>
      <c r="E1" s="51"/>
      <c r="F1" s="51"/>
      <c r="G1" s="51"/>
      <c r="H1" s="51"/>
      <c r="I1" s="51"/>
      <c r="J1" s="51"/>
      <c r="K1" s="51"/>
      <c r="L1" s="51"/>
      <c r="M1" s="51"/>
      <c r="N1" s="51"/>
      <c r="O1" s="51"/>
      <c r="P1" s="51"/>
      <c r="Q1" s="51"/>
      <c r="R1" s="51"/>
      <c r="S1" s="51"/>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778</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208</v>
      </c>
      <c r="C7" s="18"/>
      <c r="D7" s="18"/>
      <c r="E7" s="52" t="s">
        <v>13</v>
      </c>
      <c r="F7" s="52"/>
      <c r="G7" s="52"/>
      <c r="H7" s="52"/>
      <c r="I7" s="52"/>
      <c r="J7" s="52"/>
      <c r="K7" s="52"/>
      <c r="L7" s="52"/>
      <c r="M7" s="52"/>
      <c r="N7" s="52"/>
      <c r="O7" s="52"/>
      <c r="P7" s="52"/>
      <c r="Q7" s="52"/>
      <c r="R7" s="52"/>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9" t="s">
        <v>14</v>
      </c>
      <c r="B8" s="50" t="s">
        <v>15</v>
      </c>
      <c r="C8" s="49" t="s">
        <v>16</v>
      </c>
      <c r="D8" s="18"/>
      <c r="E8" s="60" t="s">
        <v>17</v>
      </c>
      <c r="F8" s="61"/>
      <c r="G8" s="61"/>
      <c r="H8" s="61"/>
      <c r="I8" s="61"/>
      <c r="J8" s="62"/>
      <c r="K8" s="57" t="s">
        <v>18</v>
      </c>
      <c r="L8" s="58"/>
      <c r="M8" s="58"/>
      <c r="N8" s="58"/>
      <c r="O8" s="58"/>
      <c r="P8" s="59"/>
      <c r="Q8" s="76" t="s">
        <v>19</v>
      </c>
      <c r="R8" s="76"/>
      <c r="S8" s="18"/>
      <c r="T8" s="75" t="s">
        <v>20</v>
      </c>
      <c r="U8" s="75"/>
      <c r="V8" s="75"/>
      <c r="W8" s="75"/>
      <c r="X8" s="75"/>
      <c r="Y8" s="75"/>
      <c r="Z8" s="75"/>
      <c r="AA8" s="75"/>
      <c r="AB8" s="75"/>
      <c r="AC8" s="75"/>
      <c r="AD8" s="75"/>
      <c r="AE8" s="34"/>
      <c r="AF8" s="70" t="s">
        <v>21</v>
      </c>
      <c r="AG8" s="70"/>
      <c r="AH8" s="70"/>
      <c r="AI8" s="70"/>
      <c r="AJ8" s="70"/>
      <c r="AK8" s="70"/>
      <c r="AL8" s="70"/>
      <c r="AM8" s="70"/>
      <c r="AN8" s="70"/>
      <c r="AO8" s="70"/>
      <c r="AP8" s="34"/>
      <c r="AQ8" s="72" t="s">
        <v>19</v>
      </c>
      <c r="AR8" s="72"/>
      <c r="AS8" s="72"/>
      <c r="AT8" s="72"/>
      <c r="AU8" s="72"/>
      <c r="AV8" s="72"/>
      <c r="AW8" s="72"/>
      <c r="AX8" s="72"/>
      <c r="AY8" s="72"/>
      <c r="AZ8" s="72"/>
      <c r="BA8" s="73"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9"/>
      <c r="B9" s="50"/>
      <c r="C9" s="49"/>
      <c r="D9" s="18"/>
      <c r="E9" s="75" t="s">
        <v>23</v>
      </c>
      <c r="F9" s="75"/>
      <c r="G9" s="63" t="s">
        <v>24</v>
      </c>
      <c r="H9" s="64"/>
      <c r="I9" s="64"/>
      <c r="J9" s="65"/>
      <c r="K9" s="53" t="s">
        <v>23</v>
      </c>
      <c r="L9" s="54"/>
      <c r="M9" s="66" t="s">
        <v>24</v>
      </c>
      <c r="N9" s="67"/>
      <c r="O9" s="67"/>
      <c r="P9" s="68"/>
      <c r="Q9" s="55" t="s">
        <v>23</v>
      </c>
      <c r="R9" s="55" t="s">
        <v>24</v>
      </c>
      <c r="S9" s="18"/>
      <c r="T9" s="77" t="s">
        <v>25</v>
      </c>
      <c r="U9" s="77" t="s">
        <v>26</v>
      </c>
      <c r="V9" s="77" t="s">
        <v>27</v>
      </c>
      <c r="W9" s="77" t="s">
        <v>28</v>
      </c>
      <c r="X9" s="77" t="s">
        <v>29</v>
      </c>
      <c r="Y9" s="77" t="s">
        <v>30</v>
      </c>
      <c r="Z9" s="77" t="s">
        <v>31</v>
      </c>
      <c r="AA9" s="77" t="s">
        <v>32</v>
      </c>
      <c r="AB9" s="77" t="s">
        <v>33</v>
      </c>
      <c r="AC9" s="77" t="s">
        <v>34</v>
      </c>
      <c r="AD9" s="74" t="s">
        <v>35</v>
      </c>
      <c r="AE9" s="34"/>
      <c r="AF9" s="45" t="s">
        <v>36</v>
      </c>
      <c r="AG9" s="45" t="s">
        <v>37</v>
      </c>
      <c r="AH9" s="45" t="s">
        <v>38</v>
      </c>
      <c r="AI9" s="45" t="s">
        <v>39</v>
      </c>
      <c r="AJ9" s="45" t="s">
        <v>40</v>
      </c>
      <c r="AK9" s="45" t="s">
        <v>41</v>
      </c>
      <c r="AL9" s="45" t="s">
        <v>42</v>
      </c>
      <c r="AM9" s="45" t="s">
        <v>43</v>
      </c>
      <c r="AN9" s="45" t="s">
        <v>44</v>
      </c>
      <c r="AO9" s="45" t="s">
        <v>45</v>
      </c>
      <c r="AP9" s="34"/>
      <c r="AQ9" s="71" t="s">
        <v>46</v>
      </c>
      <c r="AR9" s="71"/>
      <c r="AS9" s="71" t="s">
        <v>47</v>
      </c>
      <c r="AT9" s="71"/>
      <c r="AU9" s="71" t="s">
        <v>48</v>
      </c>
      <c r="AV9" s="71"/>
      <c r="AW9" s="71"/>
      <c r="AX9" s="71" t="s">
        <v>49</v>
      </c>
      <c r="AY9" s="71"/>
      <c r="AZ9" s="71"/>
      <c r="BA9" s="73"/>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9"/>
      <c r="B10" s="50"/>
      <c r="C10" s="49"/>
      <c r="D10" s="18"/>
      <c r="E10" s="27" t="s">
        <v>50</v>
      </c>
      <c r="F10" s="27" t="s">
        <v>51</v>
      </c>
      <c r="G10" s="27" t="s">
        <v>50</v>
      </c>
      <c r="H10" s="27" t="s">
        <v>51</v>
      </c>
      <c r="I10" s="29" t="s">
        <v>52</v>
      </c>
      <c r="J10" s="27" t="s">
        <v>53</v>
      </c>
      <c r="K10" s="31" t="s">
        <v>50</v>
      </c>
      <c r="L10" s="31" t="s">
        <v>51</v>
      </c>
      <c r="M10" s="31" t="s">
        <v>50</v>
      </c>
      <c r="N10" s="31" t="s">
        <v>51</v>
      </c>
      <c r="O10" s="29" t="s">
        <v>52</v>
      </c>
      <c r="P10" s="31" t="s">
        <v>53</v>
      </c>
      <c r="Q10" s="56"/>
      <c r="R10" s="56"/>
      <c r="S10" s="18"/>
      <c r="T10" s="78"/>
      <c r="U10" s="78"/>
      <c r="V10" s="78"/>
      <c r="W10" s="78"/>
      <c r="X10" s="78"/>
      <c r="Y10" s="78"/>
      <c r="Z10" s="78"/>
      <c r="AA10" s="78"/>
      <c r="AB10" s="78"/>
      <c r="AC10" s="78"/>
      <c r="AD10" s="74"/>
      <c r="AE10" s="34"/>
      <c r="AF10" s="46"/>
      <c r="AG10" s="46"/>
      <c r="AH10" s="46"/>
      <c r="AI10" s="46"/>
      <c r="AJ10" s="46"/>
      <c r="AK10" s="46"/>
      <c r="AL10" s="46"/>
      <c r="AM10" s="46"/>
      <c r="AN10" s="46"/>
      <c r="AO10" s="46"/>
      <c r="AP10" s="34"/>
      <c r="AQ10" s="35" t="s">
        <v>54</v>
      </c>
      <c r="AR10" s="35" t="s">
        <v>24</v>
      </c>
      <c r="AS10" s="35" t="s">
        <v>54</v>
      </c>
      <c r="AT10" s="35" t="s">
        <v>24</v>
      </c>
      <c r="AU10" s="35">
        <v>1</v>
      </c>
      <c r="AV10" s="35">
        <v>2</v>
      </c>
      <c r="AW10" s="35">
        <v>3</v>
      </c>
      <c r="AX10" s="35">
        <v>1</v>
      </c>
      <c r="AY10" s="35">
        <v>2</v>
      </c>
      <c r="AZ10" s="35">
        <v>3</v>
      </c>
      <c r="BA10" s="73"/>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91730</v>
      </c>
      <c r="C11" s="19" t="s">
        <v>55</v>
      </c>
      <c r="D11" s="18"/>
      <c r="E11" s="28">
        <f t="shared" ref="E11:E50" si="0">IF((COUNTA(T11:AC11)&gt;0),(ROUND((AVERAGE(T11:AC11)),0)),"")</f>
        <v>90</v>
      </c>
      <c r="F11" s="28" t="str">
        <f t="shared" ref="F11:F50" si="1">IF(AND(ISNUMBER(E11),E11&gt;=1),IF(E11&lt;=$FD$13,$FE$13,IF(E11&lt;=$FD$14,$FE$14,IF(E11&lt;=$FD$15,$FE$15,IF(E11&lt;=$FD$16,$FE$16,)))), "")</f>
        <v>A</v>
      </c>
      <c r="G11" s="28">
        <f t="shared" ref="G11:G50" si="2">IF((COUNTA(T11:AD11)&gt;0),(ROUND((AVERAGE(T11:AD11)),0)),"")</f>
        <v>90</v>
      </c>
      <c r="H11" s="28" t="str">
        <f t="shared" ref="H11:H50" si="3">IF(AND(ISNUMBER(G11),G11&gt;=1),IF(G11&lt;=$FD$13,$FE$13,IF(G11&lt;=$FD$14,$FE$14,IF(G11&lt;=$FD$15,$FE$15,IF(G11&lt;=$FD$16,$FE$16,)))), "")</f>
        <v>A</v>
      </c>
      <c r="I11" s="36">
        <v>2</v>
      </c>
      <c r="J11" s="28" t="str">
        <f t="shared" ref="J11:J50" si="4">IF(I11=$FG$13,$FH$13,IF(I11=$FG$15,$FH$15,IF(I11=$FG$17,$FH$17,IF(I11=$FG$19,$FH$19,IF(I11=$FG$21,$FH$21,IF(I11=$FG$23,$FH$23,IF(I11=$FG$25,$FH$25,IF(I11=$FG$27,$FH$27,IF(I11=$FG$29,$FH$29,IF(I11=$FG$31,$FH$31,""))))))))))</f>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1" s="28">
        <f t="shared" ref="K11:K50" si="5">IF((COUNTA(AF11:AO11)&gt;0),AVERAGE(AF11:AO11),"")</f>
        <v>86.25</v>
      </c>
      <c r="L11" s="28" t="str">
        <f t="shared" ref="L11:L50" si="6">IF(AND(ISNUMBER(K11),K11&gt;=1), IF(K11&lt;=$FD$27,$FE$27,IF(K11&lt;=$FD$28,$FE$28,IF(K11&lt;=$FD$29,$FE$29,IF(K11&lt;=$FD$30,$FE$30,)))), "")</f>
        <v>A</v>
      </c>
      <c r="M11" s="28">
        <f t="shared" ref="M11:M50" si="7">IF((COUNTA(AF11:AO11)&gt;0),AVERAGE(AF11:AO11),"")</f>
        <v>86.25</v>
      </c>
      <c r="N11" s="28" t="str">
        <f t="shared" ref="N11:N50" si="8">IF(AND(ISNUMBER(M11),M11&gt;=1), IF(M11&lt;=$FD$27,$FE$27,IF(M11&lt;=$FD$28,$FE$28,IF(M11&lt;=$FD$29,$FE$29,IF(M11&lt;=$FD$30,$FE$30,)))), "")</f>
        <v>A</v>
      </c>
      <c r="O11" s="36">
        <v>3</v>
      </c>
      <c r="P11" s="28" t="str">
        <f t="shared" ref="P11:P50" si="9">IF(O11=$FG$13,$FI$13,IF(O11=$FG$15,$FI$15,IF(O11=$FG$17,$FI$17,IF(O11=$FG$19,$FI$19,IF(O11=$FG$21,$FI$21,IF(O11=$FG$23,$FI$23,IF(O11=$FG$25,$FI$25,IF(O11=$FG$27,$FI$27,IF(O11=$FG$29,$FI$29,IF(O11=$FG$31,$FI$31,""))))))))))</f>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11" s="39"/>
      <c r="R11" s="39" t="s">
        <v>236</v>
      </c>
      <c r="S11" s="18"/>
      <c r="T11" s="1">
        <v>87</v>
      </c>
      <c r="U11" s="1">
        <v>89.666666666666671</v>
      </c>
      <c r="V11" s="1">
        <v>87.5</v>
      </c>
      <c r="W11" s="1">
        <v>92</v>
      </c>
      <c r="X11" s="1">
        <v>92</v>
      </c>
      <c r="Y11" s="1"/>
      <c r="Z11" s="1"/>
      <c r="AA11" s="1"/>
      <c r="AB11" s="1"/>
      <c r="AC11" s="1"/>
      <c r="AD11" s="1"/>
      <c r="AE11" s="18"/>
      <c r="AF11" s="1">
        <v>92</v>
      </c>
      <c r="AG11" s="1">
        <v>85</v>
      </c>
      <c r="AH11" s="1">
        <v>83</v>
      </c>
      <c r="AI11" s="1">
        <v>85</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8" t="s">
        <v>56</v>
      </c>
      <c r="FD11" s="48"/>
      <c r="FE11" s="48"/>
      <c r="FG11" s="47" t="s">
        <v>57</v>
      </c>
      <c r="FH11" s="47"/>
      <c r="FI11" s="47"/>
    </row>
    <row r="12" spans="1:167" x14ac:dyDescent="0.25">
      <c r="A12" s="19">
        <v>2</v>
      </c>
      <c r="B12" s="19">
        <v>91744</v>
      </c>
      <c r="C12" s="19" t="s">
        <v>58</v>
      </c>
      <c r="D12" s="18"/>
      <c r="E12" s="28">
        <f t="shared" si="0"/>
        <v>86</v>
      </c>
      <c r="F12" s="28" t="str">
        <f t="shared" si="1"/>
        <v>A</v>
      </c>
      <c r="G12" s="28">
        <f t="shared" si="2"/>
        <v>86</v>
      </c>
      <c r="H12" s="28" t="str">
        <f t="shared" si="3"/>
        <v>A</v>
      </c>
      <c r="I12" s="36">
        <v>3</v>
      </c>
      <c r="J12"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12" s="28">
        <f t="shared" si="5"/>
        <v>84.625</v>
      </c>
      <c r="L12" s="28" t="str">
        <f t="shared" si="6"/>
        <v>A</v>
      </c>
      <c r="M12" s="28">
        <f t="shared" si="7"/>
        <v>84.625</v>
      </c>
      <c r="N12" s="28" t="str">
        <f t="shared" si="8"/>
        <v>A</v>
      </c>
      <c r="O12" s="36">
        <v>3</v>
      </c>
      <c r="P12"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12" s="39"/>
      <c r="R12" s="39" t="s">
        <v>236</v>
      </c>
      <c r="S12" s="18"/>
      <c r="T12" s="1">
        <v>83</v>
      </c>
      <c r="U12" s="1">
        <v>87.166666666666671</v>
      </c>
      <c r="V12" s="1">
        <v>84</v>
      </c>
      <c r="W12" s="1">
        <v>91</v>
      </c>
      <c r="X12" s="1">
        <v>84</v>
      </c>
      <c r="Y12" s="1"/>
      <c r="Z12" s="1"/>
      <c r="AA12" s="1"/>
      <c r="AB12" s="1"/>
      <c r="AC12" s="1"/>
      <c r="AD12" s="1"/>
      <c r="AE12" s="18"/>
      <c r="AF12" s="1">
        <v>91</v>
      </c>
      <c r="AG12" s="1">
        <v>81.5</v>
      </c>
      <c r="AH12" s="1">
        <v>81</v>
      </c>
      <c r="AI12" s="1">
        <v>85</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91758</v>
      </c>
      <c r="C13" s="19" t="s">
        <v>67</v>
      </c>
      <c r="D13" s="18"/>
      <c r="E13" s="28">
        <f t="shared" si="0"/>
        <v>89</v>
      </c>
      <c r="F13" s="28" t="str">
        <f t="shared" si="1"/>
        <v>A</v>
      </c>
      <c r="G13" s="28">
        <f t="shared" si="2"/>
        <v>89</v>
      </c>
      <c r="H13" s="28" t="str">
        <f t="shared" si="3"/>
        <v>A</v>
      </c>
      <c r="I13" s="36">
        <v>2</v>
      </c>
      <c r="J13"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3" s="28">
        <f t="shared" si="5"/>
        <v>90.625</v>
      </c>
      <c r="L13" s="28" t="str">
        <f t="shared" si="6"/>
        <v>A</v>
      </c>
      <c r="M13" s="28">
        <f t="shared" si="7"/>
        <v>90.625</v>
      </c>
      <c r="N13" s="28" t="str">
        <f t="shared" si="8"/>
        <v>A</v>
      </c>
      <c r="O13" s="36">
        <v>2</v>
      </c>
      <c r="P13"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3" s="39"/>
      <c r="R13" s="39" t="s">
        <v>236</v>
      </c>
      <c r="S13" s="18"/>
      <c r="T13" s="1">
        <v>87</v>
      </c>
      <c r="U13" s="1">
        <v>92</v>
      </c>
      <c r="V13" s="1">
        <v>89</v>
      </c>
      <c r="W13" s="1">
        <v>94</v>
      </c>
      <c r="X13" s="1">
        <v>85</v>
      </c>
      <c r="Y13" s="1"/>
      <c r="Z13" s="1"/>
      <c r="AA13" s="1"/>
      <c r="AB13" s="1"/>
      <c r="AC13" s="1"/>
      <c r="AD13" s="1"/>
      <c r="AE13" s="18"/>
      <c r="AF13" s="1">
        <v>94</v>
      </c>
      <c r="AG13" s="1">
        <v>83.5</v>
      </c>
      <c r="AH13" s="1">
        <v>85</v>
      </c>
      <c r="AI13" s="1">
        <v>100</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228</v>
      </c>
      <c r="FI13" s="43" t="s">
        <v>230</v>
      </c>
      <c r="FJ13" s="41">
        <v>35061</v>
      </c>
      <c r="FK13" s="41">
        <v>35071</v>
      </c>
    </row>
    <row r="14" spans="1:167" x14ac:dyDescent="0.25">
      <c r="A14" s="19">
        <v>4</v>
      </c>
      <c r="B14" s="19">
        <v>91772</v>
      </c>
      <c r="C14" s="19" t="s">
        <v>68</v>
      </c>
      <c r="D14" s="18"/>
      <c r="E14" s="28">
        <f t="shared" si="0"/>
        <v>89</v>
      </c>
      <c r="F14" s="28" t="str">
        <f t="shared" si="1"/>
        <v>A</v>
      </c>
      <c r="G14" s="28">
        <f t="shared" si="2"/>
        <v>89</v>
      </c>
      <c r="H14" s="28" t="str">
        <f t="shared" si="3"/>
        <v>A</v>
      </c>
      <c r="I14" s="36">
        <v>2</v>
      </c>
      <c r="J14"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4" s="28">
        <f t="shared" si="5"/>
        <v>89.125</v>
      </c>
      <c r="L14" s="28" t="str">
        <f t="shared" si="6"/>
        <v>A</v>
      </c>
      <c r="M14" s="28">
        <f t="shared" si="7"/>
        <v>89.125</v>
      </c>
      <c r="N14" s="28" t="str">
        <f t="shared" si="8"/>
        <v>A</v>
      </c>
      <c r="O14" s="36">
        <v>2</v>
      </c>
      <c r="P14"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4" s="39"/>
      <c r="R14" s="39" t="s">
        <v>236</v>
      </c>
      <c r="S14" s="18"/>
      <c r="T14" s="1">
        <v>87</v>
      </c>
      <c r="U14" s="1">
        <v>89.333333333333329</v>
      </c>
      <c r="V14" s="1">
        <v>88.5</v>
      </c>
      <c r="W14" s="1">
        <v>95</v>
      </c>
      <c r="X14" s="1">
        <v>85</v>
      </c>
      <c r="Y14" s="1"/>
      <c r="Z14" s="1"/>
      <c r="AA14" s="1"/>
      <c r="AB14" s="1"/>
      <c r="AC14" s="1"/>
      <c r="AD14" s="1"/>
      <c r="AE14" s="18"/>
      <c r="AF14" s="1">
        <v>95</v>
      </c>
      <c r="AG14" s="1">
        <v>86.5</v>
      </c>
      <c r="AH14" s="1">
        <v>85</v>
      </c>
      <c r="AI14" s="1">
        <v>90</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91786</v>
      </c>
      <c r="C15" s="19" t="s">
        <v>69</v>
      </c>
      <c r="D15" s="18"/>
      <c r="E15" s="28">
        <f t="shared" si="0"/>
        <v>87</v>
      </c>
      <c r="F15" s="28" t="str">
        <f t="shared" si="1"/>
        <v>A</v>
      </c>
      <c r="G15" s="28">
        <f t="shared" si="2"/>
        <v>87</v>
      </c>
      <c r="H15" s="28" t="str">
        <f t="shared" si="3"/>
        <v>A</v>
      </c>
      <c r="I15" s="36">
        <v>3</v>
      </c>
      <c r="J15"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15" s="28">
        <f t="shared" si="5"/>
        <v>89.625</v>
      </c>
      <c r="L15" s="28" t="str">
        <f t="shared" si="6"/>
        <v>A</v>
      </c>
      <c r="M15" s="28">
        <f t="shared" si="7"/>
        <v>89.625</v>
      </c>
      <c r="N15" s="28" t="str">
        <f t="shared" si="8"/>
        <v>A</v>
      </c>
      <c r="O15" s="36">
        <v>2</v>
      </c>
      <c r="P15"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5" s="39"/>
      <c r="R15" s="39" t="s">
        <v>236</v>
      </c>
      <c r="S15" s="18"/>
      <c r="T15" s="1">
        <v>82</v>
      </c>
      <c r="U15" s="1">
        <v>87.333333333333329</v>
      </c>
      <c r="V15" s="1">
        <v>85.5</v>
      </c>
      <c r="W15" s="1">
        <v>95</v>
      </c>
      <c r="X15" s="1">
        <v>86</v>
      </c>
      <c r="Y15" s="1"/>
      <c r="Z15" s="1"/>
      <c r="AA15" s="1"/>
      <c r="AB15" s="1"/>
      <c r="AC15" s="1"/>
      <c r="AD15" s="1"/>
      <c r="AE15" s="18"/>
      <c r="AF15" s="1">
        <v>95</v>
      </c>
      <c r="AG15" s="1">
        <v>85.5</v>
      </c>
      <c r="AH15" s="1">
        <v>83</v>
      </c>
      <c r="AI15" s="1">
        <v>95</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229</v>
      </c>
      <c r="FI15" s="44" t="s">
        <v>233</v>
      </c>
      <c r="FJ15" s="41">
        <v>35062</v>
      </c>
      <c r="FK15" s="41">
        <v>35072</v>
      </c>
    </row>
    <row r="16" spans="1:167" x14ac:dyDescent="0.25">
      <c r="A16" s="19">
        <v>6</v>
      </c>
      <c r="B16" s="19">
        <v>91800</v>
      </c>
      <c r="C16" s="19" t="s">
        <v>70</v>
      </c>
      <c r="D16" s="18"/>
      <c r="E16" s="28">
        <f t="shared" si="0"/>
        <v>91</v>
      </c>
      <c r="F16" s="28" t="str">
        <f t="shared" si="1"/>
        <v>A</v>
      </c>
      <c r="G16" s="28">
        <f t="shared" si="2"/>
        <v>91</v>
      </c>
      <c r="H16" s="28" t="str">
        <f t="shared" si="3"/>
        <v>A</v>
      </c>
      <c r="I16" s="36">
        <v>2</v>
      </c>
      <c r="J16"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6" s="28">
        <f t="shared" si="5"/>
        <v>88.875</v>
      </c>
      <c r="L16" s="28" t="str">
        <f t="shared" si="6"/>
        <v>A</v>
      </c>
      <c r="M16" s="28">
        <f t="shared" si="7"/>
        <v>88.875</v>
      </c>
      <c r="N16" s="28" t="str">
        <f t="shared" si="8"/>
        <v>A</v>
      </c>
      <c r="O16" s="36">
        <v>2</v>
      </c>
      <c r="P16"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6" s="39"/>
      <c r="R16" s="39" t="s">
        <v>236</v>
      </c>
      <c r="S16" s="18"/>
      <c r="T16" s="1">
        <v>94</v>
      </c>
      <c r="U16" s="1">
        <v>89.833333333333329</v>
      </c>
      <c r="V16" s="1">
        <v>87.5</v>
      </c>
      <c r="W16" s="1">
        <v>93</v>
      </c>
      <c r="X16" s="1">
        <v>92</v>
      </c>
      <c r="Y16" s="1"/>
      <c r="Z16" s="1"/>
      <c r="AA16" s="1"/>
      <c r="AB16" s="1"/>
      <c r="AC16" s="1"/>
      <c r="AD16" s="1"/>
      <c r="AE16" s="18"/>
      <c r="AF16" s="1">
        <v>93</v>
      </c>
      <c r="AG16" s="1">
        <v>84.5</v>
      </c>
      <c r="AH16" s="1">
        <v>83</v>
      </c>
      <c r="AI16" s="1">
        <v>95</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91814</v>
      </c>
      <c r="C17" s="19" t="s">
        <v>71</v>
      </c>
      <c r="D17" s="18"/>
      <c r="E17" s="28">
        <f t="shared" si="0"/>
        <v>89</v>
      </c>
      <c r="F17" s="28" t="str">
        <f t="shared" si="1"/>
        <v>A</v>
      </c>
      <c r="G17" s="28">
        <f t="shared" si="2"/>
        <v>89</v>
      </c>
      <c r="H17" s="28" t="str">
        <f t="shared" si="3"/>
        <v>A</v>
      </c>
      <c r="I17" s="36">
        <v>2</v>
      </c>
      <c r="J17"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7" s="28">
        <f t="shared" si="5"/>
        <v>90.375</v>
      </c>
      <c r="L17" s="28" t="str">
        <f t="shared" si="6"/>
        <v>A</v>
      </c>
      <c r="M17" s="28">
        <f t="shared" si="7"/>
        <v>90.375</v>
      </c>
      <c r="N17" s="28" t="str">
        <f t="shared" si="8"/>
        <v>A</v>
      </c>
      <c r="O17" s="36">
        <v>2</v>
      </c>
      <c r="P17"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7" s="39"/>
      <c r="R17" s="39" t="s">
        <v>236</v>
      </c>
      <c r="S17" s="18"/>
      <c r="T17" s="1">
        <v>86</v>
      </c>
      <c r="U17" s="1">
        <v>88</v>
      </c>
      <c r="V17" s="1">
        <v>88</v>
      </c>
      <c r="W17" s="1">
        <v>97</v>
      </c>
      <c r="X17" s="1">
        <v>88</v>
      </c>
      <c r="Y17" s="1"/>
      <c r="Z17" s="1"/>
      <c r="AA17" s="1"/>
      <c r="AB17" s="1"/>
      <c r="AC17" s="1"/>
      <c r="AD17" s="1"/>
      <c r="AE17" s="18"/>
      <c r="AF17" s="1">
        <v>97</v>
      </c>
      <c r="AG17" s="1">
        <v>84.5</v>
      </c>
      <c r="AH17" s="1">
        <v>85</v>
      </c>
      <c r="AI17" s="1">
        <v>95</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231</v>
      </c>
      <c r="FI17" s="44" t="s">
        <v>234</v>
      </c>
      <c r="FJ17" s="41">
        <v>35063</v>
      </c>
      <c r="FK17" s="41">
        <v>35073</v>
      </c>
    </row>
    <row r="18" spans="1:167" x14ac:dyDescent="0.25">
      <c r="A18" s="19">
        <v>8</v>
      </c>
      <c r="B18" s="19">
        <v>91828</v>
      </c>
      <c r="C18" s="19" t="s">
        <v>72</v>
      </c>
      <c r="D18" s="18"/>
      <c r="E18" s="28">
        <f t="shared" si="0"/>
        <v>89</v>
      </c>
      <c r="F18" s="28" t="str">
        <f t="shared" si="1"/>
        <v>A</v>
      </c>
      <c r="G18" s="28">
        <f t="shared" si="2"/>
        <v>89</v>
      </c>
      <c r="H18" s="28" t="str">
        <f t="shared" si="3"/>
        <v>A</v>
      </c>
      <c r="I18" s="36">
        <v>2</v>
      </c>
      <c r="J18"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8" s="28">
        <f t="shared" si="5"/>
        <v>89.625</v>
      </c>
      <c r="L18" s="28" t="str">
        <f t="shared" si="6"/>
        <v>A</v>
      </c>
      <c r="M18" s="28">
        <f t="shared" si="7"/>
        <v>89.625</v>
      </c>
      <c r="N18" s="28" t="str">
        <f t="shared" si="8"/>
        <v>A</v>
      </c>
      <c r="O18" s="36">
        <v>2</v>
      </c>
      <c r="P18"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8" s="39"/>
      <c r="R18" s="39" t="s">
        <v>236</v>
      </c>
      <c r="S18" s="18"/>
      <c r="T18" s="1">
        <v>88</v>
      </c>
      <c r="U18" s="1">
        <v>90.5</v>
      </c>
      <c r="V18" s="1">
        <v>89</v>
      </c>
      <c r="W18" s="1">
        <v>93</v>
      </c>
      <c r="X18" s="1">
        <v>86</v>
      </c>
      <c r="Y18" s="1"/>
      <c r="Z18" s="1"/>
      <c r="AA18" s="1"/>
      <c r="AB18" s="1"/>
      <c r="AC18" s="1"/>
      <c r="AD18" s="1"/>
      <c r="AE18" s="18"/>
      <c r="AF18" s="1">
        <v>93</v>
      </c>
      <c r="AG18" s="1">
        <v>85.5</v>
      </c>
      <c r="AH18" s="1">
        <v>85</v>
      </c>
      <c r="AI18" s="1">
        <v>95</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91841</v>
      </c>
      <c r="C19" s="19" t="s">
        <v>73</v>
      </c>
      <c r="D19" s="18"/>
      <c r="E19" s="28">
        <f t="shared" si="0"/>
        <v>87</v>
      </c>
      <c r="F19" s="28" t="str">
        <f t="shared" si="1"/>
        <v>A</v>
      </c>
      <c r="G19" s="28">
        <f t="shared" si="2"/>
        <v>87</v>
      </c>
      <c r="H19" s="28" t="str">
        <f t="shared" si="3"/>
        <v>A</v>
      </c>
      <c r="I19" s="36">
        <v>3</v>
      </c>
      <c r="J19"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19" s="28">
        <f t="shared" si="5"/>
        <v>88.625</v>
      </c>
      <c r="L19" s="28" t="str">
        <f t="shared" si="6"/>
        <v>A</v>
      </c>
      <c r="M19" s="28">
        <f t="shared" si="7"/>
        <v>88.625</v>
      </c>
      <c r="N19" s="28" t="str">
        <f t="shared" si="8"/>
        <v>A</v>
      </c>
      <c r="O19" s="36">
        <v>2</v>
      </c>
      <c r="P19"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9" s="39"/>
      <c r="R19" s="39" t="s">
        <v>236</v>
      </c>
      <c r="S19" s="18"/>
      <c r="T19" s="1">
        <v>83</v>
      </c>
      <c r="U19" s="1">
        <v>84.833333333333329</v>
      </c>
      <c r="V19" s="1">
        <v>86.5</v>
      </c>
      <c r="W19" s="1">
        <v>92</v>
      </c>
      <c r="X19" s="1">
        <v>89</v>
      </c>
      <c r="Y19" s="1"/>
      <c r="Z19" s="1"/>
      <c r="AA19" s="1"/>
      <c r="AB19" s="1"/>
      <c r="AC19" s="1"/>
      <c r="AD19" s="1"/>
      <c r="AE19" s="18"/>
      <c r="AF19" s="1">
        <v>92</v>
      </c>
      <c r="AG19" s="1">
        <v>82.5</v>
      </c>
      <c r="AH19" s="1">
        <v>85</v>
      </c>
      <c r="AI19" s="1">
        <v>95</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t="s">
        <v>232</v>
      </c>
      <c r="FI19" s="44" t="s">
        <v>235</v>
      </c>
      <c r="FJ19" s="41">
        <v>35064</v>
      </c>
      <c r="FK19" s="41">
        <v>35074</v>
      </c>
    </row>
    <row r="20" spans="1:167" x14ac:dyDescent="0.25">
      <c r="A20" s="19">
        <v>10</v>
      </c>
      <c r="B20" s="19">
        <v>91855</v>
      </c>
      <c r="C20" s="19" t="s">
        <v>74</v>
      </c>
      <c r="D20" s="18"/>
      <c r="E20" s="28">
        <f t="shared" si="0"/>
        <v>92</v>
      </c>
      <c r="F20" s="28" t="str">
        <f t="shared" si="1"/>
        <v>A</v>
      </c>
      <c r="G20" s="28">
        <f t="shared" si="2"/>
        <v>92</v>
      </c>
      <c r="H20" s="28" t="str">
        <f t="shared" si="3"/>
        <v>A</v>
      </c>
      <c r="I20" s="36">
        <v>2</v>
      </c>
      <c r="J20"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0" s="28">
        <f t="shared" si="5"/>
        <v>91.625</v>
      </c>
      <c r="L20" s="28" t="str">
        <f t="shared" si="6"/>
        <v>A</v>
      </c>
      <c r="M20" s="28">
        <f t="shared" si="7"/>
        <v>91.625</v>
      </c>
      <c r="N20" s="28" t="str">
        <f t="shared" si="8"/>
        <v>A</v>
      </c>
      <c r="O20" s="36">
        <v>2</v>
      </c>
      <c r="P20"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0" s="39"/>
      <c r="R20" s="39" t="s">
        <v>236</v>
      </c>
      <c r="S20" s="18"/>
      <c r="T20" s="1">
        <v>93</v>
      </c>
      <c r="U20" s="1">
        <v>89.166666666666671</v>
      </c>
      <c r="V20" s="1">
        <v>95</v>
      </c>
      <c r="W20" s="1">
        <v>96</v>
      </c>
      <c r="X20" s="1">
        <v>86</v>
      </c>
      <c r="Y20" s="1"/>
      <c r="Z20" s="1"/>
      <c r="AA20" s="1"/>
      <c r="AB20" s="1"/>
      <c r="AC20" s="1"/>
      <c r="AD20" s="1"/>
      <c r="AE20" s="18"/>
      <c r="AF20" s="1">
        <v>96</v>
      </c>
      <c r="AG20" s="1">
        <v>86.5</v>
      </c>
      <c r="AH20" s="1">
        <v>84</v>
      </c>
      <c r="AI20" s="1">
        <v>100</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91869</v>
      </c>
      <c r="C21" s="19" t="s">
        <v>75</v>
      </c>
      <c r="D21" s="18"/>
      <c r="E21" s="28">
        <f t="shared" si="0"/>
        <v>91</v>
      </c>
      <c r="F21" s="28" t="str">
        <f t="shared" si="1"/>
        <v>A</v>
      </c>
      <c r="G21" s="28">
        <f t="shared" si="2"/>
        <v>91</v>
      </c>
      <c r="H21" s="28" t="str">
        <f t="shared" si="3"/>
        <v>A</v>
      </c>
      <c r="I21" s="36">
        <v>2</v>
      </c>
      <c r="J21"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1" s="28">
        <f t="shared" si="5"/>
        <v>89.75</v>
      </c>
      <c r="L21" s="28" t="str">
        <f t="shared" si="6"/>
        <v>A</v>
      </c>
      <c r="M21" s="28">
        <f t="shared" si="7"/>
        <v>89.75</v>
      </c>
      <c r="N21" s="28" t="str">
        <f t="shared" si="8"/>
        <v>A</v>
      </c>
      <c r="O21" s="36">
        <v>2</v>
      </c>
      <c r="P21"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1" s="39"/>
      <c r="R21" s="39" t="s">
        <v>236</v>
      </c>
      <c r="S21" s="18"/>
      <c r="T21" s="1">
        <v>92</v>
      </c>
      <c r="U21" s="1">
        <v>88.5</v>
      </c>
      <c r="V21" s="1">
        <v>88</v>
      </c>
      <c r="W21" s="1">
        <v>94</v>
      </c>
      <c r="X21" s="1">
        <v>91</v>
      </c>
      <c r="Y21" s="1"/>
      <c r="Z21" s="1"/>
      <c r="AA21" s="1"/>
      <c r="AB21" s="1"/>
      <c r="AC21" s="1"/>
      <c r="AD21" s="1"/>
      <c r="AE21" s="18"/>
      <c r="AF21" s="1">
        <v>94</v>
      </c>
      <c r="AG21" s="1">
        <v>85</v>
      </c>
      <c r="AH21" s="1">
        <v>85</v>
      </c>
      <c r="AI21" s="1">
        <v>95</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35065</v>
      </c>
      <c r="FK21" s="41">
        <v>35075</v>
      </c>
    </row>
    <row r="22" spans="1:167" x14ac:dyDescent="0.25">
      <c r="A22" s="19">
        <v>12</v>
      </c>
      <c r="B22" s="19">
        <v>91882</v>
      </c>
      <c r="C22" s="19" t="s">
        <v>76</v>
      </c>
      <c r="D22" s="18"/>
      <c r="E22" s="28">
        <f t="shared" si="0"/>
        <v>87</v>
      </c>
      <c r="F22" s="28" t="str">
        <f t="shared" si="1"/>
        <v>A</v>
      </c>
      <c r="G22" s="28">
        <f t="shared" si="2"/>
        <v>87</v>
      </c>
      <c r="H22" s="28" t="str">
        <f t="shared" si="3"/>
        <v>A</v>
      </c>
      <c r="I22" s="36">
        <v>3</v>
      </c>
      <c r="J22"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22" s="28">
        <f t="shared" si="5"/>
        <v>88.625</v>
      </c>
      <c r="L22" s="28" t="str">
        <f t="shared" si="6"/>
        <v>A</v>
      </c>
      <c r="M22" s="28">
        <f t="shared" si="7"/>
        <v>88.625</v>
      </c>
      <c r="N22" s="28" t="str">
        <f t="shared" si="8"/>
        <v>A</v>
      </c>
      <c r="O22" s="36">
        <v>2</v>
      </c>
      <c r="P22"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2" s="39"/>
      <c r="R22" s="39" t="s">
        <v>236</v>
      </c>
      <c r="S22" s="18"/>
      <c r="T22" s="1">
        <v>83</v>
      </c>
      <c r="U22" s="1">
        <v>87.5</v>
      </c>
      <c r="V22" s="1">
        <v>86</v>
      </c>
      <c r="W22" s="1">
        <v>90</v>
      </c>
      <c r="X22" s="1">
        <v>90</v>
      </c>
      <c r="Y22" s="1"/>
      <c r="Z22" s="1"/>
      <c r="AA22" s="1"/>
      <c r="AB22" s="1"/>
      <c r="AC22" s="1"/>
      <c r="AD22" s="1"/>
      <c r="AE22" s="18"/>
      <c r="AF22" s="1">
        <v>90</v>
      </c>
      <c r="AG22" s="1">
        <v>86.5</v>
      </c>
      <c r="AH22" s="1">
        <v>83</v>
      </c>
      <c r="AI22" s="1">
        <v>95</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91896</v>
      </c>
      <c r="C23" s="19" t="s">
        <v>77</v>
      </c>
      <c r="D23" s="18"/>
      <c r="E23" s="28">
        <f t="shared" si="0"/>
        <v>88</v>
      </c>
      <c r="F23" s="28" t="str">
        <f t="shared" si="1"/>
        <v>A</v>
      </c>
      <c r="G23" s="28">
        <f t="shared" si="2"/>
        <v>88</v>
      </c>
      <c r="H23" s="28" t="str">
        <f t="shared" si="3"/>
        <v>A</v>
      </c>
      <c r="I23" s="36">
        <v>3</v>
      </c>
      <c r="J23"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23" s="28">
        <f t="shared" si="5"/>
        <v>87</v>
      </c>
      <c r="L23" s="28" t="str">
        <f t="shared" si="6"/>
        <v>A</v>
      </c>
      <c r="M23" s="28">
        <f t="shared" si="7"/>
        <v>87</v>
      </c>
      <c r="N23" s="28" t="str">
        <f t="shared" si="8"/>
        <v>A</v>
      </c>
      <c r="O23" s="36">
        <v>3</v>
      </c>
      <c r="P23"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23" s="39"/>
      <c r="R23" s="39" t="s">
        <v>236</v>
      </c>
      <c r="S23" s="18"/>
      <c r="T23" s="1">
        <v>91</v>
      </c>
      <c r="U23" s="1">
        <v>86</v>
      </c>
      <c r="V23" s="1">
        <v>83.5</v>
      </c>
      <c r="W23" s="1">
        <v>90</v>
      </c>
      <c r="X23" s="1">
        <v>88</v>
      </c>
      <c r="Y23" s="1"/>
      <c r="Z23" s="1"/>
      <c r="AA23" s="1"/>
      <c r="AB23" s="1"/>
      <c r="AC23" s="1"/>
      <c r="AD23" s="1"/>
      <c r="AE23" s="18"/>
      <c r="AF23" s="1">
        <v>90</v>
      </c>
      <c r="AG23" s="1">
        <v>83</v>
      </c>
      <c r="AH23" s="1">
        <v>80</v>
      </c>
      <c r="AI23" s="1">
        <v>95</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35066</v>
      </c>
      <c r="FK23" s="41">
        <v>35076</v>
      </c>
    </row>
    <row r="24" spans="1:167" x14ac:dyDescent="0.25">
      <c r="A24" s="19">
        <v>14</v>
      </c>
      <c r="B24" s="19">
        <v>91910</v>
      </c>
      <c r="C24" s="19" t="s">
        <v>78</v>
      </c>
      <c r="D24" s="18"/>
      <c r="E24" s="28">
        <f t="shared" si="0"/>
        <v>93</v>
      </c>
      <c r="F24" s="28" t="str">
        <f t="shared" si="1"/>
        <v>A</v>
      </c>
      <c r="G24" s="28">
        <f t="shared" si="2"/>
        <v>93</v>
      </c>
      <c r="H24" s="28" t="str">
        <f t="shared" si="3"/>
        <v>A</v>
      </c>
      <c r="I24" s="36">
        <v>2</v>
      </c>
      <c r="J24"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4" s="28">
        <f t="shared" si="5"/>
        <v>91.25</v>
      </c>
      <c r="L24" s="28" t="str">
        <f t="shared" si="6"/>
        <v>A</v>
      </c>
      <c r="M24" s="28">
        <f t="shared" si="7"/>
        <v>91.25</v>
      </c>
      <c r="N24" s="28" t="str">
        <f t="shared" si="8"/>
        <v>A</v>
      </c>
      <c r="O24" s="36">
        <v>2</v>
      </c>
      <c r="P24"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4" s="39"/>
      <c r="R24" s="39" t="s">
        <v>236</v>
      </c>
      <c r="S24" s="18"/>
      <c r="T24" s="1">
        <v>92</v>
      </c>
      <c r="U24" s="1">
        <v>89</v>
      </c>
      <c r="V24" s="1">
        <v>98</v>
      </c>
      <c r="W24" s="1">
        <v>96</v>
      </c>
      <c r="X24" s="1">
        <v>89</v>
      </c>
      <c r="Y24" s="1"/>
      <c r="Z24" s="1"/>
      <c r="AA24" s="1"/>
      <c r="AB24" s="1"/>
      <c r="AC24" s="1"/>
      <c r="AD24" s="1"/>
      <c r="AE24" s="18"/>
      <c r="AF24" s="1">
        <v>96</v>
      </c>
      <c r="AG24" s="1">
        <v>85</v>
      </c>
      <c r="AH24" s="1">
        <v>84</v>
      </c>
      <c r="AI24" s="1">
        <v>100</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91924</v>
      </c>
      <c r="C25" s="19" t="s">
        <v>79</v>
      </c>
      <c r="D25" s="18"/>
      <c r="E25" s="28">
        <f t="shared" si="0"/>
        <v>87</v>
      </c>
      <c r="F25" s="28" t="str">
        <f t="shared" si="1"/>
        <v>A</v>
      </c>
      <c r="G25" s="28">
        <f t="shared" si="2"/>
        <v>87</v>
      </c>
      <c r="H25" s="28" t="str">
        <f t="shared" si="3"/>
        <v>A</v>
      </c>
      <c r="I25" s="36">
        <v>3</v>
      </c>
      <c r="J25"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25" s="28">
        <f t="shared" si="5"/>
        <v>91</v>
      </c>
      <c r="L25" s="28" t="str">
        <f t="shared" si="6"/>
        <v>A</v>
      </c>
      <c r="M25" s="28">
        <f t="shared" si="7"/>
        <v>91</v>
      </c>
      <c r="N25" s="28" t="str">
        <f t="shared" si="8"/>
        <v>A</v>
      </c>
      <c r="O25" s="36">
        <v>2</v>
      </c>
      <c r="P25"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5" s="39"/>
      <c r="R25" s="39" t="s">
        <v>236</v>
      </c>
      <c r="S25" s="18"/>
      <c r="T25" s="1">
        <v>82</v>
      </c>
      <c r="U25" s="1">
        <v>88</v>
      </c>
      <c r="V25" s="1">
        <v>87</v>
      </c>
      <c r="W25" s="1">
        <v>94</v>
      </c>
      <c r="X25" s="1">
        <v>82</v>
      </c>
      <c r="Y25" s="1"/>
      <c r="Z25" s="1"/>
      <c r="AA25" s="1"/>
      <c r="AB25" s="1"/>
      <c r="AC25" s="1"/>
      <c r="AD25" s="1"/>
      <c r="AE25" s="18"/>
      <c r="AF25" s="1">
        <v>94</v>
      </c>
      <c r="AG25" s="1">
        <v>85</v>
      </c>
      <c r="AH25" s="1">
        <v>85</v>
      </c>
      <c r="AI25" s="1">
        <v>100</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9" t="s">
        <v>80</v>
      </c>
      <c r="FD25" s="69"/>
      <c r="FE25" s="69"/>
      <c r="FG25" s="42">
        <v>7</v>
      </c>
      <c r="FH25" s="43"/>
      <c r="FI25" s="43"/>
      <c r="FJ25" s="41">
        <v>35067</v>
      </c>
      <c r="FK25" s="41">
        <v>35077</v>
      </c>
    </row>
    <row r="26" spans="1:167" x14ac:dyDescent="0.25">
      <c r="A26" s="19">
        <v>16</v>
      </c>
      <c r="B26" s="19">
        <v>91938</v>
      </c>
      <c r="C26" s="19" t="s">
        <v>81</v>
      </c>
      <c r="D26" s="18"/>
      <c r="E26" s="28">
        <f t="shared" si="0"/>
        <v>91</v>
      </c>
      <c r="F26" s="28" t="str">
        <f t="shared" si="1"/>
        <v>A</v>
      </c>
      <c r="G26" s="28">
        <f t="shared" si="2"/>
        <v>91</v>
      </c>
      <c r="H26" s="28" t="str">
        <f t="shared" si="3"/>
        <v>A</v>
      </c>
      <c r="I26" s="36">
        <v>2</v>
      </c>
      <c r="J26"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6" s="28">
        <f t="shared" si="5"/>
        <v>91.625</v>
      </c>
      <c r="L26" s="28" t="str">
        <f t="shared" si="6"/>
        <v>A</v>
      </c>
      <c r="M26" s="28">
        <f t="shared" si="7"/>
        <v>91.625</v>
      </c>
      <c r="N26" s="28" t="str">
        <f t="shared" si="8"/>
        <v>A</v>
      </c>
      <c r="O26" s="36">
        <v>2</v>
      </c>
      <c r="P26"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6" s="39"/>
      <c r="R26" s="39" t="s">
        <v>236</v>
      </c>
      <c r="S26" s="18"/>
      <c r="T26" s="1">
        <v>87</v>
      </c>
      <c r="U26" s="1">
        <v>92</v>
      </c>
      <c r="V26" s="1">
        <v>89</v>
      </c>
      <c r="W26" s="1">
        <v>94</v>
      </c>
      <c r="X26" s="1">
        <v>92</v>
      </c>
      <c r="Y26" s="1"/>
      <c r="Z26" s="1"/>
      <c r="AA26" s="1"/>
      <c r="AB26" s="1"/>
      <c r="AC26" s="1"/>
      <c r="AD26" s="1"/>
      <c r="AE26" s="18"/>
      <c r="AF26" s="1">
        <v>94</v>
      </c>
      <c r="AG26" s="1">
        <v>87.5</v>
      </c>
      <c r="AH26" s="1">
        <v>85</v>
      </c>
      <c r="AI26" s="1">
        <v>100</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91952</v>
      </c>
      <c r="C27" s="19" t="s">
        <v>82</v>
      </c>
      <c r="D27" s="18"/>
      <c r="E27" s="28">
        <f t="shared" si="0"/>
        <v>88</v>
      </c>
      <c r="F27" s="28" t="str">
        <f t="shared" si="1"/>
        <v>A</v>
      </c>
      <c r="G27" s="28">
        <f t="shared" si="2"/>
        <v>88</v>
      </c>
      <c r="H27" s="28" t="str">
        <f t="shared" si="3"/>
        <v>A</v>
      </c>
      <c r="I27" s="36">
        <v>3</v>
      </c>
      <c r="J27"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27" s="28">
        <f t="shared" si="5"/>
        <v>87.75</v>
      </c>
      <c r="L27" s="28" t="str">
        <f t="shared" si="6"/>
        <v>A</v>
      </c>
      <c r="M27" s="28">
        <f t="shared" si="7"/>
        <v>87.75</v>
      </c>
      <c r="N27" s="28" t="str">
        <f t="shared" si="8"/>
        <v>A</v>
      </c>
      <c r="O27" s="36">
        <v>3</v>
      </c>
      <c r="P27"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27" s="39"/>
      <c r="R27" s="39" t="s">
        <v>236</v>
      </c>
      <c r="S27" s="18"/>
      <c r="T27" s="1">
        <v>83</v>
      </c>
      <c r="U27" s="1">
        <v>89</v>
      </c>
      <c r="V27" s="1">
        <v>87.5</v>
      </c>
      <c r="W27" s="1">
        <v>96</v>
      </c>
      <c r="X27" s="1">
        <v>86</v>
      </c>
      <c r="Y27" s="1"/>
      <c r="Z27" s="1"/>
      <c r="AA27" s="1"/>
      <c r="AB27" s="1"/>
      <c r="AC27" s="1"/>
      <c r="AD27" s="1"/>
      <c r="AE27" s="18"/>
      <c r="AF27" s="1">
        <v>96</v>
      </c>
      <c r="AG27" s="1">
        <v>85</v>
      </c>
      <c r="AH27" s="1">
        <v>85</v>
      </c>
      <c r="AI27" s="1">
        <v>85</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35068</v>
      </c>
      <c r="FK27" s="41">
        <v>35078</v>
      </c>
    </row>
    <row r="28" spans="1:167" x14ac:dyDescent="0.25">
      <c r="A28" s="19">
        <v>18</v>
      </c>
      <c r="B28" s="19">
        <v>91966</v>
      </c>
      <c r="C28" s="19" t="s">
        <v>83</v>
      </c>
      <c r="D28" s="18"/>
      <c r="E28" s="28">
        <f t="shared" si="0"/>
        <v>87</v>
      </c>
      <c r="F28" s="28" t="str">
        <f t="shared" si="1"/>
        <v>A</v>
      </c>
      <c r="G28" s="28">
        <f t="shared" si="2"/>
        <v>87</v>
      </c>
      <c r="H28" s="28" t="str">
        <f t="shared" si="3"/>
        <v>A</v>
      </c>
      <c r="I28" s="36">
        <v>3</v>
      </c>
      <c r="J28"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28" s="28">
        <f t="shared" si="5"/>
        <v>88</v>
      </c>
      <c r="L28" s="28" t="str">
        <f t="shared" si="6"/>
        <v>A</v>
      </c>
      <c r="M28" s="28">
        <f t="shared" si="7"/>
        <v>88</v>
      </c>
      <c r="N28" s="28" t="str">
        <f t="shared" si="8"/>
        <v>A</v>
      </c>
      <c r="O28" s="36">
        <v>3</v>
      </c>
      <c r="P28"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28" s="39"/>
      <c r="R28" s="39" t="s">
        <v>236</v>
      </c>
      <c r="S28" s="18"/>
      <c r="T28" s="1">
        <v>87</v>
      </c>
      <c r="U28" s="1">
        <v>89.166666666666671</v>
      </c>
      <c r="V28" s="1">
        <v>87</v>
      </c>
      <c r="W28" s="1">
        <v>91</v>
      </c>
      <c r="X28" s="1">
        <v>83</v>
      </c>
      <c r="Y28" s="1"/>
      <c r="Z28" s="1"/>
      <c r="AA28" s="1"/>
      <c r="AB28" s="1"/>
      <c r="AC28" s="1"/>
      <c r="AD28" s="1"/>
      <c r="AE28" s="18"/>
      <c r="AF28" s="1">
        <v>91</v>
      </c>
      <c r="AG28" s="1">
        <v>87</v>
      </c>
      <c r="AH28" s="1">
        <v>84</v>
      </c>
      <c r="AI28" s="1">
        <v>90</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91980</v>
      </c>
      <c r="C29" s="19" t="s">
        <v>84</v>
      </c>
      <c r="D29" s="18"/>
      <c r="E29" s="28">
        <f t="shared" si="0"/>
        <v>90</v>
      </c>
      <c r="F29" s="28" t="str">
        <f t="shared" si="1"/>
        <v>A</v>
      </c>
      <c r="G29" s="28">
        <f t="shared" si="2"/>
        <v>90</v>
      </c>
      <c r="H29" s="28" t="str">
        <f t="shared" si="3"/>
        <v>A</v>
      </c>
      <c r="I29" s="36">
        <v>2</v>
      </c>
      <c r="J29"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9" s="28">
        <f t="shared" si="5"/>
        <v>87.75</v>
      </c>
      <c r="L29" s="28" t="str">
        <f t="shared" si="6"/>
        <v>A</v>
      </c>
      <c r="M29" s="28">
        <f t="shared" si="7"/>
        <v>87.75</v>
      </c>
      <c r="N29" s="28" t="str">
        <f t="shared" si="8"/>
        <v>A</v>
      </c>
      <c r="O29" s="36">
        <v>3</v>
      </c>
      <c r="P29"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29" s="39"/>
      <c r="R29" s="39" t="s">
        <v>236</v>
      </c>
      <c r="S29" s="18"/>
      <c r="T29" s="1">
        <v>87</v>
      </c>
      <c r="U29" s="1">
        <v>85.333333333333329</v>
      </c>
      <c r="V29" s="1">
        <v>88</v>
      </c>
      <c r="W29" s="1">
        <v>95</v>
      </c>
      <c r="X29" s="1">
        <v>97</v>
      </c>
      <c r="Y29" s="1"/>
      <c r="Z29" s="1"/>
      <c r="AA29" s="1"/>
      <c r="AB29" s="1"/>
      <c r="AC29" s="1"/>
      <c r="AD29" s="1"/>
      <c r="AE29" s="18"/>
      <c r="AF29" s="1">
        <v>95</v>
      </c>
      <c r="AG29" s="1">
        <v>84</v>
      </c>
      <c r="AH29" s="1">
        <v>82</v>
      </c>
      <c r="AI29" s="1">
        <v>90</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35069</v>
      </c>
      <c r="FK29" s="41">
        <v>35079</v>
      </c>
    </row>
    <row r="30" spans="1:167" x14ac:dyDescent="0.25">
      <c r="A30" s="19">
        <v>20</v>
      </c>
      <c r="B30" s="19">
        <v>95243</v>
      </c>
      <c r="C30" s="19" t="s">
        <v>85</v>
      </c>
      <c r="D30" s="18"/>
      <c r="E30" s="28">
        <f t="shared" si="0"/>
        <v>88</v>
      </c>
      <c r="F30" s="28" t="str">
        <f t="shared" si="1"/>
        <v>A</v>
      </c>
      <c r="G30" s="28">
        <f t="shared" si="2"/>
        <v>88</v>
      </c>
      <c r="H30" s="28" t="str">
        <f t="shared" si="3"/>
        <v>A</v>
      </c>
      <c r="I30" s="36">
        <v>3</v>
      </c>
      <c r="J30"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30" s="28">
        <f t="shared" si="5"/>
        <v>90.625</v>
      </c>
      <c r="L30" s="28" t="str">
        <f t="shared" si="6"/>
        <v>A</v>
      </c>
      <c r="M30" s="28">
        <f t="shared" si="7"/>
        <v>90.625</v>
      </c>
      <c r="N30" s="28" t="str">
        <f t="shared" si="8"/>
        <v>A</v>
      </c>
      <c r="O30" s="36">
        <v>2</v>
      </c>
      <c r="P30"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0" s="39"/>
      <c r="R30" s="39" t="s">
        <v>236</v>
      </c>
      <c r="S30" s="18"/>
      <c r="T30" s="1">
        <v>82</v>
      </c>
      <c r="U30" s="1">
        <v>89.333333333333329</v>
      </c>
      <c r="V30" s="1">
        <v>87</v>
      </c>
      <c r="W30" s="1">
        <v>93</v>
      </c>
      <c r="X30" s="1">
        <v>87</v>
      </c>
      <c r="Y30" s="1"/>
      <c r="Z30" s="1"/>
      <c r="AA30" s="1"/>
      <c r="AB30" s="1"/>
      <c r="AC30" s="1"/>
      <c r="AD30" s="1"/>
      <c r="AE30" s="18"/>
      <c r="AF30" s="1">
        <v>93</v>
      </c>
      <c r="AG30" s="1">
        <v>84.5</v>
      </c>
      <c r="AH30" s="1">
        <v>85</v>
      </c>
      <c r="AI30" s="1">
        <v>100</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91994</v>
      </c>
      <c r="C31" s="19" t="s">
        <v>86</v>
      </c>
      <c r="D31" s="18"/>
      <c r="E31" s="28">
        <f t="shared" si="0"/>
        <v>89</v>
      </c>
      <c r="F31" s="28" t="str">
        <f t="shared" si="1"/>
        <v>A</v>
      </c>
      <c r="G31" s="28">
        <f t="shared" si="2"/>
        <v>89</v>
      </c>
      <c r="H31" s="28" t="str">
        <f t="shared" si="3"/>
        <v>A</v>
      </c>
      <c r="I31" s="36">
        <v>2</v>
      </c>
      <c r="J31"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1" s="28">
        <f t="shared" si="5"/>
        <v>86.75</v>
      </c>
      <c r="L31" s="28" t="str">
        <f t="shared" si="6"/>
        <v>A</v>
      </c>
      <c r="M31" s="28">
        <f t="shared" si="7"/>
        <v>86.75</v>
      </c>
      <c r="N31" s="28" t="str">
        <f t="shared" si="8"/>
        <v>A</v>
      </c>
      <c r="O31" s="36">
        <v>3</v>
      </c>
      <c r="P31"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31" s="39"/>
      <c r="R31" s="39" t="s">
        <v>236</v>
      </c>
      <c r="S31" s="18"/>
      <c r="T31" s="1">
        <v>85</v>
      </c>
      <c r="U31" s="1">
        <v>91</v>
      </c>
      <c r="V31" s="1">
        <v>88.5</v>
      </c>
      <c r="W31" s="1">
        <v>92</v>
      </c>
      <c r="X31" s="1">
        <v>86</v>
      </c>
      <c r="Y31" s="1"/>
      <c r="Z31" s="1"/>
      <c r="AA31" s="1"/>
      <c r="AB31" s="1"/>
      <c r="AC31" s="1"/>
      <c r="AD31" s="1"/>
      <c r="AE31" s="18"/>
      <c r="AF31" s="1">
        <v>92</v>
      </c>
      <c r="AG31" s="1">
        <v>85</v>
      </c>
      <c r="AH31" s="1">
        <v>85</v>
      </c>
      <c r="AI31" s="1">
        <v>85</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35070</v>
      </c>
      <c r="FK31" s="41">
        <v>35080</v>
      </c>
    </row>
    <row r="32" spans="1:167" x14ac:dyDescent="0.25">
      <c r="A32" s="19">
        <v>22</v>
      </c>
      <c r="B32" s="19">
        <v>92008</v>
      </c>
      <c r="C32" s="19" t="s">
        <v>87</v>
      </c>
      <c r="D32" s="18"/>
      <c r="E32" s="28">
        <f t="shared" si="0"/>
        <v>92</v>
      </c>
      <c r="F32" s="28" t="str">
        <f t="shared" si="1"/>
        <v>A</v>
      </c>
      <c r="G32" s="28">
        <f t="shared" si="2"/>
        <v>92</v>
      </c>
      <c r="H32" s="28" t="str">
        <f t="shared" si="3"/>
        <v>A</v>
      </c>
      <c r="I32" s="36">
        <v>2</v>
      </c>
      <c r="J32"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2" s="28">
        <f t="shared" si="5"/>
        <v>91.125</v>
      </c>
      <c r="L32" s="28" t="str">
        <f t="shared" si="6"/>
        <v>A</v>
      </c>
      <c r="M32" s="28">
        <f t="shared" si="7"/>
        <v>91.125</v>
      </c>
      <c r="N32" s="28" t="str">
        <f t="shared" si="8"/>
        <v>A</v>
      </c>
      <c r="O32" s="36">
        <v>2</v>
      </c>
      <c r="P32"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2" s="39"/>
      <c r="R32" s="39" t="s">
        <v>236</v>
      </c>
      <c r="S32" s="18"/>
      <c r="T32" s="1">
        <v>88</v>
      </c>
      <c r="U32" s="1">
        <v>87.166666666666671</v>
      </c>
      <c r="V32" s="1">
        <v>95</v>
      </c>
      <c r="W32" s="1">
        <v>96</v>
      </c>
      <c r="X32" s="1">
        <v>93</v>
      </c>
      <c r="Y32" s="1"/>
      <c r="Z32" s="1"/>
      <c r="AA32" s="1"/>
      <c r="AB32" s="1"/>
      <c r="AC32" s="1"/>
      <c r="AD32" s="1"/>
      <c r="AE32" s="18"/>
      <c r="AF32" s="1">
        <v>96</v>
      </c>
      <c r="AG32" s="1">
        <v>86.5</v>
      </c>
      <c r="AH32" s="1">
        <v>82</v>
      </c>
      <c r="AI32" s="1">
        <v>100</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92022</v>
      </c>
      <c r="C33" s="19" t="s">
        <v>88</v>
      </c>
      <c r="D33" s="18"/>
      <c r="E33" s="28">
        <f t="shared" si="0"/>
        <v>88</v>
      </c>
      <c r="F33" s="28" t="str">
        <f t="shared" si="1"/>
        <v>A</v>
      </c>
      <c r="G33" s="28">
        <f t="shared" si="2"/>
        <v>88</v>
      </c>
      <c r="H33" s="28" t="str">
        <f t="shared" si="3"/>
        <v>A</v>
      </c>
      <c r="I33" s="36">
        <v>3</v>
      </c>
      <c r="J33"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33" s="28">
        <f t="shared" si="5"/>
        <v>90</v>
      </c>
      <c r="L33" s="28" t="str">
        <f t="shared" si="6"/>
        <v>A</v>
      </c>
      <c r="M33" s="28">
        <f t="shared" si="7"/>
        <v>90</v>
      </c>
      <c r="N33" s="28" t="str">
        <f t="shared" si="8"/>
        <v>A</v>
      </c>
      <c r="O33" s="36">
        <v>2</v>
      </c>
      <c r="P33"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3" s="39"/>
      <c r="R33" s="39" t="s">
        <v>236</v>
      </c>
      <c r="S33" s="18"/>
      <c r="T33" s="1">
        <v>83</v>
      </c>
      <c r="U33" s="1">
        <v>84.833333333333329</v>
      </c>
      <c r="V33" s="1">
        <v>86.5</v>
      </c>
      <c r="W33" s="1">
        <v>94</v>
      </c>
      <c r="X33" s="1">
        <v>90</v>
      </c>
      <c r="Y33" s="1"/>
      <c r="Z33" s="1"/>
      <c r="AA33" s="1"/>
      <c r="AB33" s="1"/>
      <c r="AC33" s="1"/>
      <c r="AD33" s="1"/>
      <c r="AE33" s="18"/>
      <c r="AF33" s="1">
        <v>94</v>
      </c>
      <c r="AG33" s="1">
        <v>86</v>
      </c>
      <c r="AH33" s="1">
        <v>85</v>
      </c>
      <c r="AI33" s="1">
        <v>95</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92036</v>
      </c>
      <c r="C34" s="19" t="s">
        <v>89</v>
      </c>
      <c r="D34" s="18"/>
      <c r="E34" s="28">
        <f t="shared" si="0"/>
        <v>90</v>
      </c>
      <c r="F34" s="28" t="str">
        <f t="shared" si="1"/>
        <v>A</v>
      </c>
      <c r="G34" s="28">
        <f t="shared" si="2"/>
        <v>90</v>
      </c>
      <c r="H34" s="28" t="str">
        <f t="shared" si="3"/>
        <v>A</v>
      </c>
      <c r="I34" s="36">
        <v>2</v>
      </c>
      <c r="J34"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4" s="28">
        <f t="shared" si="5"/>
        <v>91.25</v>
      </c>
      <c r="L34" s="28" t="str">
        <f t="shared" si="6"/>
        <v>A</v>
      </c>
      <c r="M34" s="28">
        <f t="shared" si="7"/>
        <v>91.25</v>
      </c>
      <c r="N34" s="28" t="str">
        <f t="shared" si="8"/>
        <v>A</v>
      </c>
      <c r="O34" s="36">
        <v>2</v>
      </c>
      <c r="P34"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4" s="39"/>
      <c r="R34" s="39" t="s">
        <v>236</v>
      </c>
      <c r="S34" s="18"/>
      <c r="T34" s="1">
        <v>90</v>
      </c>
      <c r="U34" s="1">
        <v>90.166666666666671</v>
      </c>
      <c r="V34" s="1">
        <v>88.5</v>
      </c>
      <c r="W34" s="1">
        <v>94</v>
      </c>
      <c r="X34" s="1">
        <v>88</v>
      </c>
      <c r="Y34" s="1"/>
      <c r="Z34" s="1"/>
      <c r="AA34" s="1"/>
      <c r="AB34" s="1"/>
      <c r="AC34" s="1"/>
      <c r="AD34" s="1"/>
      <c r="AE34" s="18"/>
      <c r="AF34" s="1">
        <v>94</v>
      </c>
      <c r="AG34" s="1">
        <v>86</v>
      </c>
      <c r="AH34" s="1">
        <v>85</v>
      </c>
      <c r="AI34" s="1">
        <v>100</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92050</v>
      </c>
      <c r="C35" s="19" t="s">
        <v>90</v>
      </c>
      <c r="D35" s="18"/>
      <c r="E35" s="28">
        <f t="shared" si="0"/>
        <v>89</v>
      </c>
      <c r="F35" s="28" t="str">
        <f t="shared" si="1"/>
        <v>A</v>
      </c>
      <c r="G35" s="28">
        <f t="shared" si="2"/>
        <v>89</v>
      </c>
      <c r="H35" s="28" t="str">
        <f t="shared" si="3"/>
        <v>A</v>
      </c>
      <c r="I35" s="36">
        <v>2</v>
      </c>
      <c r="J35"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5" s="28">
        <f t="shared" si="5"/>
        <v>90.375</v>
      </c>
      <c r="L35" s="28" t="str">
        <f t="shared" si="6"/>
        <v>A</v>
      </c>
      <c r="M35" s="28">
        <f t="shared" si="7"/>
        <v>90.375</v>
      </c>
      <c r="N35" s="28" t="str">
        <f t="shared" si="8"/>
        <v>A</v>
      </c>
      <c r="O35" s="36">
        <v>2</v>
      </c>
      <c r="P35"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5" s="39"/>
      <c r="R35" s="39" t="s">
        <v>236</v>
      </c>
      <c r="S35" s="18"/>
      <c r="T35" s="1">
        <v>87</v>
      </c>
      <c r="U35" s="1">
        <v>89</v>
      </c>
      <c r="V35" s="1">
        <v>87.5</v>
      </c>
      <c r="W35" s="1">
        <v>96</v>
      </c>
      <c r="X35" s="1">
        <v>85</v>
      </c>
      <c r="Y35" s="1"/>
      <c r="Z35" s="1"/>
      <c r="AA35" s="1"/>
      <c r="AB35" s="1"/>
      <c r="AC35" s="1"/>
      <c r="AD35" s="1"/>
      <c r="AE35" s="18"/>
      <c r="AF35" s="1">
        <v>96</v>
      </c>
      <c r="AG35" s="1">
        <v>87.5</v>
      </c>
      <c r="AH35" s="1">
        <v>83</v>
      </c>
      <c r="AI35" s="1">
        <v>95</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95230</v>
      </c>
      <c r="C36" s="19" t="s">
        <v>91</v>
      </c>
      <c r="D36" s="18"/>
      <c r="E36" s="28">
        <f t="shared" si="0"/>
        <v>86</v>
      </c>
      <c r="F36" s="28" t="str">
        <f t="shared" si="1"/>
        <v>A</v>
      </c>
      <c r="G36" s="28">
        <f t="shared" si="2"/>
        <v>86</v>
      </c>
      <c r="H36" s="28" t="str">
        <f t="shared" si="3"/>
        <v>A</v>
      </c>
      <c r="I36" s="36">
        <v>3</v>
      </c>
      <c r="J36"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36" s="28">
        <f t="shared" si="5"/>
        <v>86.5</v>
      </c>
      <c r="L36" s="28" t="str">
        <f t="shared" si="6"/>
        <v>A</v>
      </c>
      <c r="M36" s="28">
        <f t="shared" si="7"/>
        <v>86.5</v>
      </c>
      <c r="N36" s="28" t="str">
        <f t="shared" si="8"/>
        <v>A</v>
      </c>
      <c r="O36" s="36">
        <v>3</v>
      </c>
      <c r="P36"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36" s="39"/>
      <c r="R36" s="39" t="s">
        <v>236</v>
      </c>
      <c r="S36" s="18"/>
      <c r="T36" s="1">
        <v>85</v>
      </c>
      <c r="U36" s="1">
        <v>82</v>
      </c>
      <c r="V36" s="1">
        <v>89</v>
      </c>
      <c r="W36" s="1">
        <v>95</v>
      </c>
      <c r="X36" s="1">
        <v>81</v>
      </c>
      <c r="Y36" s="1"/>
      <c r="Z36" s="1"/>
      <c r="AA36" s="1"/>
      <c r="AB36" s="1"/>
      <c r="AC36" s="1"/>
      <c r="AD36" s="1"/>
      <c r="AE36" s="18"/>
      <c r="AF36" s="1">
        <v>95</v>
      </c>
      <c r="AG36" s="1">
        <v>81</v>
      </c>
      <c r="AH36" s="1">
        <v>80</v>
      </c>
      <c r="AI36" s="1">
        <v>90</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92064</v>
      </c>
      <c r="C37" s="19" t="s">
        <v>92</v>
      </c>
      <c r="D37" s="18"/>
      <c r="E37" s="28">
        <f t="shared" si="0"/>
        <v>91</v>
      </c>
      <c r="F37" s="28" t="str">
        <f t="shared" si="1"/>
        <v>A</v>
      </c>
      <c r="G37" s="28">
        <f t="shared" si="2"/>
        <v>91</v>
      </c>
      <c r="H37" s="28" t="str">
        <f t="shared" si="3"/>
        <v>A</v>
      </c>
      <c r="I37" s="36">
        <v>2</v>
      </c>
      <c r="J37"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7" s="28">
        <f t="shared" si="5"/>
        <v>91.625</v>
      </c>
      <c r="L37" s="28" t="str">
        <f t="shared" si="6"/>
        <v>A</v>
      </c>
      <c r="M37" s="28">
        <f t="shared" si="7"/>
        <v>91.625</v>
      </c>
      <c r="N37" s="28" t="str">
        <f t="shared" si="8"/>
        <v>A</v>
      </c>
      <c r="O37" s="36">
        <v>2</v>
      </c>
      <c r="P37"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7" s="39"/>
      <c r="R37" s="39" t="s">
        <v>236</v>
      </c>
      <c r="S37" s="18"/>
      <c r="T37" s="1">
        <v>87</v>
      </c>
      <c r="U37" s="1">
        <v>89</v>
      </c>
      <c r="V37" s="1">
        <v>88.5</v>
      </c>
      <c r="W37" s="1">
        <v>95</v>
      </c>
      <c r="X37" s="1">
        <v>96</v>
      </c>
      <c r="Y37" s="1"/>
      <c r="Z37" s="1"/>
      <c r="AA37" s="1"/>
      <c r="AB37" s="1"/>
      <c r="AC37" s="1"/>
      <c r="AD37" s="1"/>
      <c r="AE37" s="18"/>
      <c r="AF37" s="1">
        <v>95</v>
      </c>
      <c r="AG37" s="1">
        <v>86.5</v>
      </c>
      <c r="AH37" s="1">
        <v>85</v>
      </c>
      <c r="AI37" s="1">
        <v>100</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92077</v>
      </c>
      <c r="C38" s="19" t="s">
        <v>93</v>
      </c>
      <c r="D38" s="18"/>
      <c r="E38" s="28">
        <f t="shared" si="0"/>
        <v>88</v>
      </c>
      <c r="F38" s="28" t="str">
        <f t="shared" si="1"/>
        <v>A</v>
      </c>
      <c r="G38" s="28">
        <f t="shared" si="2"/>
        <v>88</v>
      </c>
      <c r="H38" s="28" t="str">
        <f t="shared" si="3"/>
        <v>A</v>
      </c>
      <c r="I38" s="36">
        <v>3</v>
      </c>
      <c r="J38"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38" s="28">
        <f t="shared" si="5"/>
        <v>90.375</v>
      </c>
      <c r="L38" s="28" t="str">
        <f t="shared" si="6"/>
        <v>A</v>
      </c>
      <c r="M38" s="28">
        <f t="shared" si="7"/>
        <v>90.375</v>
      </c>
      <c r="N38" s="28" t="str">
        <f t="shared" si="8"/>
        <v>A</v>
      </c>
      <c r="O38" s="36">
        <v>2</v>
      </c>
      <c r="P38"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8" s="39"/>
      <c r="R38" s="39" t="s">
        <v>236</v>
      </c>
      <c r="S38" s="18"/>
      <c r="T38" s="1">
        <v>84</v>
      </c>
      <c r="U38" s="1">
        <v>88.666666666666671</v>
      </c>
      <c r="V38" s="1">
        <v>87.5</v>
      </c>
      <c r="W38" s="1">
        <v>93</v>
      </c>
      <c r="X38" s="1">
        <v>87</v>
      </c>
      <c r="Y38" s="1"/>
      <c r="Z38" s="1"/>
      <c r="AA38" s="1"/>
      <c r="AB38" s="1"/>
      <c r="AC38" s="1"/>
      <c r="AD38" s="1"/>
      <c r="AE38" s="18"/>
      <c r="AF38" s="1">
        <v>93</v>
      </c>
      <c r="AG38" s="1">
        <v>83.5</v>
      </c>
      <c r="AH38" s="1">
        <v>85</v>
      </c>
      <c r="AI38" s="1">
        <v>100</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92091</v>
      </c>
      <c r="C39" s="19" t="s">
        <v>94</v>
      </c>
      <c r="D39" s="18"/>
      <c r="E39" s="28">
        <f t="shared" si="0"/>
        <v>89</v>
      </c>
      <c r="F39" s="28" t="str">
        <f t="shared" si="1"/>
        <v>A</v>
      </c>
      <c r="G39" s="28">
        <f t="shared" si="2"/>
        <v>89</v>
      </c>
      <c r="H39" s="28" t="str">
        <f t="shared" si="3"/>
        <v>A</v>
      </c>
      <c r="I39" s="36">
        <v>2</v>
      </c>
      <c r="J39"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9" s="28">
        <f t="shared" si="5"/>
        <v>91</v>
      </c>
      <c r="L39" s="28" t="str">
        <f t="shared" si="6"/>
        <v>A</v>
      </c>
      <c r="M39" s="28">
        <f t="shared" si="7"/>
        <v>91</v>
      </c>
      <c r="N39" s="28" t="str">
        <f t="shared" si="8"/>
        <v>A</v>
      </c>
      <c r="O39" s="36">
        <v>2</v>
      </c>
      <c r="P39"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9" s="39"/>
      <c r="R39" s="39" t="s">
        <v>236</v>
      </c>
      <c r="S39" s="18"/>
      <c r="T39" s="1">
        <v>83</v>
      </c>
      <c r="U39" s="1">
        <v>87.666666666666671</v>
      </c>
      <c r="V39" s="1">
        <v>86.5</v>
      </c>
      <c r="W39" s="1">
        <v>95</v>
      </c>
      <c r="X39" s="1">
        <v>93</v>
      </c>
      <c r="Y39" s="1"/>
      <c r="Z39" s="1"/>
      <c r="AA39" s="1"/>
      <c r="AB39" s="1"/>
      <c r="AC39" s="1"/>
      <c r="AD39" s="1"/>
      <c r="AE39" s="18"/>
      <c r="AF39" s="1">
        <v>95</v>
      </c>
      <c r="AG39" s="1">
        <v>85</v>
      </c>
      <c r="AH39" s="1">
        <v>84</v>
      </c>
      <c r="AI39" s="1">
        <v>100</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92104</v>
      </c>
      <c r="C40" s="19" t="s">
        <v>95</v>
      </c>
      <c r="D40" s="18"/>
      <c r="E40" s="28">
        <f t="shared" si="0"/>
        <v>88</v>
      </c>
      <c r="F40" s="28" t="str">
        <f t="shared" si="1"/>
        <v>A</v>
      </c>
      <c r="G40" s="28">
        <f t="shared" si="2"/>
        <v>88</v>
      </c>
      <c r="H40" s="28" t="str">
        <f t="shared" si="3"/>
        <v>A</v>
      </c>
      <c r="I40" s="36">
        <v>3</v>
      </c>
      <c r="J40"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40" s="28">
        <f t="shared" si="5"/>
        <v>90.875</v>
      </c>
      <c r="L40" s="28" t="str">
        <f t="shared" si="6"/>
        <v>A</v>
      </c>
      <c r="M40" s="28">
        <f t="shared" si="7"/>
        <v>90.875</v>
      </c>
      <c r="N40" s="28" t="str">
        <f t="shared" si="8"/>
        <v>A</v>
      </c>
      <c r="O40" s="36">
        <v>2</v>
      </c>
      <c r="P40"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0" s="39"/>
      <c r="R40" s="39" t="s">
        <v>236</v>
      </c>
      <c r="S40" s="18"/>
      <c r="T40" s="1">
        <v>83</v>
      </c>
      <c r="U40" s="1">
        <v>87</v>
      </c>
      <c r="V40" s="1">
        <v>85</v>
      </c>
      <c r="W40" s="1">
        <v>95</v>
      </c>
      <c r="X40" s="1">
        <v>88</v>
      </c>
      <c r="Y40" s="1"/>
      <c r="Z40" s="1"/>
      <c r="AA40" s="1"/>
      <c r="AB40" s="1"/>
      <c r="AC40" s="1"/>
      <c r="AD40" s="1"/>
      <c r="AE40" s="18"/>
      <c r="AF40" s="1">
        <v>95</v>
      </c>
      <c r="AG40" s="1">
        <v>86.5</v>
      </c>
      <c r="AH40" s="1">
        <v>82</v>
      </c>
      <c r="AI40" s="1">
        <v>100</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92118</v>
      </c>
      <c r="C41" s="19" t="s">
        <v>96</v>
      </c>
      <c r="D41" s="18"/>
      <c r="E41" s="28">
        <f t="shared" si="0"/>
        <v>92</v>
      </c>
      <c r="F41" s="28" t="str">
        <f t="shared" si="1"/>
        <v>A</v>
      </c>
      <c r="G41" s="28">
        <f t="shared" si="2"/>
        <v>92</v>
      </c>
      <c r="H41" s="28" t="str">
        <f t="shared" si="3"/>
        <v>A</v>
      </c>
      <c r="I41" s="36">
        <v>2</v>
      </c>
      <c r="J41"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1" s="28">
        <f t="shared" si="5"/>
        <v>89.625</v>
      </c>
      <c r="L41" s="28" t="str">
        <f t="shared" si="6"/>
        <v>A</v>
      </c>
      <c r="M41" s="28">
        <f t="shared" si="7"/>
        <v>89.625</v>
      </c>
      <c r="N41" s="28" t="str">
        <f t="shared" si="8"/>
        <v>A</v>
      </c>
      <c r="O41" s="36">
        <v>2</v>
      </c>
      <c r="P41"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1" s="39"/>
      <c r="R41" s="39" t="s">
        <v>236</v>
      </c>
      <c r="S41" s="18"/>
      <c r="T41" s="1">
        <v>93</v>
      </c>
      <c r="U41" s="1">
        <v>86.333333333333329</v>
      </c>
      <c r="V41" s="1">
        <v>95</v>
      </c>
      <c r="W41" s="1">
        <v>93</v>
      </c>
      <c r="X41" s="1">
        <v>91</v>
      </c>
      <c r="Y41" s="1"/>
      <c r="Z41" s="1"/>
      <c r="AA41" s="1"/>
      <c r="AB41" s="1"/>
      <c r="AC41" s="1"/>
      <c r="AD41" s="1"/>
      <c r="AE41" s="18"/>
      <c r="AF41" s="1">
        <v>93</v>
      </c>
      <c r="AG41" s="1">
        <v>84.5</v>
      </c>
      <c r="AH41" s="1">
        <v>81</v>
      </c>
      <c r="AI41" s="1">
        <v>100</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92131</v>
      </c>
      <c r="C42" s="19" t="s">
        <v>97</v>
      </c>
      <c r="D42" s="18"/>
      <c r="E42" s="28">
        <f t="shared" si="0"/>
        <v>91</v>
      </c>
      <c r="F42" s="28" t="str">
        <f t="shared" si="1"/>
        <v>A</v>
      </c>
      <c r="G42" s="28">
        <f t="shared" si="2"/>
        <v>91</v>
      </c>
      <c r="H42" s="28" t="str">
        <f t="shared" si="3"/>
        <v>A</v>
      </c>
      <c r="I42" s="36">
        <v>2</v>
      </c>
      <c r="J42"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2" s="28">
        <f t="shared" si="5"/>
        <v>90.625</v>
      </c>
      <c r="L42" s="28" t="str">
        <f t="shared" si="6"/>
        <v>A</v>
      </c>
      <c r="M42" s="28">
        <f t="shared" si="7"/>
        <v>90.625</v>
      </c>
      <c r="N42" s="28" t="str">
        <f t="shared" si="8"/>
        <v>A</v>
      </c>
      <c r="O42" s="36">
        <v>2</v>
      </c>
      <c r="P42"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2" s="39"/>
      <c r="R42" s="39" t="s">
        <v>236</v>
      </c>
      <c r="S42" s="18"/>
      <c r="T42" s="1">
        <v>95</v>
      </c>
      <c r="U42" s="1">
        <v>89.5</v>
      </c>
      <c r="V42" s="1">
        <v>87</v>
      </c>
      <c r="W42" s="1">
        <v>94</v>
      </c>
      <c r="X42" s="1">
        <v>87</v>
      </c>
      <c r="Y42" s="1"/>
      <c r="Z42" s="1"/>
      <c r="AA42" s="1"/>
      <c r="AB42" s="1"/>
      <c r="AC42" s="1"/>
      <c r="AD42" s="1"/>
      <c r="AE42" s="18"/>
      <c r="AF42" s="1">
        <v>94</v>
      </c>
      <c r="AG42" s="1">
        <v>83.5</v>
      </c>
      <c r="AH42" s="1">
        <v>85</v>
      </c>
      <c r="AI42" s="1">
        <v>100</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92144</v>
      </c>
      <c r="C43" s="19" t="s">
        <v>98</v>
      </c>
      <c r="D43" s="18"/>
      <c r="E43" s="28">
        <f t="shared" si="0"/>
        <v>89</v>
      </c>
      <c r="F43" s="28" t="str">
        <f t="shared" si="1"/>
        <v>A</v>
      </c>
      <c r="G43" s="28">
        <f t="shared" si="2"/>
        <v>89</v>
      </c>
      <c r="H43" s="28" t="str">
        <f t="shared" si="3"/>
        <v>A</v>
      </c>
      <c r="I43" s="36">
        <v>2</v>
      </c>
      <c r="J43"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3" s="28">
        <f t="shared" si="5"/>
        <v>90.25</v>
      </c>
      <c r="L43" s="28" t="str">
        <f t="shared" si="6"/>
        <v>A</v>
      </c>
      <c r="M43" s="28">
        <f t="shared" si="7"/>
        <v>90.25</v>
      </c>
      <c r="N43" s="28" t="str">
        <f t="shared" si="8"/>
        <v>A</v>
      </c>
      <c r="O43" s="36">
        <v>2</v>
      </c>
      <c r="P43"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3" s="39"/>
      <c r="R43" s="39" t="s">
        <v>236</v>
      </c>
      <c r="S43" s="18"/>
      <c r="T43" s="1">
        <v>85</v>
      </c>
      <c r="U43" s="1">
        <v>88.5</v>
      </c>
      <c r="V43" s="1">
        <v>87</v>
      </c>
      <c r="W43" s="1">
        <v>95</v>
      </c>
      <c r="X43" s="1">
        <v>88</v>
      </c>
      <c r="Y43" s="1"/>
      <c r="Z43" s="1"/>
      <c r="AA43" s="1"/>
      <c r="AB43" s="1"/>
      <c r="AC43" s="1"/>
      <c r="AD43" s="1"/>
      <c r="AE43" s="18"/>
      <c r="AF43" s="1">
        <v>95</v>
      </c>
      <c r="AG43" s="1">
        <v>87</v>
      </c>
      <c r="AH43" s="1">
        <v>84</v>
      </c>
      <c r="AI43" s="1">
        <v>95</v>
      </c>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92158</v>
      </c>
      <c r="C44" s="19" t="s">
        <v>99</v>
      </c>
      <c r="D44" s="18"/>
      <c r="E44" s="28">
        <f t="shared" si="0"/>
        <v>91</v>
      </c>
      <c r="F44" s="28" t="str">
        <f t="shared" si="1"/>
        <v>A</v>
      </c>
      <c r="G44" s="28">
        <f t="shared" si="2"/>
        <v>91</v>
      </c>
      <c r="H44" s="28" t="str">
        <f t="shared" si="3"/>
        <v>A</v>
      </c>
      <c r="I44" s="36">
        <v>2</v>
      </c>
      <c r="J44"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4" s="28">
        <f t="shared" si="5"/>
        <v>89.875</v>
      </c>
      <c r="L44" s="28" t="str">
        <f t="shared" si="6"/>
        <v>A</v>
      </c>
      <c r="M44" s="28">
        <f t="shared" si="7"/>
        <v>89.875</v>
      </c>
      <c r="N44" s="28" t="str">
        <f t="shared" si="8"/>
        <v>A</v>
      </c>
      <c r="O44" s="36">
        <v>2</v>
      </c>
      <c r="P44"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4" s="39"/>
      <c r="R44" s="39" t="s">
        <v>236</v>
      </c>
      <c r="S44" s="18"/>
      <c r="T44" s="1">
        <v>97</v>
      </c>
      <c r="U44" s="1">
        <v>87.333333333333329</v>
      </c>
      <c r="V44" s="1">
        <v>95</v>
      </c>
      <c r="W44" s="1">
        <v>92</v>
      </c>
      <c r="X44" s="1">
        <v>84</v>
      </c>
      <c r="Y44" s="1"/>
      <c r="Z44" s="1"/>
      <c r="AA44" s="1"/>
      <c r="AB44" s="1"/>
      <c r="AC44" s="1"/>
      <c r="AD44" s="1"/>
      <c r="AE44" s="18"/>
      <c r="AF44" s="1">
        <v>92</v>
      </c>
      <c r="AG44" s="1">
        <v>84.5</v>
      </c>
      <c r="AH44" s="1">
        <v>83</v>
      </c>
      <c r="AI44" s="1">
        <v>100</v>
      </c>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92172</v>
      </c>
      <c r="C45" s="19" t="s">
        <v>100</v>
      </c>
      <c r="D45" s="18"/>
      <c r="E45" s="28">
        <f t="shared" si="0"/>
        <v>89</v>
      </c>
      <c r="F45" s="28" t="str">
        <f t="shared" si="1"/>
        <v>A</v>
      </c>
      <c r="G45" s="28">
        <f t="shared" si="2"/>
        <v>89</v>
      </c>
      <c r="H45" s="28" t="str">
        <f t="shared" si="3"/>
        <v>A</v>
      </c>
      <c r="I45" s="36">
        <v>2</v>
      </c>
      <c r="J45"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5" s="28">
        <f t="shared" si="5"/>
        <v>88</v>
      </c>
      <c r="L45" s="28" t="str">
        <f t="shared" si="6"/>
        <v>A</v>
      </c>
      <c r="M45" s="28">
        <f t="shared" si="7"/>
        <v>88</v>
      </c>
      <c r="N45" s="28" t="str">
        <f t="shared" si="8"/>
        <v>A</v>
      </c>
      <c r="O45" s="36">
        <v>3</v>
      </c>
      <c r="P45"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45" s="39"/>
      <c r="R45" s="39" t="s">
        <v>236</v>
      </c>
      <c r="S45" s="18"/>
      <c r="T45" s="1">
        <v>83</v>
      </c>
      <c r="U45" s="1">
        <v>88.833333333333329</v>
      </c>
      <c r="V45" s="1">
        <v>87.5</v>
      </c>
      <c r="W45" s="1">
        <v>92</v>
      </c>
      <c r="X45" s="1">
        <v>93</v>
      </c>
      <c r="Y45" s="1"/>
      <c r="Z45" s="1"/>
      <c r="AA45" s="1"/>
      <c r="AB45" s="1"/>
      <c r="AC45" s="1"/>
      <c r="AD45" s="1"/>
      <c r="AE45" s="18"/>
      <c r="AF45" s="1">
        <v>92</v>
      </c>
      <c r="AG45" s="1">
        <v>85</v>
      </c>
      <c r="AH45" s="1">
        <v>85</v>
      </c>
      <c r="AI45" s="1">
        <v>90</v>
      </c>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92185</v>
      </c>
      <c r="C46" s="19" t="s">
        <v>101</v>
      </c>
      <c r="D46" s="18"/>
      <c r="E46" s="28">
        <f t="shared" si="0"/>
        <v>87</v>
      </c>
      <c r="F46" s="28" t="str">
        <f t="shared" si="1"/>
        <v>A</v>
      </c>
      <c r="G46" s="28">
        <f t="shared" si="2"/>
        <v>87</v>
      </c>
      <c r="H46" s="28" t="str">
        <f t="shared" si="3"/>
        <v>A</v>
      </c>
      <c r="I46" s="36">
        <v>3</v>
      </c>
      <c r="J46"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46" s="28">
        <f t="shared" si="5"/>
        <v>91.375</v>
      </c>
      <c r="L46" s="28" t="str">
        <f t="shared" si="6"/>
        <v>A</v>
      </c>
      <c r="M46" s="28">
        <f t="shared" si="7"/>
        <v>91.375</v>
      </c>
      <c r="N46" s="28" t="str">
        <f t="shared" si="8"/>
        <v>A</v>
      </c>
      <c r="O46" s="36">
        <v>2</v>
      </c>
      <c r="P46"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6" s="39"/>
      <c r="R46" s="39" t="s">
        <v>236</v>
      </c>
      <c r="S46" s="18"/>
      <c r="T46" s="1">
        <v>83</v>
      </c>
      <c r="U46" s="1">
        <v>88.5</v>
      </c>
      <c r="V46" s="1">
        <v>87</v>
      </c>
      <c r="W46" s="1">
        <v>94</v>
      </c>
      <c r="X46" s="1">
        <v>81</v>
      </c>
      <c r="Y46" s="1"/>
      <c r="Z46" s="1"/>
      <c r="AA46" s="1"/>
      <c r="AB46" s="1"/>
      <c r="AC46" s="1"/>
      <c r="AD46" s="1"/>
      <c r="AE46" s="18"/>
      <c r="AF46" s="1">
        <v>94</v>
      </c>
      <c r="AG46" s="1">
        <v>86.5</v>
      </c>
      <c r="AH46" s="1">
        <v>85</v>
      </c>
      <c r="AI46" s="1">
        <v>100</v>
      </c>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v>37</v>
      </c>
      <c r="B47" s="19">
        <v>92199</v>
      </c>
      <c r="C47" s="19" t="s">
        <v>102</v>
      </c>
      <c r="D47" s="18"/>
      <c r="E47" s="28">
        <f t="shared" si="0"/>
        <v>89</v>
      </c>
      <c r="F47" s="28" t="str">
        <f t="shared" si="1"/>
        <v>A</v>
      </c>
      <c r="G47" s="28">
        <f t="shared" si="2"/>
        <v>89</v>
      </c>
      <c r="H47" s="28" t="str">
        <f t="shared" si="3"/>
        <v>A</v>
      </c>
      <c r="I47" s="36">
        <v>2</v>
      </c>
      <c r="J47"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7" s="28">
        <f t="shared" si="5"/>
        <v>90.625</v>
      </c>
      <c r="L47" s="28" t="str">
        <f t="shared" si="6"/>
        <v>A</v>
      </c>
      <c r="M47" s="28">
        <f t="shared" si="7"/>
        <v>90.625</v>
      </c>
      <c r="N47" s="28" t="str">
        <f t="shared" si="8"/>
        <v>A</v>
      </c>
      <c r="O47" s="36">
        <v>2</v>
      </c>
      <c r="P47"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7" s="39"/>
      <c r="R47" s="39" t="s">
        <v>236</v>
      </c>
      <c r="S47" s="18"/>
      <c r="T47" s="1">
        <v>91</v>
      </c>
      <c r="U47" s="1">
        <v>88</v>
      </c>
      <c r="V47" s="1">
        <v>86.5</v>
      </c>
      <c r="W47" s="1">
        <v>94</v>
      </c>
      <c r="X47" s="1">
        <v>85</v>
      </c>
      <c r="Y47" s="1"/>
      <c r="Z47" s="1"/>
      <c r="AA47" s="1"/>
      <c r="AB47" s="1"/>
      <c r="AC47" s="1"/>
      <c r="AD47" s="1"/>
      <c r="AE47" s="18"/>
      <c r="AF47" s="1">
        <v>94</v>
      </c>
      <c r="AG47" s="1">
        <v>83.5</v>
      </c>
      <c r="AH47" s="1">
        <v>85</v>
      </c>
      <c r="AI47" s="1">
        <v>100</v>
      </c>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103</v>
      </c>
      <c r="D52" s="18"/>
      <c r="E52" s="18"/>
      <c r="F52" s="18" t="s">
        <v>104</v>
      </c>
      <c r="G52" s="18"/>
      <c r="H52" s="18"/>
      <c r="I52" s="38"/>
      <c r="J52" s="30"/>
      <c r="K52" s="18">
        <f>IF(COUNTBLANK($G$11:$G$50)=40,"",MAX($G$11:$G$50))</f>
        <v>93</v>
      </c>
      <c r="L52" s="18"/>
      <c r="M52" s="18"/>
      <c r="N52" s="18"/>
      <c r="O52" s="37"/>
      <c r="P52" s="18"/>
      <c r="Q52" s="37" t="s">
        <v>105</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106</v>
      </c>
      <c r="D53" s="18"/>
      <c r="E53" s="18"/>
      <c r="F53" s="18" t="s">
        <v>107</v>
      </c>
      <c r="G53" s="18"/>
      <c r="H53" s="18"/>
      <c r="I53" s="38"/>
      <c r="J53" s="30"/>
      <c r="K53" s="18">
        <f>IF(COUNTBLANK($G$11:$G$50)=40,"",MIN($G$11:$G$50))</f>
        <v>86</v>
      </c>
      <c r="L53" s="18"/>
      <c r="M53" s="18"/>
      <c r="N53" s="18"/>
      <c r="O53" s="37"/>
      <c r="P53" s="18"/>
      <c r="Q53" s="37" t="s">
        <v>108</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109</v>
      </c>
      <c r="G54" s="18"/>
      <c r="H54" s="18"/>
      <c r="I54" s="38"/>
      <c r="J54" s="30"/>
      <c r="K54" s="18">
        <f>IF(COUNTBLANK($G$11:$G$50)=40,"",AVERAGE($G$11:$G$50))</f>
        <v>89.108108108108112</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110</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111</v>
      </c>
      <c r="D56" s="18"/>
      <c r="E56" s="18"/>
      <c r="F56" s="18"/>
      <c r="G56" s="18"/>
      <c r="H56" s="18"/>
      <c r="I56" s="37"/>
      <c r="J56" s="18"/>
      <c r="K56" s="18"/>
      <c r="L56" s="18"/>
      <c r="M56" s="18"/>
      <c r="N56" s="18"/>
      <c r="O56" s="37"/>
      <c r="P56" s="18"/>
      <c r="Q56" s="37" t="s">
        <v>112</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113</v>
      </c>
      <c r="D57" s="18"/>
      <c r="E57" s="18"/>
      <c r="F57" s="18"/>
      <c r="G57" s="18"/>
      <c r="H57" s="18"/>
      <c r="I57" s="37"/>
      <c r="J57" s="18"/>
      <c r="K57" s="18"/>
      <c r="L57" s="18"/>
      <c r="M57" s="18"/>
      <c r="N57" s="18"/>
      <c r="O57" s="37"/>
      <c r="P57" s="18"/>
      <c r="Q57" s="37" t="s">
        <v>114</v>
      </c>
      <c r="R57" s="37" t="s">
        <v>115</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655" priority="1" operator="between">
      <formula>($C$4-1)</formula>
      <formula>1</formula>
    </cfRule>
  </conditionalFormatting>
  <conditionalFormatting sqref="E12">
    <cfRule type="cellIs" dxfId="654" priority="2" operator="between">
      <formula>($C$4-1)</formula>
      <formula>1</formula>
    </cfRule>
  </conditionalFormatting>
  <conditionalFormatting sqref="E13">
    <cfRule type="cellIs" dxfId="653" priority="3" operator="between">
      <formula>($C$4-1)</formula>
      <formula>1</formula>
    </cfRule>
  </conditionalFormatting>
  <conditionalFormatting sqref="E14">
    <cfRule type="cellIs" dxfId="652" priority="4" operator="between">
      <formula>($C$4-1)</formula>
      <formula>1</formula>
    </cfRule>
  </conditionalFormatting>
  <conditionalFormatting sqref="E15">
    <cfRule type="cellIs" dxfId="651" priority="5" operator="between">
      <formula>($C$4-1)</formula>
      <formula>1</formula>
    </cfRule>
  </conditionalFormatting>
  <conditionalFormatting sqref="E16">
    <cfRule type="cellIs" dxfId="650" priority="6" operator="between">
      <formula>($C$4-1)</formula>
      <formula>1</formula>
    </cfRule>
  </conditionalFormatting>
  <conditionalFormatting sqref="E17">
    <cfRule type="cellIs" dxfId="649" priority="7" operator="between">
      <formula>($C$4-1)</formula>
      <formula>1</formula>
    </cfRule>
  </conditionalFormatting>
  <conditionalFormatting sqref="E18">
    <cfRule type="cellIs" dxfId="648" priority="8" operator="between">
      <formula>($C$4-1)</formula>
      <formula>1</formula>
    </cfRule>
  </conditionalFormatting>
  <conditionalFormatting sqref="E19">
    <cfRule type="cellIs" dxfId="647" priority="9" operator="between">
      <formula>($C$4-1)</formula>
      <formula>1</formula>
    </cfRule>
  </conditionalFormatting>
  <conditionalFormatting sqref="E20">
    <cfRule type="cellIs" dxfId="646" priority="10" operator="between">
      <formula>($C$4-1)</formula>
      <formula>1</formula>
    </cfRule>
  </conditionalFormatting>
  <conditionalFormatting sqref="E21">
    <cfRule type="cellIs" dxfId="645" priority="11" operator="between">
      <formula>($C$4-1)</formula>
      <formula>1</formula>
    </cfRule>
  </conditionalFormatting>
  <conditionalFormatting sqref="E22">
    <cfRule type="cellIs" dxfId="644" priority="12" operator="between">
      <formula>($C$4-1)</formula>
      <formula>1</formula>
    </cfRule>
  </conditionalFormatting>
  <conditionalFormatting sqref="E23">
    <cfRule type="cellIs" dxfId="643" priority="13" operator="between">
      <formula>($C$4-1)</formula>
      <formula>1</formula>
    </cfRule>
  </conditionalFormatting>
  <conditionalFormatting sqref="E24">
    <cfRule type="cellIs" dxfId="642" priority="14" operator="between">
      <formula>($C$4-1)</formula>
      <formula>1</formula>
    </cfRule>
  </conditionalFormatting>
  <conditionalFormatting sqref="E25">
    <cfRule type="cellIs" dxfId="641" priority="15" operator="between">
      <formula>($C$4-1)</formula>
      <formula>1</formula>
    </cfRule>
  </conditionalFormatting>
  <conditionalFormatting sqref="E26">
    <cfRule type="cellIs" dxfId="640" priority="16" operator="between">
      <formula>($C$4-1)</formula>
      <formula>1</formula>
    </cfRule>
  </conditionalFormatting>
  <conditionalFormatting sqref="E27">
    <cfRule type="cellIs" dxfId="639" priority="17" operator="between">
      <formula>($C$4-1)</formula>
      <formula>1</formula>
    </cfRule>
  </conditionalFormatting>
  <conditionalFormatting sqref="E28">
    <cfRule type="cellIs" dxfId="638" priority="18" operator="between">
      <formula>($C$4-1)</formula>
      <formula>1</formula>
    </cfRule>
  </conditionalFormatting>
  <conditionalFormatting sqref="E29">
    <cfRule type="cellIs" dxfId="637" priority="19" operator="between">
      <formula>($C$4-1)</formula>
      <formula>1</formula>
    </cfRule>
  </conditionalFormatting>
  <conditionalFormatting sqref="E30">
    <cfRule type="cellIs" dxfId="636" priority="20" operator="between">
      <formula>($C$4-1)</formula>
      <formula>1</formula>
    </cfRule>
  </conditionalFormatting>
  <conditionalFormatting sqref="E31">
    <cfRule type="cellIs" dxfId="635" priority="21" operator="between">
      <formula>($C$4-1)</formula>
      <formula>1</formula>
    </cfRule>
  </conditionalFormatting>
  <conditionalFormatting sqref="E32">
    <cfRule type="cellIs" dxfId="634" priority="22" operator="between">
      <formula>($C$4-1)</formula>
      <formula>1</formula>
    </cfRule>
  </conditionalFormatting>
  <conditionalFormatting sqref="E33">
    <cfRule type="cellIs" dxfId="633" priority="23" operator="between">
      <formula>($C$4-1)</formula>
      <formula>1</formula>
    </cfRule>
  </conditionalFormatting>
  <conditionalFormatting sqref="E34">
    <cfRule type="cellIs" dxfId="632" priority="24" operator="between">
      <formula>($C$4-1)</formula>
      <formula>1</formula>
    </cfRule>
  </conditionalFormatting>
  <conditionalFormatting sqref="E35">
    <cfRule type="cellIs" dxfId="631" priority="25" operator="between">
      <formula>($C$4-1)</formula>
      <formula>1</formula>
    </cfRule>
  </conditionalFormatting>
  <conditionalFormatting sqref="E36">
    <cfRule type="cellIs" dxfId="630" priority="26" operator="between">
      <formula>($C$4-1)</formula>
      <formula>1</formula>
    </cfRule>
  </conditionalFormatting>
  <conditionalFormatting sqref="E37">
    <cfRule type="cellIs" dxfId="629" priority="27" operator="between">
      <formula>($C$4-1)</formula>
      <formula>1</formula>
    </cfRule>
  </conditionalFormatting>
  <conditionalFormatting sqref="E38">
    <cfRule type="cellIs" dxfId="628" priority="28" operator="between">
      <formula>($C$4-1)</formula>
      <formula>1</formula>
    </cfRule>
  </conditionalFormatting>
  <conditionalFormatting sqref="E39">
    <cfRule type="cellIs" dxfId="627" priority="29" operator="between">
      <formula>($C$4-1)</formula>
      <formula>1</formula>
    </cfRule>
  </conditionalFormatting>
  <conditionalFormatting sqref="E40">
    <cfRule type="cellIs" dxfId="626" priority="30" operator="between">
      <formula>($C$4-1)</formula>
      <formula>1</formula>
    </cfRule>
  </conditionalFormatting>
  <conditionalFormatting sqref="E41">
    <cfRule type="cellIs" dxfId="625" priority="31" operator="between">
      <formula>($C$4-1)</formula>
      <formula>1</formula>
    </cfRule>
  </conditionalFormatting>
  <conditionalFormatting sqref="E42">
    <cfRule type="cellIs" dxfId="624" priority="32" operator="between">
      <formula>($C$4-1)</formula>
      <formula>1</formula>
    </cfRule>
  </conditionalFormatting>
  <conditionalFormatting sqref="E43">
    <cfRule type="cellIs" dxfId="623" priority="33" operator="between">
      <formula>($C$4-1)</formula>
      <formula>1</formula>
    </cfRule>
  </conditionalFormatting>
  <conditionalFormatting sqref="E44">
    <cfRule type="cellIs" dxfId="622" priority="34" operator="between">
      <formula>($C$4-1)</formula>
      <formula>1</formula>
    </cfRule>
  </conditionalFormatting>
  <conditionalFormatting sqref="E45">
    <cfRule type="cellIs" dxfId="621" priority="35" operator="between">
      <formula>($C$4-1)</formula>
      <formula>1</formula>
    </cfRule>
  </conditionalFormatting>
  <conditionalFormatting sqref="E46">
    <cfRule type="cellIs" dxfId="620" priority="36" operator="between">
      <formula>($C$4-1)</formula>
      <formula>1</formula>
    </cfRule>
  </conditionalFormatting>
  <conditionalFormatting sqref="E47">
    <cfRule type="cellIs" dxfId="619" priority="37" operator="between">
      <formula>($C$4-1)</formula>
      <formula>1</formula>
    </cfRule>
  </conditionalFormatting>
  <conditionalFormatting sqref="E48">
    <cfRule type="cellIs" dxfId="618" priority="38" operator="between">
      <formula>($C$4-1)</formula>
      <formula>1</formula>
    </cfRule>
  </conditionalFormatting>
  <conditionalFormatting sqref="E49">
    <cfRule type="cellIs" dxfId="617" priority="39" operator="between">
      <formula>($C$4-1)</formula>
      <formula>1</formula>
    </cfRule>
  </conditionalFormatting>
  <conditionalFormatting sqref="E50">
    <cfRule type="cellIs" dxfId="616" priority="40" operator="between">
      <formula>($C$4-1)</formula>
      <formula>1</formula>
    </cfRule>
  </conditionalFormatting>
  <conditionalFormatting sqref="G11">
    <cfRule type="cellIs" dxfId="615" priority="41" operator="between">
      <formula>($C$4-1)</formula>
      <formula>1</formula>
    </cfRule>
  </conditionalFormatting>
  <conditionalFormatting sqref="G12">
    <cfRule type="cellIs" dxfId="614" priority="42" operator="between">
      <formula>($C$4-1)</formula>
      <formula>1</formula>
    </cfRule>
  </conditionalFormatting>
  <conditionalFormatting sqref="G13">
    <cfRule type="cellIs" dxfId="613" priority="43" operator="between">
      <formula>($C$4-1)</formula>
      <formula>1</formula>
    </cfRule>
  </conditionalFormatting>
  <conditionalFormatting sqref="G14">
    <cfRule type="cellIs" dxfId="612" priority="44" operator="between">
      <formula>($C$4-1)</formula>
      <formula>1</formula>
    </cfRule>
  </conditionalFormatting>
  <conditionalFormatting sqref="G15">
    <cfRule type="cellIs" dxfId="611" priority="45" operator="between">
      <formula>($C$4-1)</formula>
      <formula>1</formula>
    </cfRule>
  </conditionalFormatting>
  <conditionalFormatting sqref="G16">
    <cfRule type="cellIs" dxfId="610" priority="46" operator="between">
      <formula>($C$4-1)</formula>
      <formula>1</formula>
    </cfRule>
  </conditionalFormatting>
  <conditionalFormatting sqref="G17">
    <cfRule type="cellIs" dxfId="609" priority="47" operator="between">
      <formula>($C$4-1)</formula>
      <formula>1</formula>
    </cfRule>
  </conditionalFormatting>
  <conditionalFormatting sqref="G18">
    <cfRule type="cellIs" dxfId="608" priority="48" operator="between">
      <formula>($C$4-1)</formula>
      <formula>1</formula>
    </cfRule>
  </conditionalFormatting>
  <conditionalFormatting sqref="G19">
    <cfRule type="cellIs" dxfId="607" priority="49" operator="between">
      <formula>($C$4-1)</formula>
      <formula>1</formula>
    </cfRule>
  </conditionalFormatting>
  <conditionalFormatting sqref="G20">
    <cfRule type="cellIs" dxfId="606" priority="50" operator="between">
      <formula>($C$4-1)</formula>
      <formula>1</formula>
    </cfRule>
  </conditionalFormatting>
  <conditionalFormatting sqref="G21">
    <cfRule type="cellIs" dxfId="605" priority="51" operator="between">
      <formula>($C$4-1)</formula>
      <formula>1</formula>
    </cfRule>
  </conditionalFormatting>
  <conditionalFormatting sqref="G22">
    <cfRule type="cellIs" dxfId="604" priority="52" operator="between">
      <formula>($C$4-1)</formula>
      <formula>1</formula>
    </cfRule>
  </conditionalFormatting>
  <conditionalFormatting sqref="G23">
    <cfRule type="cellIs" dxfId="603" priority="53" operator="between">
      <formula>($C$4-1)</formula>
      <formula>1</formula>
    </cfRule>
  </conditionalFormatting>
  <conditionalFormatting sqref="G24">
    <cfRule type="cellIs" dxfId="602" priority="54" operator="between">
      <formula>($C$4-1)</formula>
      <formula>1</formula>
    </cfRule>
  </conditionalFormatting>
  <conditionalFormatting sqref="G25">
    <cfRule type="cellIs" dxfId="601" priority="55" operator="between">
      <formula>($C$4-1)</formula>
      <formula>1</formula>
    </cfRule>
  </conditionalFormatting>
  <conditionalFormatting sqref="G26">
    <cfRule type="cellIs" dxfId="600" priority="56" operator="between">
      <formula>($C$4-1)</formula>
      <formula>1</formula>
    </cfRule>
  </conditionalFormatting>
  <conditionalFormatting sqref="G27">
    <cfRule type="cellIs" dxfId="599" priority="57" operator="between">
      <formula>($C$4-1)</formula>
      <formula>1</formula>
    </cfRule>
  </conditionalFormatting>
  <conditionalFormatting sqref="G28">
    <cfRule type="cellIs" dxfId="598" priority="58" operator="between">
      <formula>($C$4-1)</formula>
      <formula>1</formula>
    </cfRule>
  </conditionalFormatting>
  <conditionalFormatting sqref="G29">
    <cfRule type="cellIs" dxfId="597" priority="59" operator="between">
      <formula>($C$4-1)</formula>
      <formula>1</formula>
    </cfRule>
  </conditionalFormatting>
  <conditionalFormatting sqref="G30">
    <cfRule type="cellIs" dxfId="596" priority="60" operator="between">
      <formula>($C$4-1)</formula>
      <formula>1</formula>
    </cfRule>
  </conditionalFormatting>
  <conditionalFormatting sqref="G31">
    <cfRule type="cellIs" dxfId="595" priority="61" operator="between">
      <formula>($C$4-1)</formula>
      <formula>1</formula>
    </cfRule>
  </conditionalFormatting>
  <conditionalFormatting sqref="G32">
    <cfRule type="cellIs" dxfId="594" priority="62" operator="between">
      <formula>($C$4-1)</formula>
      <formula>1</formula>
    </cfRule>
  </conditionalFormatting>
  <conditionalFormatting sqref="G33">
    <cfRule type="cellIs" dxfId="593" priority="63" operator="between">
      <formula>($C$4-1)</formula>
      <formula>1</formula>
    </cfRule>
  </conditionalFormatting>
  <conditionalFormatting sqref="G34">
    <cfRule type="cellIs" dxfId="592" priority="64" operator="between">
      <formula>($C$4-1)</formula>
      <formula>1</formula>
    </cfRule>
  </conditionalFormatting>
  <conditionalFormatting sqref="G35">
    <cfRule type="cellIs" dxfId="591" priority="65" operator="between">
      <formula>($C$4-1)</formula>
      <formula>1</formula>
    </cfRule>
  </conditionalFormatting>
  <conditionalFormatting sqref="G36">
    <cfRule type="cellIs" dxfId="590" priority="66" operator="between">
      <formula>($C$4-1)</formula>
      <formula>1</formula>
    </cfRule>
  </conditionalFormatting>
  <conditionalFormatting sqref="G37">
    <cfRule type="cellIs" dxfId="589" priority="67" operator="between">
      <formula>($C$4-1)</formula>
      <formula>1</formula>
    </cfRule>
  </conditionalFormatting>
  <conditionalFormatting sqref="G38">
    <cfRule type="cellIs" dxfId="588" priority="68" operator="between">
      <formula>($C$4-1)</formula>
      <formula>1</formula>
    </cfRule>
  </conditionalFormatting>
  <conditionalFormatting sqref="G39">
    <cfRule type="cellIs" dxfId="587" priority="69" operator="between">
      <formula>($C$4-1)</formula>
      <formula>1</formula>
    </cfRule>
  </conditionalFormatting>
  <conditionalFormatting sqref="G40">
    <cfRule type="cellIs" dxfId="586" priority="70" operator="between">
      <formula>($C$4-1)</formula>
      <formula>1</formula>
    </cfRule>
  </conditionalFormatting>
  <conditionalFormatting sqref="G41">
    <cfRule type="cellIs" dxfId="585" priority="71" operator="between">
      <formula>($C$4-1)</formula>
      <formula>1</formula>
    </cfRule>
  </conditionalFormatting>
  <conditionalFormatting sqref="G42">
    <cfRule type="cellIs" dxfId="584" priority="72" operator="between">
      <formula>($C$4-1)</formula>
      <formula>1</formula>
    </cfRule>
  </conditionalFormatting>
  <conditionalFormatting sqref="G43">
    <cfRule type="cellIs" dxfId="583" priority="73" operator="between">
      <formula>($C$4-1)</formula>
      <formula>1</formula>
    </cfRule>
  </conditionalFormatting>
  <conditionalFormatting sqref="G44">
    <cfRule type="cellIs" dxfId="582" priority="74" operator="between">
      <formula>($C$4-1)</formula>
      <formula>1</formula>
    </cfRule>
  </conditionalFormatting>
  <conditionalFormatting sqref="G45">
    <cfRule type="cellIs" dxfId="581" priority="75" operator="between">
      <formula>($C$4-1)</formula>
      <formula>1</formula>
    </cfRule>
  </conditionalFormatting>
  <conditionalFormatting sqref="G46">
    <cfRule type="cellIs" dxfId="580" priority="76" operator="between">
      <formula>($C$4-1)</formula>
      <formula>1</formula>
    </cfRule>
  </conditionalFormatting>
  <conditionalFormatting sqref="G47">
    <cfRule type="cellIs" dxfId="579" priority="77" operator="between">
      <formula>($C$4-1)</formula>
      <formula>1</formula>
    </cfRule>
  </conditionalFormatting>
  <conditionalFormatting sqref="G48">
    <cfRule type="cellIs" dxfId="578" priority="78" operator="between">
      <formula>($C$4-1)</formula>
      <formula>1</formula>
    </cfRule>
  </conditionalFormatting>
  <conditionalFormatting sqref="G49">
    <cfRule type="cellIs" dxfId="577" priority="79" operator="between">
      <formula>($C$4-1)</formula>
      <formula>1</formula>
    </cfRule>
  </conditionalFormatting>
  <conditionalFormatting sqref="G50">
    <cfRule type="cellIs" dxfId="576" priority="80" operator="between">
      <formula>($C$4-1)</formula>
      <formula>1</formula>
    </cfRule>
  </conditionalFormatting>
  <conditionalFormatting sqref="K11">
    <cfRule type="cellIs" dxfId="575" priority="81" operator="between">
      <formula>($C$4-1)</formula>
      <formula>1</formula>
    </cfRule>
  </conditionalFormatting>
  <conditionalFormatting sqref="K12">
    <cfRule type="cellIs" dxfId="574" priority="82" operator="between">
      <formula>($C$4-1)</formula>
      <formula>1</formula>
    </cfRule>
  </conditionalFormatting>
  <conditionalFormatting sqref="K13">
    <cfRule type="cellIs" dxfId="573" priority="83" operator="between">
      <formula>($C$4-1)</formula>
      <formula>1</formula>
    </cfRule>
  </conditionalFormatting>
  <conditionalFormatting sqref="K14">
    <cfRule type="cellIs" dxfId="572" priority="84" operator="between">
      <formula>($C$4-1)</formula>
      <formula>1</formula>
    </cfRule>
  </conditionalFormatting>
  <conditionalFormatting sqref="K15">
    <cfRule type="cellIs" dxfId="571" priority="85" operator="between">
      <formula>($C$4-1)</formula>
      <formula>1</formula>
    </cfRule>
  </conditionalFormatting>
  <conditionalFormatting sqref="K16">
    <cfRule type="cellIs" dxfId="570" priority="86" operator="between">
      <formula>($C$4-1)</formula>
      <formula>1</formula>
    </cfRule>
  </conditionalFormatting>
  <conditionalFormatting sqref="K17">
    <cfRule type="cellIs" dxfId="569" priority="87" operator="between">
      <formula>($C$4-1)</formula>
      <formula>1</formula>
    </cfRule>
  </conditionalFormatting>
  <conditionalFormatting sqref="K18">
    <cfRule type="cellIs" dxfId="568" priority="88" operator="between">
      <formula>($C$4-1)</formula>
      <formula>1</formula>
    </cfRule>
  </conditionalFormatting>
  <conditionalFormatting sqref="K19">
    <cfRule type="cellIs" dxfId="567" priority="89" operator="between">
      <formula>($C$4-1)</formula>
      <formula>1</formula>
    </cfRule>
  </conditionalFormatting>
  <conditionalFormatting sqref="K20">
    <cfRule type="cellIs" dxfId="566" priority="90" operator="between">
      <formula>($C$4-1)</formula>
      <formula>1</formula>
    </cfRule>
  </conditionalFormatting>
  <conditionalFormatting sqref="K21">
    <cfRule type="cellIs" dxfId="565" priority="91" operator="between">
      <formula>($C$4-1)</formula>
      <formula>1</formula>
    </cfRule>
  </conditionalFormatting>
  <conditionalFormatting sqref="K22">
    <cfRule type="cellIs" dxfId="564" priority="92" operator="between">
      <formula>($C$4-1)</formula>
      <formula>1</formula>
    </cfRule>
  </conditionalFormatting>
  <conditionalFormatting sqref="K23">
    <cfRule type="cellIs" dxfId="563" priority="93" operator="between">
      <formula>($C$4-1)</formula>
      <formula>1</formula>
    </cfRule>
  </conditionalFormatting>
  <conditionalFormatting sqref="K24">
    <cfRule type="cellIs" dxfId="562" priority="94" operator="between">
      <formula>($C$4-1)</formula>
      <formula>1</formula>
    </cfRule>
  </conditionalFormatting>
  <conditionalFormatting sqref="K25">
    <cfRule type="cellIs" dxfId="561" priority="95" operator="between">
      <formula>($C$4-1)</formula>
      <formula>1</formula>
    </cfRule>
  </conditionalFormatting>
  <conditionalFormatting sqref="K26">
    <cfRule type="cellIs" dxfId="560" priority="96" operator="between">
      <formula>($C$4-1)</formula>
      <formula>1</formula>
    </cfRule>
  </conditionalFormatting>
  <conditionalFormatting sqref="K27">
    <cfRule type="cellIs" dxfId="559" priority="97" operator="between">
      <formula>($C$4-1)</formula>
      <formula>1</formula>
    </cfRule>
  </conditionalFormatting>
  <conditionalFormatting sqref="K28">
    <cfRule type="cellIs" dxfId="558" priority="98" operator="between">
      <formula>($C$4-1)</formula>
      <formula>1</formula>
    </cfRule>
  </conditionalFormatting>
  <conditionalFormatting sqref="K29">
    <cfRule type="cellIs" dxfId="557" priority="99" operator="between">
      <formula>($C$4-1)</formula>
      <formula>1</formula>
    </cfRule>
  </conditionalFormatting>
  <conditionalFormatting sqref="K30">
    <cfRule type="cellIs" dxfId="556" priority="100" operator="between">
      <formula>($C$4-1)</formula>
      <formula>1</formula>
    </cfRule>
  </conditionalFormatting>
  <conditionalFormatting sqref="K31">
    <cfRule type="cellIs" dxfId="555" priority="101" operator="between">
      <formula>($C$4-1)</formula>
      <formula>1</formula>
    </cfRule>
  </conditionalFormatting>
  <conditionalFormatting sqref="K32">
    <cfRule type="cellIs" dxfId="554" priority="102" operator="between">
      <formula>($C$4-1)</formula>
      <formula>1</formula>
    </cfRule>
  </conditionalFormatting>
  <conditionalFormatting sqref="K33">
    <cfRule type="cellIs" dxfId="553" priority="103" operator="between">
      <formula>($C$4-1)</formula>
      <formula>1</formula>
    </cfRule>
  </conditionalFormatting>
  <conditionalFormatting sqref="K34">
    <cfRule type="cellIs" dxfId="552" priority="104" operator="between">
      <formula>($C$4-1)</formula>
      <formula>1</formula>
    </cfRule>
  </conditionalFormatting>
  <conditionalFormatting sqref="K35">
    <cfRule type="cellIs" dxfId="551" priority="105" operator="between">
      <formula>($C$4-1)</formula>
      <formula>1</formula>
    </cfRule>
  </conditionalFormatting>
  <conditionalFormatting sqref="K36">
    <cfRule type="cellIs" dxfId="550" priority="106" operator="between">
      <formula>($C$4-1)</formula>
      <formula>1</formula>
    </cfRule>
  </conditionalFormatting>
  <conditionalFormatting sqref="K37">
    <cfRule type="cellIs" dxfId="549" priority="107" operator="between">
      <formula>($C$4-1)</formula>
      <formula>1</formula>
    </cfRule>
  </conditionalFormatting>
  <conditionalFormatting sqref="K38">
    <cfRule type="cellIs" dxfId="548" priority="108" operator="between">
      <formula>($C$4-1)</formula>
      <formula>1</formula>
    </cfRule>
  </conditionalFormatting>
  <conditionalFormatting sqref="K39">
    <cfRule type="cellIs" dxfId="547" priority="109" operator="between">
      <formula>($C$4-1)</formula>
      <formula>1</formula>
    </cfRule>
  </conditionalFormatting>
  <conditionalFormatting sqref="K40">
    <cfRule type="cellIs" dxfId="546" priority="110" operator="between">
      <formula>($C$4-1)</formula>
      <formula>1</formula>
    </cfRule>
  </conditionalFormatting>
  <conditionalFormatting sqref="K41">
    <cfRule type="cellIs" dxfId="545" priority="111" operator="between">
      <formula>($C$4-1)</formula>
      <formula>1</formula>
    </cfRule>
  </conditionalFormatting>
  <conditionalFormatting sqref="K42">
    <cfRule type="cellIs" dxfId="544" priority="112" operator="between">
      <formula>($C$4-1)</formula>
      <formula>1</formula>
    </cfRule>
  </conditionalFormatting>
  <conditionalFormatting sqref="K43">
    <cfRule type="cellIs" dxfId="543" priority="113" operator="between">
      <formula>($C$4-1)</formula>
      <formula>1</formula>
    </cfRule>
  </conditionalFormatting>
  <conditionalFormatting sqref="K44">
    <cfRule type="cellIs" dxfId="542" priority="114" operator="between">
      <formula>($C$4-1)</formula>
      <formula>1</formula>
    </cfRule>
  </conditionalFormatting>
  <conditionalFormatting sqref="K45">
    <cfRule type="cellIs" dxfId="541" priority="115" operator="between">
      <formula>($C$4-1)</formula>
      <formula>1</formula>
    </cfRule>
  </conditionalFormatting>
  <conditionalFormatting sqref="K46">
    <cfRule type="cellIs" dxfId="540" priority="116" operator="between">
      <formula>($C$4-1)</formula>
      <formula>1</formula>
    </cfRule>
  </conditionalFormatting>
  <conditionalFormatting sqref="K47">
    <cfRule type="cellIs" dxfId="539" priority="117" operator="between">
      <formula>($C$4-1)</formula>
      <formula>1</formula>
    </cfRule>
  </conditionalFormatting>
  <conditionalFormatting sqref="K48">
    <cfRule type="cellIs" dxfId="538" priority="118" operator="between">
      <formula>($C$4-1)</formula>
      <formula>1</formula>
    </cfRule>
  </conditionalFormatting>
  <conditionalFormatting sqref="K49">
    <cfRule type="cellIs" dxfId="537" priority="119" operator="between">
      <formula>($C$4-1)</formula>
      <formula>1</formula>
    </cfRule>
  </conditionalFormatting>
  <conditionalFormatting sqref="K50">
    <cfRule type="cellIs" dxfId="536" priority="120" operator="between">
      <formula>($C$4-1)</formula>
      <formula>1</formula>
    </cfRule>
  </conditionalFormatting>
  <conditionalFormatting sqref="M11">
    <cfRule type="cellIs" dxfId="535" priority="121" operator="between">
      <formula>($C$4-1)</formula>
      <formula>1</formula>
    </cfRule>
  </conditionalFormatting>
  <conditionalFormatting sqref="M12">
    <cfRule type="cellIs" dxfId="534" priority="122" operator="between">
      <formula>($C$4-1)</formula>
      <formula>1</formula>
    </cfRule>
  </conditionalFormatting>
  <conditionalFormatting sqref="M13">
    <cfRule type="cellIs" dxfId="533" priority="123" operator="between">
      <formula>($C$4-1)</formula>
      <formula>1</formula>
    </cfRule>
  </conditionalFormatting>
  <conditionalFormatting sqref="M14">
    <cfRule type="cellIs" dxfId="532" priority="124" operator="between">
      <formula>($C$4-1)</formula>
      <formula>1</formula>
    </cfRule>
  </conditionalFormatting>
  <conditionalFormatting sqref="M15">
    <cfRule type="cellIs" dxfId="531" priority="125" operator="between">
      <formula>($C$4-1)</formula>
      <formula>1</formula>
    </cfRule>
  </conditionalFormatting>
  <conditionalFormatting sqref="M16">
    <cfRule type="cellIs" dxfId="530" priority="126" operator="between">
      <formula>($C$4-1)</formula>
      <formula>1</formula>
    </cfRule>
  </conditionalFormatting>
  <conditionalFormatting sqref="M17">
    <cfRule type="cellIs" dxfId="529" priority="127" operator="between">
      <formula>($C$4-1)</formula>
      <formula>1</formula>
    </cfRule>
  </conditionalFormatting>
  <conditionalFormatting sqref="M18">
    <cfRule type="cellIs" dxfId="528" priority="128" operator="between">
      <formula>($C$4-1)</formula>
      <formula>1</formula>
    </cfRule>
  </conditionalFormatting>
  <conditionalFormatting sqref="M19">
    <cfRule type="cellIs" dxfId="527" priority="129" operator="between">
      <formula>($C$4-1)</formula>
      <formula>1</formula>
    </cfRule>
  </conditionalFormatting>
  <conditionalFormatting sqref="M20">
    <cfRule type="cellIs" dxfId="526" priority="130" operator="between">
      <formula>($C$4-1)</formula>
      <formula>1</formula>
    </cfRule>
  </conditionalFormatting>
  <conditionalFormatting sqref="M21">
    <cfRule type="cellIs" dxfId="525" priority="131" operator="between">
      <formula>($C$4-1)</formula>
      <formula>1</formula>
    </cfRule>
  </conditionalFormatting>
  <conditionalFormatting sqref="M22">
    <cfRule type="cellIs" dxfId="524" priority="132" operator="between">
      <formula>($C$4-1)</formula>
      <formula>1</formula>
    </cfRule>
  </conditionalFormatting>
  <conditionalFormatting sqref="M23">
    <cfRule type="cellIs" dxfId="523" priority="133" operator="between">
      <formula>($C$4-1)</formula>
      <formula>1</formula>
    </cfRule>
  </conditionalFormatting>
  <conditionalFormatting sqref="M24">
    <cfRule type="cellIs" dxfId="522" priority="134" operator="between">
      <formula>($C$4-1)</formula>
      <formula>1</formula>
    </cfRule>
  </conditionalFormatting>
  <conditionalFormatting sqref="M25">
    <cfRule type="cellIs" dxfId="521" priority="135" operator="between">
      <formula>($C$4-1)</formula>
      <formula>1</formula>
    </cfRule>
  </conditionalFormatting>
  <conditionalFormatting sqref="M26">
    <cfRule type="cellIs" dxfId="520" priority="136" operator="between">
      <formula>($C$4-1)</formula>
      <formula>1</formula>
    </cfRule>
  </conditionalFormatting>
  <conditionalFormatting sqref="M27">
    <cfRule type="cellIs" dxfId="519" priority="137" operator="between">
      <formula>($C$4-1)</formula>
      <formula>1</formula>
    </cfRule>
  </conditionalFormatting>
  <conditionalFormatting sqref="M28">
    <cfRule type="cellIs" dxfId="518" priority="138" operator="between">
      <formula>($C$4-1)</formula>
      <formula>1</formula>
    </cfRule>
  </conditionalFormatting>
  <conditionalFormatting sqref="M29">
    <cfRule type="cellIs" dxfId="517" priority="139" operator="between">
      <formula>($C$4-1)</formula>
      <formula>1</formula>
    </cfRule>
  </conditionalFormatting>
  <conditionalFormatting sqref="M30">
    <cfRule type="cellIs" dxfId="516" priority="140" operator="between">
      <formula>($C$4-1)</formula>
      <formula>1</formula>
    </cfRule>
  </conditionalFormatting>
  <conditionalFormatting sqref="M31">
    <cfRule type="cellIs" dxfId="515" priority="141" operator="between">
      <formula>($C$4-1)</formula>
      <formula>1</formula>
    </cfRule>
  </conditionalFormatting>
  <conditionalFormatting sqref="M32">
    <cfRule type="cellIs" dxfId="514" priority="142" operator="between">
      <formula>($C$4-1)</formula>
      <formula>1</formula>
    </cfRule>
  </conditionalFormatting>
  <conditionalFormatting sqref="M33">
    <cfRule type="cellIs" dxfId="513" priority="143" operator="between">
      <formula>($C$4-1)</formula>
      <formula>1</formula>
    </cfRule>
  </conditionalFormatting>
  <conditionalFormatting sqref="M34">
    <cfRule type="cellIs" dxfId="512" priority="144" operator="between">
      <formula>($C$4-1)</formula>
      <formula>1</formula>
    </cfRule>
  </conditionalFormatting>
  <conditionalFormatting sqref="M35">
    <cfRule type="cellIs" dxfId="511" priority="145" operator="between">
      <formula>($C$4-1)</formula>
      <formula>1</formula>
    </cfRule>
  </conditionalFormatting>
  <conditionalFormatting sqref="M36">
    <cfRule type="cellIs" dxfId="510" priority="146" operator="between">
      <formula>($C$4-1)</formula>
      <formula>1</formula>
    </cfRule>
  </conditionalFormatting>
  <conditionalFormatting sqref="M37">
    <cfRule type="cellIs" dxfId="509" priority="147" operator="between">
      <formula>($C$4-1)</formula>
      <formula>1</formula>
    </cfRule>
  </conditionalFormatting>
  <conditionalFormatting sqref="M38">
    <cfRule type="cellIs" dxfId="508" priority="148" operator="between">
      <formula>($C$4-1)</formula>
      <formula>1</formula>
    </cfRule>
  </conditionalFormatting>
  <conditionalFormatting sqref="M39">
    <cfRule type="cellIs" dxfId="507" priority="149" operator="between">
      <formula>($C$4-1)</formula>
      <formula>1</formula>
    </cfRule>
  </conditionalFormatting>
  <conditionalFormatting sqref="M40">
    <cfRule type="cellIs" dxfId="506" priority="150" operator="between">
      <formula>($C$4-1)</formula>
      <formula>1</formula>
    </cfRule>
  </conditionalFormatting>
  <conditionalFormatting sqref="M41">
    <cfRule type="cellIs" dxfId="505" priority="151" operator="between">
      <formula>($C$4-1)</formula>
      <formula>1</formula>
    </cfRule>
  </conditionalFormatting>
  <conditionalFormatting sqref="M42">
    <cfRule type="cellIs" dxfId="504" priority="152" operator="between">
      <formula>($C$4-1)</formula>
      <formula>1</formula>
    </cfRule>
  </conditionalFormatting>
  <conditionalFormatting sqref="M43">
    <cfRule type="cellIs" dxfId="503" priority="153" operator="between">
      <formula>($C$4-1)</formula>
      <formula>1</formula>
    </cfRule>
  </conditionalFormatting>
  <conditionalFormatting sqref="M44">
    <cfRule type="cellIs" dxfId="502" priority="154" operator="between">
      <formula>($C$4-1)</formula>
      <formula>1</formula>
    </cfRule>
  </conditionalFormatting>
  <conditionalFormatting sqref="M45">
    <cfRule type="cellIs" dxfId="501" priority="155" operator="between">
      <formula>($C$4-1)</formula>
      <formula>1</formula>
    </cfRule>
  </conditionalFormatting>
  <conditionalFormatting sqref="M46">
    <cfRule type="cellIs" dxfId="500" priority="156" operator="between">
      <formula>($C$4-1)</formula>
      <formula>1</formula>
    </cfRule>
  </conditionalFormatting>
  <conditionalFormatting sqref="M47">
    <cfRule type="cellIs" dxfId="499" priority="157" operator="between">
      <formula>($C$4-1)</formula>
      <formula>1</formula>
    </cfRule>
  </conditionalFormatting>
  <conditionalFormatting sqref="M48">
    <cfRule type="cellIs" dxfId="498" priority="158" operator="between">
      <formula>($C$4-1)</formula>
      <formula>1</formula>
    </cfRule>
  </conditionalFormatting>
  <conditionalFormatting sqref="M49">
    <cfRule type="cellIs" dxfId="497" priority="159" operator="between">
      <formula>($C$4-1)</formula>
      <formula>1</formula>
    </cfRule>
  </conditionalFormatting>
  <conditionalFormatting sqref="M50">
    <cfRule type="cellIs" dxfId="496" priority="160" operator="between">
      <formula>($C$4-1)</formula>
      <formula>1</formula>
    </cfRule>
  </conditionalFormatting>
  <conditionalFormatting sqref="K52">
    <cfRule type="cellIs" dxfId="495" priority="161" operator="lessThan">
      <formula>$C$4</formula>
    </cfRule>
  </conditionalFormatting>
  <conditionalFormatting sqref="K53">
    <cfRule type="cellIs" dxfId="494" priority="162" operator="lessThan">
      <formula>$C$4</formula>
    </cfRule>
  </conditionalFormatting>
  <conditionalFormatting sqref="K54">
    <cfRule type="cellIs" dxfId="493" priority="163" operator="lessThan">
      <formula>$C$4</formula>
    </cfRule>
  </conditionalFormatting>
  <conditionalFormatting sqref="K55">
    <cfRule type="cellIs" dxfId="492"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G11" activePane="bottomRight" state="frozen"/>
      <selection pane="topRight"/>
      <selection pane="bottomLeft"/>
      <selection pane="bottomRight" activeCell="S49" sqref="S49"/>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9"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778</v>
      </c>
      <c r="B1" s="20"/>
      <c r="C1" s="51" t="s">
        <v>0</v>
      </c>
      <c r="D1" s="51"/>
      <c r="E1" s="51"/>
      <c r="F1" s="51"/>
      <c r="G1" s="51"/>
      <c r="H1" s="51"/>
      <c r="I1" s="51"/>
      <c r="J1" s="51"/>
      <c r="K1" s="51"/>
      <c r="L1" s="51"/>
      <c r="M1" s="51"/>
      <c r="N1" s="51"/>
      <c r="O1" s="51"/>
      <c r="P1" s="51"/>
      <c r="Q1" s="51"/>
      <c r="R1" s="51"/>
      <c r="S1" s="51"/>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116</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778</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209</v>
      </c>
      <c r="C7" s="18"/>
      <c r="D7" s="18"/>
      <c r="E7" s="52" t="s">
        <v>13</v>
      </c>
      <c r="F7" s="52"/>
      <c r="G7" s="52"/>
      <c r="H7" s="52"/>
      <c r="I7" s="52"/>
      <c r="J7" s="52"/>
      <c r="K7" s="52"/>
      <c r="L7" s="52"/>
      <c r="M7" s="52"/>
      <c r="N7" s="52"/>
      <c r="O7" s="52"/>
      <c r="P7" s="52"/>
      <c r="Q7" s="52"/>
      <c r="R7" s="52"/>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9" t="s">
        <v>14</v>
      </c>
      <c r="B8" s="50" t="s">
        <v>15</v>
      </c>
      <c r="C8" s="49" t="s">
        <v>16</v>
      </c>
      <c r="D8" s="18"/>
      <c r="E8" s="60" t="s">
        <v>17</v>
      </c>
      <c r="F8" s="61"/>
      <c r="G8" s="61"/>
      <c r="H8" s="61"/>
      <c r="I8" s="61"/>
      <c r="J8" s="62"/>
      <c r="K8" s="57" t="s">
        <v>18</v>
      </c>
      <c r="L8" s="58"/>
      <c r="M8" s="58"/>
      <c r="N8" s="58"/>
      <c r="O8" s="58"/>
      <c r="P8" s="59"/>
      <c r="Q8" s="76" t="s">
        <v>19</v>
      </c>
      <c r="R8" s="76"/>
      <c r="S8" s="18"/>
      <c r="T8" s="75" t="s">
        <v>20</v>
      </c>
      <c r="U8" s="75"/>
      <c r="V8" s="75"/>
      <c r="W8" s="75"/>
      <c r="X8" s="75"/>
      <c r="Y8" s="75"/>
      <c r="Z8" s="75"/>
      <c r="AA8" s="75"/>
      <c r="AB8" s="75"/>
      <c r="AC8" s="75"/>
      <c r="AD8" s="75"/>
      <c r="AE8" s="34"/>
      <c r="AF8" s="70" t="s">
        <v>21</v>
      </c>
      <c r="AG8" s="70"/>
      <c r="AH8" s="70"/>
      <c r="AI8" s="70"/>
      <c r="AJ8" s="70"/>
      <c r="AK8" s="70"/>
      <c r="AL8" s="70"/>
      <c r="AM8" s="70"/>
      <c r="AN8" s="70"/>
      <c r="AO8" s="70"/>
      <c r="AP8" s="34"/>
      <c r="AQ8" s="72" t="s">
        <v>19</v>
      </c>
      <c r="AR8" s="72"/>
      <c r="AS8" s="72"/>
      <c r="AT8" s="72"/>
      <c r="AU8" s="72"/>
      <c r="AV8" s="72"/>
      <c r="AW8" s="72"/>
      <c r="AX8" s="72"/>
      <c r="AY8" s="72"/>
      <c r="AZ8" s="72"/>
      <c r="BA8" s="73"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9"/>
      <c r="B9" s="50"/>
      <c r="C9" s="49"/>
      <c r="D9" s="18"/>
      <c r="E9" s="75" t="s">
        <v>23</v>
      </c>
      <c r="F9" s="75"/>
      <c r="G9" s="63" t="s">
        <v>24</v>
      </c>
      <c r="H9" s="64"/>
      <c r="I9" s="64"/>
      <c r="J9" s="65"/>
      <c r="K9" s="53" t="s">
        <v>23</v>
      </c>
      <c r="L9" s="54"/>
      <c r="M9" s="66" t="s">
        <v>24</v>
      </c>
      <c r="N9" s="67"/>
      <c r="O9" s="67"/>
      <c r="P9" s="68"/>
      <c r="Q9" s="55" t="s">
        <v>23</v>
      </c>
      <c r="R9" s="55" t="s">
        <v>24</v>
      </c>
      <c r="S9" s="18"/>
      <c r="T9" s="77" t="s">
        <v>25</v>
      </c>
      <c r="U9" s="77" t="s">
        <v>26</v>
      </c>
      <c r="V9" s="77" t="s">
        <v>27</v>
      </c>
      <c r="W9" s="77" t="s">
        <v>28</v>
      </c>
      <c r="X9" s="77" t="s">
        <v>29</v>
      </c>
      <c r="Y9" s="77" t="s">
        <v>30</v>
      </c>
      <c r="Z9" s="77" t="s">
        <v>31</v>
      </c>
      <c r="AA9" s="77" t="s">
        <v>32</v>
      </c>
      <c r="AB9" s="77" t="s">
        <v>33</v>
      </c>
      <c r="AC9" s="77" t="s">
        <v>34</v>
      </c>
      <c r="AD9" s="74" t="s">
        <v>35</v>
      </c>
      <c r="AE9" s="34"/>
      <c r="AF9" s="45" t="s">
        <v>36</v>
      </c>
      <c r="AG9" s="45" t="s">
        <v>37</v>
      </c>
      <c r="AH9" s="45" t="s">
        <v>38</v>
      </c>
      <c r="AI9" s="45" t="s">
        <v>39</v>
      </c>
      <c r="AJ9" s="45" t="s">
        <v>40</v>
      </c>
      <c r="AK9" s="45" t="s">
        <v>41</v>
      </c>
      <c r="AL9" s="45" t="s">
        <v>42</v>
      </c>
      <c r="AM9" s="45" t="s">
        <v>43</v>
      </c>
      <c r="AN9" s="45" t="s">
        <v>44</v>
      </c>
      <c r="AO9" s="45" t="s">
        <v>45</v>
      </c>
      <c r="AP9" s="34"/>
      <c r="AQ9" s="71" t="s">
        <v>46</v>
      </c>
      <c r="AR9" s="71"/>
      <c r="AS9" s="71" t="s">
        <v>47</v>
      </c>
      <c r="AT9" s="71"/>
      <c r="AU9" s="71" t="s">
        <v>48</v>
      </c>
      <c r="AV9" s="71"/>
      <c r="AW9" s="71"/>
      <c r="AX9" s="71" t="s">
        <v>49</v>
      </c>
      <c r="AY9" s="71"/>
      <c r="AZ9" s="71"/>
      <c r="BA9" s="73"/>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9"/>
      <c r="B10" s="50"/>
      <c r="C10" s="49"/>
      <c r="D10" s="18"/>
      <c r="E10" s="27" t="s">
        <v>50</v>
      </c>
      <c r="F10" s="27" t="s">
        <v>51</v>
      </c>
      <c r="G10" s="27" t="s">
        <v>50</v>
      </c>
      <c r="H10" s="27" t="s">
        <v>51</v>
      </c>
      <c r="I10" s="29" t="s">
        <v>52</v>
      </c>
      <c r="J10" s="27" t="s">
        <v>53</v>
      </c>
      <c r="K10" s="31" t="s">
        <v>50</v>
      </c>
      <c r="L10" s="31" t="s">
        <v>51</v>
      </c>
      <c r="M10" s="31" t="s">
        <v>50</v>
      </c>
      <c r="N10" s="31" t="s">
        <v>51</v>
      </c>
      <c r="O10" s="29" t="s">
        <v>52</v>
      </c>
      <c r="P10" s="31" t="s">
        <v>53</v>
      </c>
      <c r="Q10" s="56"/>
      <c r="R10" s="56"/>
      <c r="S10" s="18"/>
      <c r="T10" s="78"/>
      <c r="U10" s="78"/>
      <c r="V10" s="78"/>
      <c r="W10" s="78"/>
      <c r="X10" s="78"/>
      <c r="Y10" s="78"/>
      <c r="Z10" s="78"/>
      <c r="AA10" s="78"/>
      <c r="AB10" s="78"/>
      <c r="AC10" s="78"/>
      <c r="AD10" s="74"/>
      <c r="AE10" s="34"/>
      <c r="AF10" s="46"/>
      <c r="AG10" s="46"/>
      <c r="AH10" s="46"/>
      <c r="AI10" s="46"/>
      <c r="AJ10" s="46"/>
      <c r="AK10" s="46"/>
      <c r="AL10" s="46"/>
      <c r="AM10" s="46"/>
      <c r="AN10" s="46"/>
      <c r="AO10" s="46"/>
      <c r="AP10" s="34"/>
      <c r="AQ10" s="35" t="s">
        <v>54</v>
      </c>
      <c r="AR10" s="35" t="s">
        <v>24</v>
      </c>
      <c r="AS10" s="35" t="s">
        <v>54</v>
      </c>
      <c r="AT10" s="35" t="s">
        <v>24</v>
      </c>
      <c r="AU10" s="35">
        <v>1</v>
      </c>
      <c r="AV10" s="35">
        <v>2</v>
      </c>
      <c r="AW10" s="35">
        <v>3</v>
      </c>
      <c r="AX10" s="35">
        <v>1</v>
      </c>
      <c r="AY10" s="35">
        <v>2</v>
      </c>
      <c r="AZ10" s="35">
        <v>3</v>
      </c>
      <c r="BA10" s="73"/>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92213</v>
      </c>
      <c r="C11" s="19" t="s">
        <v>117</v>
      </c>
      <c r="D11" s="18"/>
      <c r="E11" s="28">
        <f t="shared" ref="E11:E50" si="0">IF((COUNTA(T11:AC11)&gt;0),(ROUND((AVERAGE(T11:AC11)),0)),"")</f>
        <v>92</v>
      </c>
      <c r="F11" s="28" t="str">
        <f t="shared" ref="F11:F50" si="1">IF(AND(ISNUMBER(E11),E11&gt;=1),IF(E11&lt;=$FD$13,$FE$13,IF(E11&lt;=$FD$14,$FE$14,IF(E11&lt;=$FD$15,$FE$15,IF(E11&lt;=$FD$16,$FE$16,)))), "")</f>
        <v>A</v>
      </c>
      <c r="G11" s="28">
        <f t="shared" ref="G11:G50" si="2">IF((COUNTA(T11:AD11)&gt;0),(ROUND((AVERAGE(T11:AD11)),0)),"")</f>
        <v>92</v>
      </c>
      <c r="H11" s="28" t="str">
        <f t="shared" ref="H11:H50" si="3">IF(AND(ISNUMBER(G11),G11&gt;=1),IF(G11&lt;=$FD$13,$FE$13,IF(G11&lt;=$FD$14,$FE$14,IF(G11&lt;=$FD$15,$FE$15,IF(G11&lt;=$FD$16,$FE$16,)))), "")</f>
        <v>A</v>
      </c>
      <c r="I11" s="36">
        <v>2</v>
      </c>
      <c r="J11" s="28" t="str">
        <f t="shared" ref="J11:J50" si="4">IF(I11=$FG$13,$FH$13,IF(I11=$FG$15,$FH$15,IF(I11=$FG$17,$FH$17,IF(I11=$FG$19,$FH$19,IF(I11=$FG$21,$FH$21,IF(I11=$FG$23,$FH$23,IF(I11=$FG$25,$FH$25,IF(I11=$FG$27,$FH$27,IF(I11=$FG$29,$FH$29,IF(I11=$FG$31,$FH$31,""))))))))))</f>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1" s="28">
        <f t="shared" ref="K11:K50" si="5">IF((COUNTA(AF11:AO11)&gt;0),AVERAGE(AF11:AO11),"")</f>
        <v>90.75</v>
      </c>
      <c r="L11" s="28" t="str">
        <f t="shared" ref="L11:L50" si="6">IF(AND(ISNUMBER(K11),K11&gt;=1), IF(K11&lt;=$FD$27,$FE$27,IF(K11&lt;=$FD$28,$FE$28,IF(K11&lt;=$FD$29,$FE$29,IF(K11&lt;=$FD$30,$FE$30,)))), "")</f>
        <v>A</v>
      </c>
      <c r="M11" s="28">
        <f t="shared" ref="M11:M50" si="7">IF((COUNTA(AF11:AO11)&gt;0),AVERAGE(AF11:AO11),"")</f>
        <v>90.75</v>
      </c>
      <c r="N11" s="28" t="str">
        <f t="shared" ref="N11:N50" si="8">IF(AND(ISNUMBER(M11),M11&gt;=1), IF(M11&lt;=$FD$27,$FE$27,IF(M11&lt;=$FD$28,$FE$28,IF(M11&lt;=$FD$29,$FE$29,IF(M11&lt;=$FD$30,$FE$30,)))), "")</f>
        <v>A</v>
      </c>
      <c r="O11" s="36">
        <v>2</v>
      </c>
      <c r="P11" s="28" t="str">
        <f t="shared" ref="P11:P50" si="9">IF(O11=$FG$13,$FI$13,IF(O11=$FG$15,$FI$15,IF(O11=$FG$17,$FI$17,IF(O11=$FG$19,$FI$19,IF(O11=$FG$21,$FI$21,IF(O11=$FG$23,$FI$23,IF(O11=$FG$25,$FI$25,IF(O11=$FG$27,$FI$27,IF(O11=$FG$29,$FI$29,IF(O11=$FG$31,$FI$31,""))))))))))</f>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1" s="39"/>
      <c r="R11" s="39" t="s">
        <v>236</v>
      </c>
      <c r="S11" s="18"/>
      <c r="T11" s="1">
        <v>94</v>
      </c>
      <c r="U11" s="1">
        <v>93</v>
      </c>
      <c r="V11" s="1">
        <v>86</v>
      </c>
      <c r="W11" s="1">
        <v>96</v>
      </c>
      <c r="X11" s="1"/>
      <c r="Y11" s="1"/>
      <c r="Z11" s="1"/>
      <c r="AA11" s="1"/>
      <c r="AB11" s="1"/>
      <c r="AC11" s="1"/>
      <c r="AD11" s="1"/>
      <c r="AE11" s="18"/>
      <c r="AF11" s="1">
        <v>96</v>
      </c>
      <c r="AG11" s="1">
        <v>85</v>
      </c>
      <c r="AH11" s="1">
        <v>82</v>
      </c>
      <c r="AI11" s="1">
        <v>100</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8" t="s">
        <v>56</v>
      </c>
      <c r="FD11" s="48"/>
      <c r="FE11" s="48"/>
      <c r="FG11" s="47" t="s">
        <v>57</v>
      </c>
      <c r="FH11" s="47"/>
      <c r="FI11" s="47"/>
    </row>
    <row r="12" spans="1:167" x14ac:dyDescent="0.25">
      <c r="A12" s="19">
        <v>2</v>
      </c>
      <c r="B12" s="19">
        <v>92227</v>
      </c>
      <c r="C12" s="19" t="s">
        <v>118</v>
      </c>
      <c r="D12" s="18"/>
      <c r="E12" s="28">
        <f t="shared" si="0"/>
        <v>94</v>
      </c>
      <c r="F12" s="28" t="str">
        <f t="shared" si="1"/>
        <v>A</v>
      </c>
      <c r="G12" s="28">
        <f t="shared" si="2"/>
        <v>94</v>
      </c>
      <c r="H12" s="28" t="str">
        <f t="shared" si="3"/>
        <v>A</v>
      </c>
      <c r="I12" s="36">
        <v>2</v>
      </c>
      <c r="J12"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2" s="28">
        <f t="shared" si="5"/>
        <v>90.25</v>
      </c>
      <c r="L12" s="28" t="str">
        <f t="shared" si="6"/>
        <v>A</v>
      </c>
      <c r="M12" s="28">
        <f t="shared" si="7"/>
        <v>90.25</v>
      </c>
      <c r="N12" s="28" t="str">
        <f t="shared" si="8"/>
        <v>A</v>
      </c>
      <c r="O12" s="36">
        <v>2</v>
      </c>
      <c r="P12"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2" s="39"/>
      <c r="R12" s="39" t="s">
        <v>236</v>
      </c>
      <c r="S12" s="18"/>
      <c r="T12" s="1">
        <v>93</v>
      </c>
      <c r="U12" s="1">
        <v>91</v>
      </c>
      <c r="V12" s="1">
        <v>95</v>
      </c>
      <c r="W12" s="1">
        <v>96</v>
      </c>
      <c r="X12" s="1"/>
      <c r="Y12" s="1"/>
      <c r="Z12" s="1"/>
      <c r="AA12" s="1"/>
      <c r="AB12" s="1"/>
      <c r="AC12" s="1"/>
      <c r="AD12" s="1"/>
      <c r="AE12" s="18"/>
      <c r="AF12" s="1">
        <v>96</v>
      </c>
      <c r="AG12" s="1">
        <v>84</v>
      </c>
      <c r="AH12" s="1">
        <v>86</v>
      </c>
      <c r="AI12" s="1">
        <v>95</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92241</v>
      </c>
      <c r="C13" s="19" t="s">
        <v>119</v>
      </c>
      <c r="D13" s="18"/>
      <c r="E13" s="28">
        <f t="shared" si="0"/>
        <v>94</v>
      </c>
      <c r="F13" s="28" t="str">
        <f t="shared" si="1"/>
        <v>A</v>
      </c>
      <c r="G13" s="28">
        <f t="shared" si="2"/>
        <v>94</v>
      </c>
      <c r="H13" s="28" t="str">
        <f t="shared" si="3"/>
        <v>A</v>
      </c>
      <c r="I13" s="36">
        <v>2</v>
      </c>
      <c r="J13"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3" s="28">
        <f t="shared" si="5"/>
        <v>92.5</v>
      </c>
      <c r="L13" s="28" t="str">
        <f t="shared" si="6"/>
        <v>A</v>
      </c>
      <c r="M13" s="28">
        <f t="shared" si="7"/>
        <v>92.5</v>
      </c>
      <c r="N13" s="28" t="str">
        <f t="shared" si="8"/>
        <v>A</v>
      </c>
      <c r="O13" s="36">
        <v>2</v>
      </c>
      <c r="P13"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3" s="39"/>
      <c r="R13" s="39" t="s">
        <v>236</v>
      </c>
      <c r="S13" s="18"/>
      <c r="T13" s="1">
        <v>94</v>
      </c>
      <c r="U13" s="1">
        <v>95</v>
      </c>
      <c r="V13" s="1">
        <v>89</v>
      </c>
      <c r="W13" s="1">
        <v>98</v>
      </c>
      <c r="X13" s="1"/>
      <c r="Y13" s="1"/>
      <c r="Z13" s="1"/>
      <c r="AA13" s="1"/>
      <c r="AB13" s="1"/>
      <c r="AC13" s="1"/>
      <c r="AD13" s="1"/>
      <c r="AE13" s="18"/>
      <c r="AF13" s="1">
        <v>98</v>
      </c>
      <c r="AG13" s="1">
        <v>87</v>
      </c>
      <c r="AH13" s="1">
        <v>85</v>
      </c>
      <c r="AI13" s="1">
        <v>100</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228</v>
      </c>
      <c r="FI13" s="43" t="s">
        <v>230</v>
      </c>
      <c r="FJ13" s="41">
        <v>35081</v>
      </c>
      <c r="FK13" s="41">
        <v>35091</v>
      </c>
    </row>
    <row r="14" spans="1:167" x14ac:dyDescent="0.25">
      <c r="A14" s="19">
        <v>4</v>
      </c>
      <c r="B14" s="19">
        <v>92255</v>
      </c>
      <c r="C14" s="19" t="s">
        <v>120</v>
      </c>
      <c r="D14" s="18"/>
      <c r="E14" s="28">
        <f t="shared" si="0"/>
        <v>93</v>
      </c>
      <c r="F14" s="28" t="str">
        <f t="shared" si="1"/>
        <v>A</v>
      </c>
      <c r="G14" s="28">
        <f t="shared" si="2"/>
        <v>93</v>
      </c>
      <c r="H14" s="28" t="str">
        <f t="shared" si="3"/>
        <v>A</v>
      </c>
      <c r="I14" s="36">
        <v>2</v>
      </c>
      <c r="J14"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4" s="28">
        <f t="shared" si="5"/>
        <v>88.5</v>
      </c>
      <c r="L14" s="28" t="str">
        <f t="shared" si="6"/>
        <v>A</v>
      </c>
      <c r="M14" s="28">
        <f t="shared" si="7"/>
        <v>88.5</v>
      </c>
      <c r="N14" s="28" t="str">
        <f t="shared" si="8"/>
        <v>A</v>
      </c>
      <c r="O14" s="36">
        <v>2</v>
      </c>
      <c r="P14"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4" s="39"/>
      <c r="R14" s="39" t="s">
        <v>236</v>
      </c>
      <c r="S14" s="18"/>
      <c r="T14" s="1">
        <v>95</v>
      </c>
      <c r="U14" s="1">
        <v>90</v>
      </c>
      <c r="V14" s="1">
        <v>92</v>
      </c>
      <c r="W14" s="1">
        <v>95</v>
      </c>
      <c r="X14" s="1"/>
      <c r="Y14" s="1"/>
      <c r="Z14" s="1"/>
      <c r="AA14" s="1"/>
      <c r="AB14" s="1"/>
      <c r="AC14" s="1"/>
      <c r="AD14" s="1"/>
      <c r="AE14" s="18"/>
      <c r="AF14" s="1">
        <v>95</v>
      </c>
      <c r="AG14" s="1">
        <v>86</v>
      </c>
      <c r="AH14" s="1">
        <v>83</v>
      </c>
      <c r="AI14" s="1">
        <v>90</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92269</v>
      </c>
      <c r="C15" s="19" t="s">
        <v>121</v>
      </c>
      <c r="D15" s="18"/>
      <c r="E15" s="28">
        <f t="shared" si="0"/>
        <v>93</v>
      </c>
      <c r="F15" s="28" t="str">
        <f t="shared" si="1"/>
        <v>A</v>
      </c>
      <c r="G15" s="28">
        <f t="shared" si="2"/>
        <v>93</v>
      </c>
      <c r="H15" s="28" t="str">
        <f t="shared" si="3"/>
        <v>A</v>
      </c>
      <c r="I15" s="36">
        <v>2</v>
      </c>
      <c r="J15"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5" s="28">
        <f t="shared" si="5"/>
        <v>87.625</v>
      </c>
      <c r="L15" s="28" t="str">
        <f t="shared" si="6"/>
        <v>A</v>
      </c>
      <c r="M15" s="28">
        <f t="shared" si="7"/>
        <v>87.625</v>
      </c>
      <c r="N15" s="28" t="str">
        <f t="shared" si="8"/>
        <v>A</v>
      </c>
      <c r="O15" s="36">
        <v>3</v>
      </c>
      <c r="P15"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15" s="39"/>
      <c r="R15" s="39" t="s">
        <v>236</v>
      </c>
      <c r="S15" s="18"/>
      <c r="T15" s="1">
        <v>91</v>
      </c>
      <c r="U15" s="1">
        <v>96</v>
      </c>
      <c r="V15" s="1">
        <v>90</v>
      </c>
      <c r="W15" s="1">
        <v>95</v>
      </c>
      <c r="X15" s="1"/>
      <c r="Y15" s="1"/>
      <c r="Z15" s="1"/>
      <c r="AA15" s="1"/>
      <c r="AB15" s="1"/>
      <c r="AC15" s="1"/>
      <c r="AD15" s="1"/>
      <c r="AE15" s="18"/>
      <c r="AF15" s="1">
        <v>95</v>
      </c>
      <c r="AG15" s="1">
        <v>82.5</v>
      </c>
      <c r="AH15" s="1">
        <v>83</v>
      </c>
      <c r="AI15" s="1">
        <v>90</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229</v>
      </c>
      <c r="FI15" s="44" t="s">
        <v>233</v>
      </c>
      <c r="FJ15" s="41">
        <v>35082</v>
      </c>
      <c r="FK15" s="41">
        <v>35092</v>
      </c>
    </row>
    <row r="16" spans="1:167" x14ac:dyDescent="0.25">
      <c r="A16" s="19">
        <v>6</v>
      </c>
      <c r="B16" s="19">
        <v>92283</v>
      </c>
      <c r="C16" s="19" t="s">
        <v>122</v>
      </c>
      <c r="D16" s="18"/>
      <c r="E16" s="28">
        <f t="shared" si="0"/>
        <v>91</v>
      </c>
      <c r="F16" s="28" t="str">
        <f t="shared" si="1"/>
        <v>A</v>
      </c>
      <c r="G16" s="28">
        <f t="shared" si="2"/>
        <v>91</v>
      </c>
      <c r="H16" s="28" t="str">
        <f t="shared" si="3"/>
        <v>A</v>
      </c>
      <c r="I16" s="36">
        <v>2</v>
      </c>
      <c r="J16"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6" s="28">
        <f t="shared" si="5"/>
        <v>90.5</v>
      </c>
      <c r="L16" s="28" t="str">
        <f t="shared" si="6"/>
        <v>A</v>
      </c>
      <c r="M16" s="28">
        <f t="shared" si="7"/>
        <v>90.5</v>
      </c>
      <c r="N16" s="28" t="str">
        <f t="shared" si="8"/>
        <v>A</v>
      </c>
      <c r="O16" s="36">
        <v>2</v>
      </c>
      <c r="P16"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6" s="39"/>
      <c r="R16" s="39" t="s">
        <v>236</v>
      </c>
      <c r="S16" s="18"/>
      <c r="T16" s="1">
        <v>90</v>
      </c>
      <c r="U16" s="1">
        <v>93</v>
      </c>
      <c r="V16" s="1">
        <v>87.5</v>
      </c>
      <c r="W16" s="1">
        <v>95</v>
      </c>
      <c r="X16" s="1"/>
      <c r="Y16" s="1"/>
      <c r="Z16" s="1"/>
      <c r="AA16" s="1"/>
      <c r="AB16" s="1"/>
      <c r="AC16" s="1"/>
      <c r="AD16" s="1"/>
      <c r="AE16" s="18"/>
      <c r="AF16" s="1">
        <v>95</v>
      </c>
      <c r="AG16" s="1">
        <v>82</v>
      </c>
      <c r="AH16" s="1">
        <v>85</v>
      </c>
      <c r="AI16" s="1">
        <v>100</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92296</v>
      </c>
      <c r="C17" s="19" t="s">
        <v>123</v>
      </c>
      <c r="D17" s="18"/>
      <c r="E17" s="28">
        <f t="shared" si="0"/>
        <v>89</v>
      </c>
      <c r="F17" s="28" t="str">
        <f t="shared" si="1"/>
        <v>A</v>
      </c>
      <c r="G17" s="28">
        <f t="shared" si="2"/>
        <v>89</v>
      </c>
      <c r="H17" s="28" t="str">
        <f t="shared" si="3"/>
        <v>A</v>
      </c>
      <c r="I17" s="36">
        <v>3</v>
      </c>
      <c r="J17"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17" s="28">
        <f t="shared" si="5"/>
        <v>91.125</v>
      </c>
      <c r="L17" s="28" t="str">
        <f t="shared" si="6"/>
        <v>A</v>
      </c>
      <c r="M17" s="28">
        <f t="shared" si="7"/>
        <v>91.125</v>
      </c>
      <c r="N17" s="28" t="str">
        <f t="shared" si="8"/>
        <v>A</v>
      </c>
      <c r="O17" s="36">
        <v>2</v>
      </c>
      <c r="P17"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7" s="39"/>
      <c r="R17" s="39" t="s">
        <v>236</v>
      </c>
      <c r="S17" s="18"/>
      <c r="T17" s="1">
        <v>86</v>
      </c>
      <c r="U17" s="1">
        <v>90</v>
      </c>
      <c r="V17" s="1">
        <v>85</v>
      </c>
      <c r="W17" s="1">
        <v>96</v>
      </c>
      <c r="X17" s="1"/>
      <c r="Y17" s="1"/>
      <c r="Z17" s="1"/>
      <c r="AA17" s="1"/>
      <c r="AB17" s="1"/>
      <c r="AC17" s="1"/>
      <c r="AD17" s="1"/>
      <c r="AE17" s="18"/>
      <c r="AF17" s="1">
        <v>96</v>
      </c>
      <c r="AG17" s="1">
        <v>83.5</v>
      </c>
      <c r="AH17" s="1">
        <v>85</v>
      </c>
      <c r="AI17" s="1">
        <v>100</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231</v>
      </c>
      <c r="FI17" s="44" t="s">
        <v>234</v>
      </c>
      <c r="FJ17" s="41">
        <v>35083</v>
      </c>
      <c r="FK17" s="41">
        <v>35093</v>
      </c>
    </row>
    <row r="18" spans="1:167" x14ac:dyDescent="0.25">
      <c r="A18" s="19">
        <v>8</v>
      </c>
      <c r="B18" s="19">
        <v>92309</v>
      </c>
      <c r="C18" s="19" t="s">
        <v>124</v>
      </c>
      <c r="D18" s="18"/>
      <c r="E18" s="28">
        <f t="shared" si="0"/>
        <v>93</v>
      </c>
      <c r="F18" s="28" t="str">
        <f t="shared" si="1"/>
        <v>A</v>
      </c>
      <c r="G18" s="28">
        <f t="shared" si="2"/>
        <v>93</v>
      </c>
      <c r="H18" s="28" t="str">
        <f t="shared" si="3"/>
        <v>A</v>
      </c>
      <c r="I18" s="36">
        <v>2</v>
      </c>
      <c r="J18"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8" s="28">
        <f t="shared" si="5"/>
        <v>91.5</v>
      </c>
      <c r="L18" s="28" t="str">
        <f t="shared" si="6"/>
        <v>A</v>
      </c>
      <c r="M18" s="28">
        <f t="shared" si="7"/>
        <v>91.5</v>
      </c>
      <c r="N18" s="28" t="str">
        <f t="shared" si="8"/>
        <v>A</v>
      </c>
      <c r="O18" s="36">
        <v>2</v>
      </c>
      <c r="P18"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8" s="39"/>
      <c r="R18" s="39" t="s">
        <v>236</v>
      </c>
      <c r="S18" s="18"/>
      <c r="T18" s="1">
        <v>97</v>
      </c>
      <c r="U18" s="1">
        <v>93</v>
      </c>
      <c r="V18" s="1">
        <v>87</v>
      </c>
      <c r="W18" s="1">
        <v>95</v>
      </c>
      <c r="X18" s="1"/>
      <c r="Y18" s="1"/>
      <c r="Z18" s="1"/>
      <c r="AA18" s="1"/>
      <c r="AB18" s="1"/>
      <c r="AC18" s="1"/>
      <c r="AD18" s="1"/>
      <c r="AE18" s="18"/>
      <c r="AF18" s="1">
        <v>95</v>
      </c>
      <c r="AG18" s="1">
        <v>83</v>
      </c>
      <c r="AH18" s="1">
        <v>88</v>
      </c>
      <c r="AI18" s="1">
        <v>100</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92322</v>
      </c>
      <c r="C19" s="19" t="s">
        <v>125</v>
      </c>
      <c r="D19" s="18"/>
      <c r="E19" s="28">
        <f t="shared" si="0"/>
        <v>91</v>
      </c>
      <c r="F19" s="28" t="str">
        <f t="shared" si="1"/>
        <v>A</v>
      </c>
      <c r="G19" s="28">
        <f t="shared" si="2"/>
        <v>91</v>
      </c>
      <c r="H19" s="28" t="str">
        <f t="shared" si="3"/>
        <v>A</v>
      </c>
      <c r="I19" s="36">
        <v>2</v>
      </c>
      <c r="J19"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9" s="28">
        <f t="shared" si="5"/>
        <v>87.875</v>
      </c>
      <c r="L19" s="28" t="str">
        <f t="shared" si="6"/>
        <v>A</v>
      </c>
      <c r="M19" s="28">
        <f t="shared" si="7"/>
        <v>87.875</v>
      </c>
      <c r="N19" s="28" t="str">
        <f t="shared" si="8"/>
        <v>A</v>
      </c>
      <c r="O19" s="36">
        <v>3</v>
      </c>
      <c r="P19"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19" s="39"/>
      <c r="R19" s="39" t="s">
        <v>236</v>
      </c>
      <c r="S19" s="18"/>
      <c r="T19" s="1">
        <v>89</v>
      </c>
      <c r="U19" s="1">
        <v>92</v>
      </c>
      <c r="V19" s="1">
        <v>92</v>
      </c>
      <c r="W19" s="1">
        <v>92</v>
      </c>
      <c r="X19" s="1"/>
      <c r="Y19" s="1"/>
      <c r="Z19" s="1"/>
      <c r="AA19" s="1"/>
      <c r="AB19" s="1"/>
      <c r="AC19" s="1"/>
      <c r="AD19" s="1"/>
      <c r="AE19" s="18"/>
      <c r="AF19" s="1">
        <v>92</v>
      </c>
      <c r="AG19" s="1">
        <v>82.5</v>
      </c>
      <c r="AH19" s="1">
        <v>82</v>
      </c>
      <c r="AI19" s="1">
        <v>95</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t="s">
        <v>232</v>
      </c>
      <c r="FI19" s="44" t="s">
        <v>235</v>
      </c>
      <c r="FJ19" s="41">
        <v>35084</v>
      </c>
      <c r="FK19" s="41">
        <v>35094</v>
      </c>
    </row>
    <row r="20" spans="1:167" x14ac:dyDescent="0.25">
      <c r="A20" s="19">
        <v>10</v>
      </c>
      <c r="B20" s="19">
        <v>92336</v>
      </c>
      <c r="C20" s="19" t="s">
        <v>126</v>
      </c>
      <c r="D20" s="18"/>
      <c r="E20" s="28">
        <f t="shared" si="0"/>
        <v>92</v>
      </c>
      <c r="F20" s="28" t="str">
        <f t="shared" si="1"/>
        <v>A</v>
      </c>
      <c r="G20" s="28">
        <f t="shared" si="2"/>
        <v>92</v>
      </c>
      <c r="H20" s="28" t="str">
        <f t="shared" si="3"/>
        <v>A</v>
      </c>
      <c r="I20" s="36">
        <v>2</v>
      </c>
      <c r="J20"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0" s="28">
        <f t="shared" si="5"/>
        <v>91.875</v>
      </c>
      <c r="L20" s="28" t="str">
        <f t="shared" si="6"/>
        <v>A</v>
      </c>
      <c r="M20" s="28">
        <f t="shared" si="7"/>
        <v>91.875</v>
      </c>
      <c r="N20" s="28" t="str">
        <f t="shared" si="8"/>
        <v>A</v>
      </c>
      <c r="O20" s="36">
        <v>2</v>
      </c>
      <c r="P20"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0" s="39"/>
      <c r="R20" s="39" t="s">
        <v>236</v>
      </c>
      <c r="S20" s="18"/>
      <c r="T20" s="1">
        <v>90</v>
      </c>
      <c r="U20" s="1">
        <v>94</v>
      </c>
      <c r="V20" s="1">
        <v>88.5</v>
      </c>
      <c r="W20" s="1">
        <v>96</v>
      </c>
      <c r="X20" s="1"/>
      <c r="Y20" s="1"/>
      <c r="Z20" s="1"/>
      <c r="AA20" s="1"/>
      <c r="AB20" s="1"/>
      <c r="AC20" s="1"/>
      <c r="AD20" s="1"/>
      <c r="AE20" s="18"/>
      <c r="AF20" s="1">
        <v>96</v>
      </c>
      <c r="AG20" s="1">
        <v>83.5</v>
      </c>
      <c r="AH20" s="1">
        <v>88</v>
      </c>
      <c r="AI20" s="1">
        <v>100</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92350</v>
      </c>
      <c r="C21" s="19" t="s">
        <v>127</v>
      </c>
      <c r="D21" s="18"/>
      <c r="E21" s="28">
        <f t="shared" si="0"/>
        <v>93</v>
      </c>
      <c r="F21" s="28" t="str">
        <f t="shared" si="1"/>
        <v>A</v>
      </c>
      <c r="G21" s="28">
        <f t="shared" si="2"/>
        <v>93</v>
      </c>
      <c r="H21" s="28" t="str">
        <f t="shared" si="3"/>
        <v>A</v>
      </c>
      <c r="I21" s="36">
        <v>2</v>
      </c>
      <c r="J21"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1" s="28">
        <f t="shared" si="5"/>
        <v>91.375</v>
      </c>
      <c r="L21" s="28" t="str">
        <f t="shared" si="6"/>
        <v>A</v>
      </c>
      <c r="M21" s="28">
        <f t="shared" si="7"/>
        <v>91.375</v>
      </c>
      <c r="N21" s="28" t="str">
        <f t="shared" si="8"/>
        <v>A</v>
      </c>
      <c r="O21" s="36">
        <v>2</v>
      </c>
      <c r="P21"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1" s="39"/>
      <c r="R21" s="39" t="s">
        <v>236</v>
      </c>
      <c r="S21" s="18"/>
      <c r="T21" s="1">
        <v>93</v>
      </c>
      <c r="U21" s="1">
        <v>96</v>
      </c>
      <c r="V21" s="1">
        <v>90</v>
      </c>
      <c r="W21" s="1">
        <v>94</v>
      </c>
      <c r="X21" s="1"/>
      <c r="Y21" s="1"/>
      <c r="Z21" s="1"/>
      <c r="AA21" s="1"/>
      <c r="AB21" s="1"/>
      <c r="AC21" s="1"/>
      <c r="AD21" s="1"/>
      <c r="AE21" s="18"/>
      <c r="AF21" s="1">
        <v>94</v>
      </c>
      <c r="AG21" s="1">
        <v>84.5</v>
      </c>
      <c r="AH21" s="1">
        <v>87</v>
      </c>
      <c r="AI21" s="1">
        <v>100</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35085</v>
      </c>
      <c r="FK21" s="41">
        <v>35095</v>
      </c>
    </row>
    <row r="22" spans="1:167" x14ac:dyDescent="0.25">
      <c r="A22" s="19">
        <v>12</v>
      </c>
      <c r="B22" s="19">
        <v>92363</v>
      </c>
      <c r="C22" s="19" t="s">
        <v>128</v>
      </c>
      <c r="D22" s="18"/>
      <c r="E22" s="28">
        <f t="shared" si="0"/>
        <v>92</v>
      </c>
      <c r="F22" s="28" t="str">
        <f t="shared" si="1"/>
        <v>A</v>
      </c>
      <c r="G22" s="28">
        <f t="shared" si="2"/>
        <v>92</v>
      </c>
      <c r="H22" s="28" t="str">
        <f t="shared" si="3"/>
        <v>A</v>
      </c>
      <c r="I22" s="36">
        <v>2</v>
      </c>
      <c r="J22"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2" s="28">
        <f t="shared" si="5"/>
        <v>89.5</v>
      </c>
      <c r="L22" s="28" t="str">
        <f t="shared" si="6"/>
        <v>A</v>
      </c>
      <c r="M22" s="28">
        <f t="shared" si="7"/>
        <v>89.5</v>
      </c>
      <c r="N22" s="28" t="str">
        <f t="shared" si="8"/>
        <v>A</v>
      </c>
      <c r="O22" s="36">
        <v>2</v>
      </c>
      <c r="P22"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2" s="39"/>
      <c r="R22" s="39" t="s">
        <v>236</v>
      </c>
      <c r="S22" s="18"/>
      <c r="T22" s="1">
        <v>90</v>
      </c>
      <c r="U22" s="1">
        <v>95</v>
      </c>
      <c r="V22" s="1">
        <v>88.5</v>
      </c>
      <c r="W22" s="1">
        <v>95</v>
      </c>
      <c r="X22" s="1"/>
      <c r="Y22" s="1"/>
      <c r="Z22" s="1"/>
      <c r="AA22" s="1"/>
      <c r="AB22" s="1"/>
      <c r="AC22" s="1"/>
      <c r="AD22" s="1"/>
      <c r="AE22" s="18"/>
      <c r="AF22" s="1">
        <v>95</v>
      </c>
      <c r="AG22" s="1">
        <v>83</v>
      </c>
      <c r="AH22" s="1">
        <v>85</v>
      </c>
      <c r="AI22" s="1">
        <v>95</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92377</v>
      </c>
      <c r="C23" s="19" t="s">
        <v>129</v>
      </c>
      <c r="D23" s="18"/>
      <c r="E23" s="28">
        <f t="shared" si="0"/>
        <v>92</v>
      </c>
      <c r="F23" s="28" t="str">
        <f t="shared" si="1"/>
        <v>A</v>
      </c>
      <c r="G23" s="28">
        <f t="shared" si="2"/>
        <v>92</v>
      </c>
      <c r="H23" s="28" t="str">
        <f t="shared" si="3"/>
        <v>A</v>
      </c>
      <c r="I23" s="36">
        <v>2</v>
      </c>
      <c r="J23"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3" s="28">
        <f t="shared" si="5"/>
        <v>91.75</v>
      </c>
      <c r="L23" s="28" t="str">
        <f t="shared" si="6"/>
        <v>A</v>
      </c>
      <c r="M23" s="28">
        <f t="shared" si="7"/>
        <v>91.75</v>
      </c>
      <c r="N23" s="28" t="str">
        <f t="shared" si="8"/>
        <v>A</v>
      </c>
      <c r="O23" s="36">
        <v>2</v>
      </c>
      <c r="P23"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3" s="39"/>
      <c r="R23" s="39" t="s">
        <v>236</v>
      </c>
      <c r="S23" s="18"/>
      <c r="T23" s="1">
        <v>89</v>
      </c>
      <c r="U23" s="1">
        <v>94</v>
      </c>
      <c r="V23" s="1">
        <v>88.5</v>
      </c>
      <c r="W23" s="1">
        <v>96</v>
      </c>
      <c r="X23" s="1"/>
      <c r="Y23" s="1"/>
      <c r="Z23" s="1"/>
      <c r="AA23" s="1"/>
      <c r="AB23" s="1"/>
      <c r="AC23" s="1"/>
      <c r="AD23" s="1"/>
      <c r="AE23" s="18"/>
      <c r="AF23" s="1">
        <v>96</v>
      </c>
      <c r="AG23" s="1">
        <v>83</v>
      </c>
      <c r="AH23" s="1">
        <v>88</v>
      </c>
      <c r="AI23" s="1">
        <v>100</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35086</v>
      </c>
      <c r="FK23" s="41">
        <v>35096</v>
      </c>
    </row>
    <row r="24" spans="1:167" x14ac:dyDescent="0.25">
      <c r="A24" s="19">
        <v>14</v>
      </c>
      <c r="B24" s="19">
        <v>92390</v>
      </c>
      <c r="C24" s="19" t="s">
        <v>130</v>
      </c>
      <c r="D24" s="18"/>
      <c r="E24" s="28">
        <f t="shared" si="0"/>
        <v>89</v>
      </c>
      <c r="F24" s="28" t="str">
        <f t="shared" si="1"/>
        <v>A</v>
      </c>
      <c r="G24" s="28">
        <f t="shared" si="2"/>
        <v>89</v>
      </c>
      <c r="H24" s="28" t="str">
        <f t="shared" si="3"/>
        <v>A</v>
      </c>
      <c r="I24" s="36">
        <v>3</v>
      </c>
      <c r="J24"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24" s="28">
        <f t="shared" si="5"/>
        <v>90.375</v>
      </c>
      <c r="L24" s="28" t="str">
        <f t="shared" si="6"/>
        <v>A</v>
      </c>
      <c r="M24" s="28">
        <f t="shared" si="7"/>
        <v>90.375</v>
      </c>
      <c r="N24" s="28" t="str">
        <f t="shared" si="8"/>
        <v>A</v>
      </c>
      <c r="O24" s="36">
        <v>2</v>
      </c>
      <c r="P24"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4" s="39"/>
      <c r="R24" s="39" t="s">
        <v>236</v>
      </c>
      <c r="S24" s="18"/>
      <c r="T24" s="1">
        <v>86</v>
      </c>
      <c r="U24" s="1">
        <v>91</v>
      </c>
      <c r="V24" s="1">
        <v>85.5</v>
      </c>
      <c r="W24" s="1">
        <v>94</v>
      </c>
      <c r="X24" s="1"/>
      <c r="Y24" s="1"/>
      <c r="Z24" s="1"/>
      <c r="AA24" s="1"/>
      <c r="AB24" s="1"/>
      <c r="AC24" s="1"/>
      <c r="AD24" s="1"/>
      <c r="AE24" s="18"/>
      <c r="AF24" s="1">
        <v>94</v>
      </c>
      <c r="AG24" s="1">
        <v>82.5</v>
      </c>
      <c r="AH24" s="1">
        <v>85</v>
      </c>
      <c r="AI24" s="1">
        <v>100</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92404</v>
      </c>
      <c r="C25" s="19" t="s">
        <v>131</v>
      </c>
      <c r="D25" s="18"/>
      <c r="E25" s="28">
        <f t="shared" si="0"/>
        <v>94</v>
      </c>
      <c r="F25" s="28" t="str">
        <f t="shared" si="1"/>
        <v>A</v>
      </c>
      <c r="G25" s="28">
        <f t="shared" si="2"/>
        <v>94</v>
      </c>
      <c r="H25" s="28" t="str">
        <f t="shared" si="3"/>
        <v>A</v>
      </c>
      <c r="I25" s="36">
        <v>2</v>
      </c>
      <c r="J25"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5" s="28">
        <f t="shared" si="5"/>
        <v>91.125</v>
      </c>
      <c r="L25" s="28" t="str">
        <f t="shared" si="6"/>
        <v>A</v>
      </c>
      <c r="M25" s="28">
        <f t="shared" si="7"/>
        <v>91.125</v>
      </c>
      <c r="N25" s="28" t="str">
        <f t="shared" si="8"/>
        <v>A</v>
      </c>
      <c r="O25" s="36">
        <v>2</v>
      </c>
      <c r="P25"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5" s="39"/>
      <c r="R25" s="39" t="s">
        <v>236</v>
      </c>
      <c r="S25" s="18"/>
      <c r="T25" s="1">
        <v>94</v>
      </c>
      <c r="U25" s="1">
        <v>97</v>
      </c>
      <c r="V25" s="1">
        <v>86.5</v>
      </c>
      <c r="W25" s="1">
        <v>98</v>
      </c>
      <c r="X25" s="1"/>
      <c r="Y25" s="1"/>
      <c r="Z25" s="1"/>
      <c r="AA25" s="1"/>
      <c r="AB25" s="1"/>
      <c r="AC25" s="1"/>
      <c r="AD25" s="1"/>
      <c r="AE25" s="18"/>
      <c r="AF25" s="1">
        <v>98</v>
      </c>
      <c r="AG25" s="1">
        <v>81.5</v>
      </c>
      <c r="AH25" s="1">
        <v>85</v>
      </c>
      <c r="AI25" s="1">
        <v>100</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9" t="s">
        <v>80</v>
      </c>
      <c r="FD25" s="69"/>
      <c r="FE25" s="69"/>
      <c r="FG25" s="42">
        <v>7</v>
      </c>
      <c r="FH25" s="43"/>
      <c r="FI25" s="43"/>
      <c r="FJ25" s="41">
        <v>35087</v>
      </c>
      <c r="FK25" s="41">
        <v>35097</v>
      </c>
    </row>
    <row r="26" spans="1:167" x14ac:dyDescent="0.25">
      <c r="A26" s="19">
        <v>16</v>
      </c>
      <c r="B26" s="19">
        <v>92418</v>
      </c>
      <c r="C26" s="19" t="s">
        <v>132</v>
      </c>
      <c r="D26" s="18"/>
      <c r="E26" s="28">
        <f t="shared" si="0"/>
        <v>90</v>
      </c>
      <c r="F26" s="28" t="str">
        <f t="shared" si="1"/>
        <v>A</v>
      </c>
      <c r="G26" s="28">
        <f t="shared" si="2"/>
        <v>90</v>
      </c>
      <c r="H26" s="28" t="str">
        <f t="shared" si="3"/>
        <v>A</v>
      </c>
      <c r="I26" s="36">
        <v>3</v>
      </c>
      <c r="J26"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26" s="28">
        <f t="shared" si="5"/>
        <v>88.75</v>
      </c>
      <c r="L26" s="28" t="str">
        <f t="shared" si="6"/>
        <v>A</v>
      </c>
      <c r="M26" s="28">
        <f t="shared" si="7"/>
        <v>88.75</v>
      </c>
      <c r="N26" s="28" t="str">
        <f t="shared" si="8"/>
        <v>A</v>
      </c>
      <c r="O26" s="36">
        <v>2</v>
      </c>
      <c r="P26"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6" s="39"/>
      <c r="R26" s="39" t="s">
        <v>236</v>
      </c>
      <c r="S26" s="18"/>
      <c r="T26" s="1">
        <v>92</v>
      </c>
      <c r="U26" s="1">
        <v>90</v>
      </c>
      <c r="V26" s="1">
        <v>86</v>
      </c>
      <c r="W26" s="1">
        <v>91</v>
      </c>
      <c r="X26" s="1"/>
      <c r="Y26" s="1"/>
      <c r="Z26" s="1"/>
      <c r="AA26" s="1"/>
      <c r="AB26" s="1"/>
      <c r="AC26" s="1"/>
      <c r="AD26" s="1"/>
      <c r="AE26" s="18"/>
      <c r="AF26" s="1">
        <v>91</v>
      </c>
      <c r="AG26" s="1">
        <v>83</v>
      </c>
      <c r="AH26" s="1">
        <v>86</v>
      </c>
      <c r="AI26" s="1">
        <v>95</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92432</v>
      </c>
      <c r="C27" s="19" t="s">
        <v>133</v>
      </c>
      <c r="D27" s="18"/>
      <c r="E27" s="28">
        <f t="shared" si="0"/>
        <v>91</v>
      </c>
      <c r="F27" s="28" t="str">
        <f t="shared" si="1"/>
        <v>A</v>
      </c>
      <c r="G27" s="28">
        <f t="shared" si="2"/>
        <v>91</v>
      </c>
      <c r="H27" s="28" t="str">
        <f t="shared" si="3"/>
        <v>A</v>
      </c>
      <c r="I27" s="36">
        <v>2</v>
      </c>
      <c r="J27"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7" s="28">
        <f t="shared" si="5"/>
        <v>91.5</v>
      </c>
      <c r="L27" s="28" t="str">
        <f t="shared" si="6"/>
        <v>A</v>
      </c>
      <c r="M27" s="28">
        <f t="shared" si="7"/>
        <v>91.5</v>
      </c>
      <c r="N27" s="28" t="str">
        <f t="shared" si="8"/>
        <v>A</v>
      </c>
      <c r="O27" s="36">
        <v>2</v>
      </c>
      <c r="P27"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7" s="39"/>
      <c r="R27" s="39" t="s">
        <v>236</v>
      </c>
      <c r="S27" s="18"/>
      <c r="T27" s="1">
        <v>90</v>
      </c>
      <c r="U27" s="1">
        <v>92</v>
      </c>
      <c r="V27" s="1">
        <v>88</v>
      </c>
      <c r="W27" s="1">
        <v>95</v>
      </c>
      <c r="X27" s="1"/>
      <c r="Y27" s="1"/>
      <c r="Z27" s="1"/>
      <c r="AA27" s="1"/>
      <c r="AB27" s="1"/>
      <c r="AC27" s="1"/>
      <c r="AD27" s="1"/>
      <c r="AE27" s="18"/>
      <c r="AF27" s="1">
        <v>95</v>
      </c>
      <c r="AG27" s="1">
        <v>84</v>
      </c>
      <c r="AH27" s="1">
        <v>87</v>
      </c>
      <c r="AI27" s="1">
        <v>100</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35088</v>
      </c>
      <c r="FK27" s="41">
        <v>35098</v>
      </c>
    </row>
    <row r="28" spans="1:167" x14ac:dyDescent="0.25">
      <c r="A28" s="19">
        <v>18</v>
      </c>
      <c r="B28" s="19">
        <v>92445</v>
      </c>
      <c r="C28" s="19" t="s">
        <v>134</v>
      </c>
      <c r="D28" s="18"/>
      <c r="E28" s="28">
        <f t="shared" si="0"/>
        <v>92</v>
      </c>
      <c r="F28" s="28" t="str">
        <f t="shared" si="1"/>
        <v>A</v>
      </c>
      <c r="G28" s="28">
        <f t="shared" si="2"/>
        <v>92</v>
      </c>
      <c r="H28" s="28" t="str">
        <f t="shared" si="3"/>
        <v>A</v>
      </c>
      <c r="I28" s="36">
        <v>2</v>
      </c>
      <c r="J28"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8" s="28">
        <f t="shared" si="5"/>
        <v>90.875</v>
      </c>
      <c r="L28" s="28" t="str">
        <f t="shared" si="6"/>
        <v>A</v>
      </c>
      <c r="M28" s="28">
        <f t="shared" si="7"/>
        <v>90.875</v>
      </c>
      <c r="N28" s="28" t="str">
        <f t="shared" si="8"/>
        <v>A</v>
      </c>
      <c r="O28" s="36">
        <v>2</v>
      </c>
      <c r="P28"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8" s="39"/>
      <c r="R28" s="39" t="s">
        <v>236</v>
      </c>
      <c r="S28" s="18"/>
      <c r="T28" s="1">
        <v>93</v>
      </c>
      <c r="U28" s="1">
        <v>93</v>
      </c>
      <c r="V28" s="1">
        <v>87</v>
      </c>
      <c r="W28" s="1">
        <v>95</v>
      </c>
      <c r="X28" s="1"/>
      <c r="Y28" s="1"/>
      <c r="Z28" s="1"/>
      <c r="AA28" s="1"/>
      <c r="AB28" s="1"/>
      <c r="AC28" s="1"/>
      <c r="AD28" s="1"/>
      <c r="AE28" s="18"/>
      <c r="AF28" s="1">
        <v>95</v>
      </c>
      <c r="AG28" s="1">
        <v>83.5</v>
      </c>
      <c r="AH28" s="1">
        <v>85</v>
      </c>
      <c r="AI28" s="1">
        <v>100</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92459</v>
      </c>
      <c r="C29" s="19" t="s">
        <v>135</v>
      </c>
      <c r="D29" s="18"/>
      <c r="E29" s="28">
        <f t="shared" si="0"/>
        <v>90</v>
      </c>
      <c r="F29" s="28" t="str">
        <f t="shared" si="1"/>
        <v>A</v>
      </c>
      <c r="G29" s="28">
        <f t="shared" si="2"/>
        <v>90</v>
      </c>
      <c r="H29" s="28" t="str">
        <f t="shared" si="3"/>
        <v>A</v>
      </c>
      <c r="I29" s="36">
        <v>2</v>
      </c>
      <c r="J29"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9" s="28">
        <f t="shared" si="5"/>
        <v>90.375</v>
      </c>
      <c r="L29" s="28" t="str">
        <f t="shared" si="6"/>
        <v>A</v>
      </c>
      <c r="M29" s="28">
        <f t="shared" si="7"/>
        <v>90.375</v>
      </c>
      <c r="N29" s="28" t="str">
        <f t="shared" si="8"/>
        <v>A</v>
      </c>
      <c r="O29" s="36">
        <v>2</v>
      </c>
      <c r="P29"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9" s="39"/>
      <c r="R29" s="39" t="s">
        <v>236</v>
      </c>
      <c r="S29" s="18"/>
      <c r="T29" s="1">
        <v>88</v>
      </c>
      <c r="U29" s="1">
        <v>91</v>
      </c>
      <c r="V29" s="1">
        <v>89</v>
      </c>
      <c r="W29" s="1">
        <v>92</v>
      </c>
      <c r="X29" s="1"/>
      <c r="Y29" s="1"/>
      <c r="Z29" s="1"/>
      <c r="AA29" s="1"/>
      <c r="AB29" s="1"/>
      <c r="AC29" s="1"/>
      <c r="AD29" s="1"/>
      <c r="AE29" s="18"/>
      <c r="AF29" s="1">
        <v>92</v>
      </c>
      <c r="AG29" s="1">
        <v>84.5</v>
      </c>
      <c r="AH29" s="1">
        <v>85</v>
      </c>
      <c r="AI29" s="1">
        <v>100</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35089</v>
      </c>
      <c r="FK29" s="41">
        <v>35099</v>
      </c>
    </row>
    <row r="30" spans="1:167" x14ac:dyDescent="0.25">
      <c r="A30" s="19">
        <v>20</v>
      </c>
      <c r="B30" s="19">
        <v>92473</v>
      </c>
      <c r="C30" s="19" t="s">
        <v>136</v>
      </c>
      <c r="D30" s="18"/>
      <c r="E30" s="28">
        <f t="shared" si="0"/>
        <v>91</v>
      </c>
      <c r="F30" s="28" t="str">
        <f t="shared" si="1"/>
        <v>A</v>
      </c>
      <c r="G30" s="28">
        <f t="shared" si="2"/>
        <v>91</v>
      </c>
      <c r="H30" s="28" t="str">
        <f t="shared" si="3"/>
        <v>A</v>
      </c>
      <c r="I30" s="36">
        <v>2</v>
      </c>
      <c r="J30"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0" s="28">
        <f t="shared" si="5"/>
        <v>90.5</v>
      </c>
      <c r="L30" s="28" t="str">
        <f t="shared" si="6"/>
        <v>A</v>
      </c>
      <c r="M30" s="28">
        <f t="shared" si="7"/>
        <v>90.5</v>
      </c>
      <c r="N30" s="28" t="str">
        <f t="shared" si="8"/>
        <v>A</v>
      </c>
      <c r="O30" s="36">
        <v>2</v>
      </c>
      <c r="P30"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0" s="39"/>
      <c r="R30" s="39" t="s">
        <v>236</v>
      </c>
      <c r="S30" s="18"/>
      <c r="T30" s="1">
        <v>88</v>
      </c>
      <c r="U30" s="1">
        <v>93</v>
      </c>
      <c r="V30" s="1">
        <v>88</v>
      </c>
      <c r="W30" s="1">
        <v>96</v>
      </c>
      <c r="X30" s="1"/>
      <c r="Y30" s="1"/>
      <c r="Z30" s="1"/>
      <c r="AA30" s="1"/>
      <c r="AB30" s="1"/>
      <c r="AC30" s="1"/>
      <c r="AD30" s="1"/>
      <c r="AE30" s="18"/>
      <c r="AF30" s="1">
        <v>96</v>
      </c>
      <c r="AG30" s="1">
        <v>83</v>
      </c>
      <c r="AH30" s="1">
        <v>88</v>
      </c>
      <c r="AI30" s="1">
        <v>95</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92487</v>
      </c>
      <c r="C31" s="19" t="s">
        <v>137</v>
      </c>
      <c r="D31" s="18"/>
      <c r="E31" s="28">
        <f t="shared" si="0"/>
        <v>90</v>
      </c>
      <c r="F31" s="28" t="str">
        <f t="shared" si="1"/>
        <v>A</v>
      </c>
      <c r="G31" s="28">
        <f t="shared" si="2"/>
        <v>90</v>
      </c>
      <c r="H31" s="28" t="str">
        <f t="shared" si="3"/>
        <v>A</v>
      </c>
      <c r="I31" s="36">
        <v>2</v>
      </c>
      <c r="J31"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1" s="28">
        <f t="shared" si="5"/>
        <v>88.375</v>
      </c>
      <c r="L31" s="28" t="str">
        <f t="shared" si="6"/>
        <v>A</v>
      </c>
      <c r="M31" s="28">
        <f t="shared" si="7"/>
        <v>88.375</v>
      </c>
      <c r="N31" s="28" t="str">
        <f t="shared" si="8"/>
        <v>A</v>
      </c>
      <c r="O31" s="36">
        <v>3</v>
      </c>
      <c r="P31"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31" s="39"/>
      <c r="R31" s="39" t="s">
        <v>236</v>
      </c>
      <c r="S31" s="18"/>
      <c r="T31" s="1">
        <v>92</v>
      </c>
      <c r="U31" s="1">
        <v>92</v>
      </c>
      <c r="V31" s="1">
        <v>85.5</v>
      </c>
      <c r="W31" s="1">
        <v>91</v>
      </c>
      <c r="X31" s="1"/>
      <c r="Y31" s="1"/>
      <c r="Z31" s="1"/>
      <c r="AA31" s="1"/>
      <c r="AB31" s="1"/>
      <c r="AC31" s="1"/>
      <c r="AD31" s="1"/>
      <c r="AE31" s="18"/>
      <c r="AF31" s="1">
        <v>91</v>
      </c>
      <c r="AG31" s="1">
        <v>82.5</v>
      </c>
      <c r="AH31" s="1">
        <v>85</v>
      </c>
      <c r="AI31" s="1">
        <v>95</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35090</v>
      </c>
      <c r="FK31" s="41">
        <v>35100</v>
      </c>
    </row>
    <row r="32" spans="1:167" x14ac:dyDescent="0.25">
      <c r="A32" s="19">
        <v>22</v>
      </c>
      <c r="B32" s="19">
        <v>92501</v>
      </c>
      <c r="C32" s="19" t="s">
        <v>138</v>
      </c>
      <c r="D32" s="18"/>
      <c r="E32" s="28">
        <f t="shared" si="0"/>
        <v>90</v>
      </c>
      <c r="F32" s="28" t="str">
        <f t="shared" si="1"/>
        <v>A</v>
      </c>
      <c r="G32" s="28">
        <f t="shared" si="2"/>
        <v>90</v>
      </c>
      <c r="H32" s="28" t="str">
        <f t="shared" si="3"/>
        <v>A</v>
      </c>
      <c r="I32" s="36">
        <v>2</v>
      </c>
      <c r="J32"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2" s="28">
        <f t="shared" si="5"/>
        <v>90.625</v>
      </c>
      <c r="L32" s="28" t="str">
        <f t="shared" si="6"/>
        <v>A</v>
      </c>
      <c r="M32" s="28">
        <f t="shared" si="7"/>
        <v>90.625</v>
      </c>
      <c r="N32" s="28" t="str">
        <f t="shared" si="8"/>
        <v>A</v>
      </c>
      <c r="O32" s="36">
        <v>2</v>
      </c>
      <c r="P32"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2" s="39"/>
      <c r="R32" s="39" t="s">
        <v>236</v>
      </c>
      <c r="S32" s="18"/>
      <c r="T32" s="1">
        <v>88</v>
      </c>
      <c r="U32" s="1">
        <v>92</v>
      </c>
      <c r="V32" s="1">
        <v>87.5</v>
      </c>
      <c r="W32" s="1">
        <v>93</v>
      </c>
      <c r="X32" s="1"/>
      <c r="Y32" s="1"/>
      <c r="Z32" s="1"/>
      <c r="AA32" s="1"/>
      <c r="AB32" s="1"/>
      <c r="AC32" s="1"/>
      <c r="AD32" s="1"/>
      <c r="AE32" s="18"/>
      <c r="AF32" s="1">
        <v>93</v>
      </c>
      <c r="AG32" s="1">
        <v>82.5</v>
      </c>
      <c r="AH32" s="1">
        <v>87</v>
      </c>
      <c r="AI32" s="1">
        <v>100</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92515</v>
      </c>
      <c r="C33" s="19" t="s">
        <v>139</v>
      </c>
      <c r="D33" s="18"/>
      <c r="E33" s="28">
        <f t="shared" si="0"/>
        <v>92</v>
      </c>
      <c r="F33" s="28" t="str">
        <f t="shared" si="1"/>
        <v>A</v>
      </c>
      <c r="G33" s="28">
        <f t="shared" si="2"/>
        <v>92</v>
      </c>
      <c r="H33" s="28" t="str">
        <f t="shared" si="3"/>
        <v>A</v>
      </c>
      <c r="I33" s="36">
        <v>2</v>
      </c>
      <c r="J33"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3" s="28">
        <f t="shared" si="5"/>
        <v>91.5</v>
      </c>
      <c r="L33" s="28" t="str">
        <f t="shared" si="6"/>
        <v>A</v>
      </c>
      <c r="M33" s="28">
        <f t="shared" si="7"/>
        <v>91.5</v>
      </c>
      <c r="N33" s="28" t="str">
        <f t="shared" si="8"/>
        <v>A</v>
      </c>
      <c r="O33" s="36">
        <v>2</v>
      </c>
      <c r="P33"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3" s="39"/>
      <c r="R33" s="39" t="s">
        <v>236</v>
      </c>
      <c r="S33" s="18"/>
      <c r="T33" s="1">
        <v>98</v>
      </c>
      <c r="U33" s="1">
        <v>91</v>
      </c>
      <c r="V33" s="1">
        <v>86</v>
      </c>
      <c r="W33" s="1">
        <v>94</v>
      </c>
      <c r="X33" s="1"/>
      <c r="Y33" s="1"/>
      <c r="Z33" s="1"/>
      <c r="AA33" s="1"/>
      <c r="AB33" s="1"/>
      <c r="AC33" s="1"/>
      <c r="AD33" s="1"/>
      <c r="AE33" s="18"/>
      <c r="AF33" s="1">
        <v>94</v>
      </c>
      <c r="AG33" s="1">
        <v>87</v>
      </c>
      <c r="AH33" s="1">
        <v>85</v>
      </c>
      <c r="AI33" s="1">
        <v>100</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92529</v>
      </c>
      <c r="C34" s="19" t="s">
        <v>140</v>
      </c>
      <c r="D34" s="18"/>
      <c r="E34" s="28">
        <f t="shared" si="0"/>
        <v>95</v>
      </c>
      <c r="F34" s="28" t="str">
        <f t="shared" si="1"/>
        <v>A</v>
      </c>
      <c r="G34" s="28">
        <f t="shared" si="2"/>
        <v>95</v>
      </c>
      <c r="H34" s="28" t="str">
        <f t="shared" si="3"/>
        <v>A</v>
      </c>
      <c r="I34" s="36">
        <v>2</v>
      </c>
      <c r="J34"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4" s="28">
        <f t="shared" si="5"/>
        <v>92.25</v>
      </c>
      <c r="L34" s="28" t="str">
        <f t="shared" si="6"/>
        <v>A</v>
      </c>
      <c r="M34" s="28">
        <f t="shared" si="7"/>
        <v>92.25</v>
      </c>
      <c r="N34" s="28" t="str">
        <f t="shared" si="8"/>
        <v>A</v>
      </c>
      <c r="O34" s="36">
        <v>2</v>
      </c>
      <c r="P34"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4" s="39"/>
      <c r="R34" s="39" t="s">
        <v>236</v>
      </c>
      <c r="S34" s="18"/>
      <c r="T34" s="1">
        <v>99</v>
      </c>
      <c r="U34" s="1">
        <v>93</v>
      </c>
      <c r="V34" s="1">
        <v>88</v>
      </c>
      <c r="W34" s="1">
        <v>98</v>
      </c>
      <c r="X34" s="1"/>
      <c r="Y34" s="1"/>
      <c r="Z34" s="1"/>
      <c r="AA34" s="1"/>
      <c r="AB34" s="1"/>
      <c r="AC34" s="1"/>
      <c r="AD34" s="1"/>
      <c r="AE34" s="18"/>
      <c r="AF34" s="1">
        <v>98</v>
      </c>
      <c r="AG34" s="1">
        <v>88</v>
      </c>
      <c r="AH34" s="1">
        <v>88</v>
      </c>
      <c r="AI34" s="1">
        <v>95</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92542</v>
      </c>
      <c r="C35" s="19" t="s">
        <v>141</v>
      </c>
      <c r="D35" s="18"/>
      <c r="E35" s="28">
        <f t="shared" si="0"/>
        <v>91</v>
      </c>
      <c r="F35" s="28" t="str">
        <f t="shared" si="1"/>
        <v>A</v>
      </c>
      <c r="G35" s="28">
        <f t="shared" si="2"/>
        <v>91</v>
      </c>
      <c r="H35" s="28" t="str">
        <f t="shared" si="3"/>
        <v>A</v>
      </c>
      <c r="I35" s="36">
        <v>2</v>
      </c>
      <c r="J35"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5" s="28">
        <f t="shared" si="5"/>
        <v>88.375</v>
      </c>
      <c r="L35" s="28" t="str">
        <f t="shared" si="6"/>
        <v>A</v>
      </c>
      <c r="M35" s="28">
        <f t="shared" si="7"/>
        <v>88.375</v>
      </c>
      <c r="N35" s="28" t="str">
        <f t="shared" si="8"/>
        <v>A</v>
      </c>
      <c r="O35" s="36">
        <v>3</v>
      </c>
      <c r="P35"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35" s="39"/>
      <c r="R35" s="39" t="s">
        <v>236</v>
      </c>
      <c r="S35" s="18"/>
      <c r="T35" s="1">
        <v>91</v>
      </c>
      <c r="U35" s="1">
        <v>94</v>
      </c>
      <c r="V35" s="1">
        <v>85</v>
      </c>
      <c r="W35" s="1">
        <v>93</v>
      </c>
      <c r="X35" s="1"/>
      <c r="Y35" s="1"/>
      <c r="Z35" s="1"/>
      <c r="AA35" s="1"/>
      <c r="AB35" s="1"/>
      <c r="AC35" s="1"/>
      <c r="AD35" s="1"/>
      <c r="AE35" s="18"/>
      <c r="AF35" s="1">
        <v>93</v>
      </c>
      <c r="AG35" s="1">
        <v>82.5</v>
      </c>
      <c r="AH35" s="1">
        <v>83</v>
      </c>
      <c r="AI35" s="1">
        <v>95</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92555</v>
      </c>
      <c r="C36" s="19" t="s">
        <v>142</v>
      </c>
      <c r="D36" s="18"/>
      <c r="E36" s="28">
        <f t="shared" si="0"/>
        <v>92</v>
      </c>
      <c r="F36" s="28" t="str">
        <f t="shared" si="1"/>
        <v>A</v>
      </c>
      <c r="G36" s="28">
        <f t="shared" si="2"/>
        <v>92</v>
      </c>
      <c r="H36" s="28" t="str">
        <f t="shared" si="3"/>
        <v>A</v>
      </c>
      <c r="I36" s="36">
        <v>2</v>
      </c>
      <c r="J36"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6" s="28">
        <f t="shared" si="5"/>
        <v>88.125</v>
      </c>
      <c r="L36" s="28" t="str">
        <f t="shared" si="6"/>
        <v>A</v>
      </c>
      <c r="M36" s="28">
        <f t="shared" si="7"/>
        <v>88.125</v>
      </c>
      <c r="N36" s="28" t="str">
        <f t="shared" si="8"/>
        <v>A</v>
      </c>
      <c r="O36" s="36">
        <v>3</v>
      </c>
      <c r="P36"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36" s="39"/>
      <c r="R36" s="39" t="s">
        <v>236</v>
      </c>
      <c r="S36" s="18"/>
      <c r="T36" s="1">
        <v>92</v>
      </c>
      <c r="U36" s="1">
        <v>90</v>
      </c>
      <c r="V36" s="1">
        <v>91</v>
      </c>
      <c r="W36" s="1">
        <v>93</v>
      </c>
      <c r="X36" s="1"/>
      <c r="Y36" s="1"/>
      <c r="Z36" s="1"/>
      <c r="AA36" s="1"/>
      <c r="AB36" s="1"/>
      <c r="AC36" s="1"/>
      <c r="AD36" s="1"/>
      <c r="AE36" s="18"/>
      <c r="AF36" s="1">
        <v>93</v>
      </c>
      <c r="AG36" s="1">
        <v>82.5</v>
      </c>
      <c r="AH36" s="1">
        <v>82</v>
      </c>
      <c r="AI36" s="1">
        <v>95</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92569</v>
      </c>
      <c r="C37" s="19" t="s">
        <v>143</v>
      </c>
      <c r="D37" s="18"/>
      <c r="E37" s="28">
        <f t="shared" si="0"/>
        <v>91</v>
      </c>
      <c r="F37" s="28" t="str">
        <f t="shared" si="1"/>
        <v>A</v>
      </c>
      <c r="G37" s="28">
        <f t="shared" si="2"/>
        <v>91</v>
      </c>
      <c r="H37" s="28" t="str">
        <f t="shared" si="3"/>
        <v>A</v>
      </c>
      <c r="I37" s="36">
        <v>2</v>
      </c>
      <c r="J37"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7" s="28">
        <f t="shared" si="5"/>
        <v>90.5</v>
      </c>
      <c r="L37" s="28" t="str">
        <f t="shared" si="6"/>
        <v>A</v>
      </c>
      <c r="M37" s="28">
        <f t="shared" si="7"/>
        <v>90.5</v>
      </c>
      <c r="N37" s="28" t="str">
        <f t="shared" si="8"/>
        <v>A</v>
      </c>
      <c r="O37" s="36">
        <v>2</v>
      </c>
      <c r="P37"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7" s="39"/>
      <c r="R37" s="39" t="s">
        <v>236</v>
      </c>
      <c r="S37" s="18"/>
      <c r="T37" s="1">
        <v>91</v>
      </c>
      <c r="U37" s="1">
        <v>94</v>
      </c>
      <c r="V37" s="1">
        <v>84</v>
      </c>
      <c r="W37" s="1">
        <v>95</v>
      </c>
      <c r="X37" s="1"/>
      <c r="Y37" s="1"/>
      <c r="Z37" s="1"/>
      <c r="AA37" s="1"/>
      <c r="AB37" s="1"/>
      <c r="AC37" s="1"/>
      <c r="AD37" s="1"/>
      <c r="AE37" s="18"/>
      <c r="AF37" s="1">
        <v>95</v>
      </c>
      <c r="AG37" s="1">
        <v>84</v>
      </c>
      <c r="AH37" s="1">
        <v>83</v>
      </c>
      <c r="AI37" s="1">
        <v>100</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92583</v>
      </c>
      <c r="C38" s="19" t="s">
        <v>144</v>
      </c>
      <c r="D38" s="18"/>
      <c r="E38" s="28">
        <f t="shared" si="0"/>
        <v>93</v>
      </c>
      <c r="F38" s="28" t="str">
        <f t="shared" si="1"/>
        <v>A</v>
      </c>
      <c r="G38" s="28">
        <f t="shared" si="2"/>
        <v>93</v>
      </c>
      <c r="H38" s="28" t="str">
        <f t="shared" si="3"/>
        <v>A</v>
      </c>
      <c r="I38" s="36">
        <v>2</v>
      </c>
      <c r="J38"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8" s="28">
        <f t="shared" si="5"/>
        <v>91.375</v>
      </c>
      <c r="L38" s="28" t="str">
        <f t="shared" si="6"/>
        <v>A</v>
      </c>
      <c r="M38" s="28">
        <f t="shared" si="7"/>
        <v>91.375</v>
      </c>
      <c r="N38" s="28" t="str">
        <f t="shared" si="8"/>
        <v>A</v>
      </c>
      <c r="O38" s="36">
        <v>2</v>
      </c>
      <c r="P38"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8" s="39"/>
      <c r="R38" s="39" t="s">
        <v>236</v>
      </c>
      <c r="S38" s="18"/>
      <c r="T38" s="1">
        <v>96</v>
      </c>
      <c r="U38" s="1">
        <v>92</v>
      </c>
      <c r="V38" s="1">
        <v>86.5</v>
      </c>
      <c r="W38" s="1">
        <v>99</v>
      </c>
      <c r="X38" s="1"/>
      <c r="Y38" s="1"/>
      <c r="Z38" s="1"/>
      <c r="AA38" s="1"/>
      <c r="AB38" s="1"/>
      <c r="AC38" s="1"/>
      <c r="AD38" s="1"/>
      <c r="AE38" s="18"/>
      <c r="AF38" s="1">
        <v>99</v>
      </c>
      <c r="AG38" s="1">
        <v>84.5</v>
      </c>
      <c r="AH38" s="1">
        <v>87</v>
      </c>
      <c r="AI38" s="1">
        <v>95</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92597</v>
      </c>
      <c r="C39" s="19" t="s">
        <v>145</v>
      </c>
      <c r="D39" s="18"/>
      <c r="E39" s="28">
        <f t="shared" si="0"/>
        <v>93</v>
      </c>
      <c r="F39" s="28" t="str">
        <f t="shared" si="1"/>
        <v>A</v>
      </c>
      <c r="G39" s="28">
        <f t="shared" si="2"/>
        <v>93</v>
      </c>
      <c r="H39" s="28" t="str">
        <f t="shared" si="3"/>
        <v>A</v>
      </c>
      <c r="I39" s="36">
        <v>2</v>
      </c>
      <c r="J39"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9" s="28">
        <f t="shared" si="5"/>
        <v>89.375</v>
      </c>
      <c r="L39" s="28" t="str">
        <f t="shared" si="6"/>
        <v>A</v>
      </c>
      <c r="M39" s="28">
        <f t="shared" si="7"/>
        <v>89.375</v>
      </c>
      <c r="N39" s="28" t="str">
        <f t="shared" si="8"/>
        <v>A</v>
      </c>
      <c r="O39" s="36">
        <v>2</v>
      </c>
      <c r="P39"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9" s="39"/>
      <c r="R39" s="39" t="s">
        <v>236</v>
      </c>
      <c r="S39" s="18"/>
      <c r="T39" s="1">
        <v>91</v>
      </c>
      <c r="U39" s="1">
        <v>92</v>
      </c>
      <c r="V39" s="1">
        <v>95</v>
      </c>
      <c r="W39" s="1">
        <v>95</v>
      </c>
      <c r="X39" s="1"/>
      <c r="Y39" s="1"/>
      <c r="Z39" s="1"/>
      <c r="AA39" s="1"/>
      <c r="AB39" s="1"/>
      <c r="AC39" s="1"/>
      <c r="AD39" s="1"/>
      <c r="AE39" s="18"/>
      <c r="AF39" s="1">
        <v>95</v>
      </c>
      <c r="AG39" s="1">
        <v>82.5</v>
      </c>
      <c r="AH39" s="1">
        <v>85</v>
      </c>
      <c r="AI39" s="1">
        <v>95</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92611</v>
      </c>
      <c r="C40" s="19" t="s">
        <v>146</v>
      </c>
      <c r="D40" s="18"/>
      <c r="E40" s="28">
        <f t="shared" si="0"/>
        <v>92</v>
      </c>
      <c r="F40" s="28" t="str">
        <f t="shared" si="1"/>
        <v>A</v>
      </c>
      <c r="G40" s="28">
        <f t="shared" si="2"/>
        <v>92</v>
      </c>
      <c r="H40" s="28" t="str">
        <f t="shared" si="3"/>
        <v>A</v>
      </c>
      <c r="I40" s="36">
        <v>2</v>
      </c>
      <c r="J40"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0" s="28">
        <f t="shared" si="5"/>
        <v>89.875</v>
      </c>
      <c r="L40" s="28" t="str">
        <f t="shared" si="6"/>
        <v>A</v>
      </c>
      <c r="M40" s="28">
        <f t="shared" si="7"/>
        <v>89.875</v>
      </c>
      <c r="N40" s="28" t="str">
        <f t="shared" si="8"/>
        <v>A</v>
      </c>
      <c r="O40" s="36">
        <v>2</v>
      </c>
      <c r="P40"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0" s="39"/>
      <c r="R40" s="39" t="s">
        <v>236</v>
      </c>
      <c r="S40" s="18"/>
      <c r="T40" s="1">
        <v>91</v>
      </c>
      <c r="U40" s="1">
        <v>94</v>
      </c>
      <c r="V40" s="1">
        <v>88</v>
      </c>
      <c r="W40" s="1">
        <v>96</v>
      </c>
      <c r="X40" s="1"/>
      <c r="Y40" s="1"/>
      <c r="Z40" s="1"/>
      <c r="AA40" s="1"/>
      <c r="AB40" s="1"/>
      <c r="AC40" s="1"/>
      <c r="AD40" s="1"/>
      <c r="AE40" s="18"/>
      <c r="AF40" s="1">
        <v>96</v>
      </c>
      <c r="AG40" s="1">
        <v>83.5</v>
      </c>
      <c r="AH40" s="1">
        <v>85</v>
      </c>
      <c r="AI40" s="1">
        <v>95</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92624</v>
      </c>
      <c r="C41" s="19" t="s">
        <v>147</v>
      </c>
      <c r="D41" s="18"/>
      <c r="E41" s="28">
        <f t="shared" si="0"/>
        <v>89</v>
      </c>
      <c r="F41" s="28" t="str">
        <f t="shared" si="1"/>
        <v>A</v>
      </c>
      <c r="G41" s="28">
        <f t="shared" si="2"/>
        <v>89</v>
      </c>
      <c r="H41" s="28" t="str">
        <f t="shared" si="3"/>
        <v>A</v>
      </c>
      <c r="I41" s="36">
        <v>3</v>
      </c>
      <c r="J41"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41" s="28">
        <f t="shared" si="5"/>
        <v>89.75</v>
      </c>
      <c r="L41" s="28" t="str">
        <f t="shared" si="6"/>
        <v>A</v>
      </c>
      <c r="M41" s="28">
        <f t="shared" si="7"/>
        <v>89.75</v>
      </c>
      <c r="N41" s="28" t="str">
        <f t="shared" si="8"/>
        <v>A</v>
      </c>
      <c r="O41" s="36">
        <v>2</v>
      </c>
      <c r="P41"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1" s="39"/>
      <c r="R41" s="39" t="s">
        <v>236</v>
      </c>
      <c r="S41" s="18"/>
      <c r="T41" s="1">
        <v>90</v>
      </c>
      <c r="U41" s="1">
        <v>90</v>
      </c>
      <c r="V41" s="1">
        <v>83</v>
      </c>
      <c r="W41" s="1">
        <v>93</v>
      </c>
      <c r="X41" s="1"/>
      <c r="Y41" s="1"/>
      <c r="Z41" s="1"/>
      <c r="AA41" s="1"/>
      <c r="AB41" s="1"/>
      <c r="AC41" s="1"/>
      <c r="AD41" s="1"/>
      <c r="AE41" s="18"/>
      <c r="AF41" s="1">
        <v>93</v>
      </c>
      <c r="AG41" s="1">
        <v>83</v>
      </c>
      <c r="AH41" s="1">
        <v>83</v>
      </c>
      <c r="AI41" s="1">
        <v>100</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92638</v>
      </c>
      <c r="C42" s="19" t="s">
        <v>148</v>
      </c>
      <c r="D42" s="18"/>
      <c r="E42" s="28">
        <f t="shared" si="0"/>
        <v>93</v>
      </c>
      <c r="F42" s="28" t="str">
        <f t="shared" si="1"/>
        <v>A</v>
      </c>
      <c r="G42" s="28">
        <f t="shared" si="2"/>
        <v>93</v>
      </c>
      <c r="H42" s="28" t="str">
        <f t="shared" si="3"/>
        <v>A</v>
      </c>
      <c r="I42" s="36">
        <v>2</v>
      </c>
      <c r="J42"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2" s="28">
        <f t="shared" si="5"/>
        <v>92.125</v>
      </c>
      <c r="L42" s="28" t="str">
        <f t="shared" si="6"/>
        <v>A</v>
      </c>
      <c r="M42" s="28">
        <f t="shared" si="7"/>
        <v>92.125</v>
      </c>
      <c r="N42" s="28" t="str">
        <f t="shared" si="8"/>
        <v>A</v>
      </c>
      <c r="O42" s="36">
        <v>2</v>
      </c>
      <c r="P42"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2" s="39"/>
      <c r="R42" s="39" t="s">
        <v>236</v>
      </c>
      <c r="S42" s="18"/>
      <c r="T42" s="1">
        <v>91</v>
      </c>
      <c r="U42" s="1">
        <v>95</v>
      </c>
      <c r="V42" s="1">
        <v>89</v>
      </c>
      <c r="W42" s="1">
        <v>97</v>
      </c>
      <c r="X42" s="1"/>
      <c r="Y42" s="1"/>
      <c r="Z42" s="1"/>
      <c r="AA42" s="1"/>
      <c r="AB42" s="1"/>
      <c r="AC42" s="1"/>
      <c r="AD42" s="1"/>
      <c r="AE42" s="18"/>
      <c r="AF42" s="1">
        <v>97</v>
      </c>
      <c r="AG42" s="1">
        <v>83.5</v>
      </c>
      <c r="AH42" s="1">
        <v>88</v>
      </c>
      <c r="AI42" s="1">
        <v>100</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92651</v>
      </c>
      <c r="C43" s="19" t="s">
        <v>149</v>
      </c>
      <c r="D43" s="18"/>
      <c r="E43" s="28">
        <f t="shared" si="0"/>
        <v>92</v>
      </c>
      <c r="F43" s="28" t="str">
        <f t="shared" si="1"/>
        <v>A</v>
      </c>
      <c r="G43" s="28">
        <f t="shared" si="2"/>
        <v>92</v>
      </c>
      <c r="H43" s="28" t="str">
        <f t="shared" si="3"/>
        <v>A</v>
      </c>
      <c r="I43" s="36">
        <v>2</v>
      </c>
      <c r="J43"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3" s="28">
        <f t="shared" si="5"/>
        <v>90.875</v>
      </c>
      <c r="L43" s="28" t="str">
        <f t="shared" si="6"/>
        <v>A</v>
      </c>
      <c r="M43" s="28">
        <f t="shared" si="7"/>
        <v>90.875</v>
      </c>
      <c r="N43" s="28" t="str">
        <f t="shared" si="8"/>
        <v>A</v>
      </c>
      <c r="O43" s="36">
        <v>2</v>
      </c>
      <c r="P43"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3" s="39"/>
      <c r="R43" s="39" t="s">
        <v>236</v>
      </c>
      <c r="S43" s="18"/>
      <c r="T43" s="1">
        <v>92</v>
      </c>
      <c r="U43" s="1">
        <v>92</v>
      </c>
      <c r="V43" s="1">
        <v>88</v>
      </c>
      <c r="W43" s="1">
        <v>95</v>
      </c>
      <c r="X43" s="1"/>
      <c r="Y43" s="1"/>
      <c r="Z43" s="1"/>
      <c r="AA43" s="1"/>
      <c r="AB43" s="1"/>
      <c r="AC43" s="1"/>
      <c r="AD43" s="1"/>
      <c r="AE43" s="18"/>
      <c r="AF43" s="1">
        <v>95</v>
      </c>
      <c r="AG43" s="1">
        <v>83.5</v>
      </c>
      <c r="AH43" s="1">
        <v>85</v>
      </c>
      <c r="AI43" s="1">
        <v>100</v>
      </c>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92665</v>
      </c>
      <c r="C44" s="19" t="s">
        <v>150</v>
      </c>
      <c r="D44" s="18"/>
      <c r="E44" s="28">
        <f t="shared" si="0"/>
        <v>92</v>
      </c>
      <c r="F44" s="28" t="str">
        <f t="shared" si="1"/>
        <v>A</v>
      </c>
      <c r="G44" s="28">
        <f t="shared" si="2"/>
        <v>92</v>
      </c>
      <c r="H44" s="28" t="str">
        <f t="shared" si="3"/>
        <v>A</v>
      </c>
      <c r="I44" s="36">
        <v>2</v>
      </c>
      <c r="J44"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4" s="28">
        <f t="shared" si="5"/>
        <v>90.375</v>
      </c>
      <c r="L44" s="28" t="str">
        <f t="shared" si="6"/>
        <v>A</v>
      </c>
      <c r="M44" s="28">
        <f t="shared" si="7"/>
        <v>90.375</v>
      </c>
      <c r="N44" s="28" t="str">
        <f t="shared" si="8"/>
        <v>A</v>
      </c>
      <c r="O44" s="36">
        <v>2</v>
      </c>
      <c r="P44"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4" s="39"/>
      <c r="R44" s="39" t="s">
        <v>236</v>
      </c>
      <c r="S44" s="18"/>
      <c r="T44" s="1">
        <v>95</v>
      </c>
      <c r="U44" s="1">
        <v>92</v>
      </c>
      <c r="V44" s="1">
        <v>86</v>
      </c>
      <c r="W44" s="1">
        <v>94</v>
      </c>
      <c r="X44" s="1"/>
      <c r="Y44" s="1"/>
      <c r="Z44" s="1"/>
      <c r="AA44" s="1"/>
      <c r="AB44" s="1"/>
      <c r="AC44" s="1"/>
      <c r="AD44" s="1"/>
      <c r="AE44" s="18"/>
      <c r="AF44" s="1">
        <v>94</v>
      </c>
      <c r="AG44" s="1">
        <v>82.5</v>
      </c>
      <c r="AH44" s="1">
        <v>85</v>
      </c>
      <c r="AI44" s="1">
        <v>100</v>
      </c>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92679</v>
      </c>
      <c r="C45" s="19" t="s">
        <v>151</v>
      </c>
      <c r="D45" s="18"/>
      <c r="E45" s="28">
        <f t="shared" si="0"/>
        <v>91</v>
      </c>
      <c r="F45" s="28" t="str">
        <f t="shared" si="1"/>
        <v>A</v>
      </c>
      <c r="G45" s="28">
        <f t="shared" si="2"/>
        <v>91</v>
      </c>
      <c r="H45" s="28" t="str">
        <f t="shared" si="3"/>
        <v>A</v>
      </c>
      <c r="I45" s="36">
        <v>2</v>
      </c>
      <c r="J45"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5" s="28">
        <f t="shared" si="5"/>
        <v>89.5</v>
      </c>
      <c r="L45" s="28" t="str">
        <f t="shared" si="6"/>
        <v>A</v>
      </c>
      <c r="M45" s="28">
        <f t="shared" si="7"/>
        <v>89.5</v>
      </c>
      <c r="N45" s="28" t="str">
        <f t="shared" si="8"/>
        <v>A</v>
      </c>
      <c r="O45" s="36">
        <v>2</v>
      </c>
      <c r="P45"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5" s="39"/>
      <c r="R45" s="39" t="s">
        <v>236</v>
      </c>
      <c r="S45" s="18"/>
      <c r="T45" s="1">
        <v>91</v>
      </c>
      <c r="U45" s="1">
        <v>91</v>
      </c>
      <c r="V45" s="1">
        <v>85.5</v>
      </c>
      <c r="W45" s="1">
        <v>95</v>
      </c>
      <c r="X45" s="1"/>
      <c r="Y45" s="1"/>
      <c r="Z45" s="1"/>
      <c r="AA45" s="1"/>
      <c r="AB45" s="1"/>
      <c r="AC45" s="1"/>
      <c r="AD45" s="1"/>
      <c r="AE45" s="18"/>
      <c r="AF45" s="1">
        <v>95</v>
      </c>
      <c r="AG45" s="1">
        <v>83</v>
      </c>
      <c r="AH45" s="1">
        <v>85</v>
      </c>
      <c r="AI45" s="1">
        <v>95</v>
      </c>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92693</v>
      </c>
      <c r="C46" s="19" t="s">
        <v>152</v>
      </c>
      <c r="D46" s="18"/>
      <c r="E46" s="28">
        <f t="shared" si="0"/>
        <v>90</v>
      </c>
      <c r="F46" s="28" t="str">
        <f t="shared" si="1"/>
        <v>A</v>
      </c>
      <c r="G46" s="28">
        <f t="shared" si="2"/>
        <v>90</v>
      </c>
      <c r="H46" s="28" t="str">
        <f t="shared" si="3"/>
        <v>A</v>
      </c>
      <c r="I46" s="36">
        <v>2</v>
      </c>
      <c r="J46"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6" s="28">
        <f t="shared" si="5"/>
        <v>89.875</v>
      </c>
      <c r="L46" s="28" t="str">
        <f t="shared" si="6"/>
        <v>A</v>
      </c>
      <c r="M46" s="28">
        <f t="shared" si="7"/>
        <v>89.875</v>
      </c>
      <c r="N46" s="28" t="str">
        <f t="shared" si="8"/>
        <v>A</v>
      </c>
      <c r="O46" s="36">
        <v>2</v>
      </c>
      <c r="P46"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6" s="39"/>
      <c r="R46" s="39" t="s">
        <v>236</v>
      </c>
      <c r="S46" s="18"/>
      <c r="T46" s="1">
        <v>90</v>
      </c>
      <c r="U46" s="1">
        <v>90</v>
      </c>
      <c r="V46" s="1">
        <v>84</v>
      </c>
      <c r="W46" s="1">
        <v>96</v>
      </c>
      <c r="X46" s="1"/>
      <c r="Y46" s="1"/>
      <c r="Z46" s="1"/>
      <c r="AA46" s="1"/>
      <c r="AB46" s="1"/>
      <c r="AC46" s="1"/>
      <c r="AD46" s="1"/>
      <c r="AE46" s="18"/>
      <c r="AF46" s="1">
        <v>96</v>
      </c>
      <c r="AG46" s="1">
        <v>82.5</v>
      </c>
      <c r="AH46" s="1">
        <v>86</v>
      </c>
      <c r="AI46" s="1">
        <v>95</v>
      </c>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103</v>
      </c>
      <c r="D52" s="18"/>
      <c r="E52" s="18"/>
      <c r="F52" s="18" t="s">
        <v>104</v>
      </c>
      <c r="G52" s="18"/>
      <c r="H52" s="18"/>
      <c r="I52" s="38"/>
      <c r="J52" s="30"/>
      <c r="K52" s="18">
        <f>IF(COUNTBLANK($G$11:$G$50)=40,"",MAX($G$11:$G$50))</f>
        <v>95</v>
      </c>
      <c r="L52" s="18"/>
      <c r="M52" s="18"/>
      <c r="N52" s="18"/>
      <c r="O52" s="37"/>
      <c r="P52" s="18"/>
      <c r="Q52" s="37" t="s">
        <v>105</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106</v>
      </c>
      <c r="D53" s="18"/>
      <c r="E53" s="18"/>
      <c r="F53" s="18" t="s">
        <v>107</v>
      </c>
      <c r="G53" s="18"/>
      <c r="H53" s="18"/>
      <c r="I53" s="38"/>
      <c r="J53" s="30"/>
      <c r="K53" s="18">
        <f>IF(COUNTBLANK($G$11:$G$50)=40,"",MIN($G$11:$G$50))</f>
        <v>89</v>
      </c>
      <c r="L53" s="18"/>
      <c r="M53" s="18"/>
      <c r="N53" s="18"/>
      <c r="O53" s="37"/>
      <c r="P53" s="18"/>
      <c r="Q53" s="37" t="s">
        <v>108</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109</v>
      </c>
      <c r="G54" s="18"/>
      <c r="H54" s="18"/>
      <c r="I54" s="38"/>
      <c r="J54" s="30"/>
      <c r="K54" s="18">
        <f>IF(COUNTBLANK($G$11:$G$50)=40,"",AVERAGE($G$11:$G$50))</f>
        <v>91.722222222222229</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110</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111</v>
      </c>
      <c r="D56" s="18"/>
      <c r="E56" s="18"/>
      <c r="F56" s="18"/>
      <c r="G56" s="18"/>
      <c r="H56" s="18"/>
      <c r="I56" s="37"/>
      <c r="J56" s="18"/>
      <c r="K56" s="18"/>
      <c r="L56" s="18"/>
      <c r="M56" s="18"/>
      <c r="N56" s="18"/>
      <c r="O56" s="37"/>
      <c r="P56" s="18"/>
      <c r="Q56" s="37" t="s">
        <v>112</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113</v>
      </c>
      <c r="D57" s="18"/>
      <c r="E57" s="18"/>
      <c r="F57" s="18"/>
      <c r="G57" s="18"/>
      <c r="H57" s="18"/>
      <c r="I57" s="37"/>
      <c r="J57" s="18"/>
      <c r="K57" s="18"/>
      <c r="L57" s="18"/>
      <c r="M57" s="18"/>
      <c r="N57" s="18"/>
      <c r="O57" s="37"/>
      <c r="P57" s="18"/>
      <c r="Q57" s="37" t="s">
        <v>114</v>
      </c>
      <c r="R57" s="37" t="s">
        <v>115</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491" priority="1" operator="between">
      <formula>($C$4-1)</formula>
      <formula>1</formula>
    </cfRule>
  </conditionalFormatting>
  <conditionalFormatting sqref="E12">
    <cfRule type="cellIs" dxfId="490" priority="2" operator="between">
      <formula>($C$4-1)</formula>
      <formula>1</formula>
    </cfRule>
  </conditionalFormatting>
  <conditionalFormatting sqref="E13">
    <cfRule type="cellIs" dxfId="489" priority="3" operator="between">
      <formula>($C$4-1)</formula>
      <formula>1</formula>
    </cfRule>
  </conditionalFormatting>
  <conditionalFormatting sqref="E14">
    <cfRule type="cellIs" dxfId="488" priority="4" operator="between">
      <formula>($C$4-1)</formula>
      <formula>1</formula>
    </cfRule>
  </conditionalFormatting>
  <conditionalFormatting sqref="E15">
    <cfRule type="cellIs" dxfId="487" priority="5" operator="between">
      <formula>($C$4-1)</formula>
      <formula>1</formula>
    </cfRule>
  </conditionalFormatting>
  <conditionalFormatting sqref="E16">
    <cfRule type="cellIs" dxfId="486" priority="6" operator="between">
      <formula>($C$4-1)</formula>
      <formula>1</formula>
    </cfRule>
  </conditionalFormatting>
  <conditionalFormatting sqref="E17">
    <cfRule type="cellIs" dxfId="485" priority="7" operator="between">
      <formula>($C$4-1)</formula>
      <formula>1</formula>
    </cfRule>
  </conditionalFormatting>
  <conditionalFormatting sqref="E18">
    <cfRule type="cellIs" dxfId="484" priority="8" operator="between">
      <formula>($C$4-1)</formula>
      <formula>1</formula>
    </cfRule>
  </conditionalFormatting>
  <conditionalFormatting sqref="E19">
    <cfRule type="cellIs" dxfId="483" priority="9" operator="between">
      <formula>($C$4-1)</formula>
      <formula>1</formula>
    </cfRule>
  </conditionalFormatting>
  <conditionalFormatting sqref="E20">
    <cfRule type="cellIs" dxfId="482" priority="10" operator="between">
      <formula>($C$4-1)</formula>
      <formula>1</formula>
    </cfRule>
  </conditionalFormatting>
  <conditionalFormatting sqref="E21">
    <cfRule type="cellIs" dxfId="481" priority="11" operator="between">
      <formula>($C$4-1)</formula>
      <formula>1</formula>
    </cfRule>
  </conditionalFormatting>
  <conditionalFormatting sqref="E22">
    <cfRule type="cellIs" dxfId="480" priority="12" operator="between">
      <formula>($C$4-1)</formula>
      <formula>1</formula>
    </cfRule>
  </conditionalFormatting>
  <conditionalFormatting sqref="E23">
    <cfRule type="cellIs" dxfId="479" priority="13" operator="between">
      <formula>($C$4-1)</formula>
      <formula>1</formula>
    </cfRule>
  </conditionalFormatting>
  <conditionalFormatting sqref="E24">
    <cfRule type="cellIs" dxfId="478" priority="14" operator="between">
      <formula>($C$4-1)</formula>
      <formula>1</formula>
    </cfRule>
  </conditionalFormatting>
  <conditionalFormatting sqref="E25">
    <cfRule type="cellIs" dxfId="477" priority="15" operator="between">
      <formula>($C$4-1)</formula>
      <formula>1</formula>
    </cfRule>
  </conditionalFormatting>
  <conditionalFormatting sqref="E26">
    <cfRule type="cellIs" dxfId="476" priority="16" operator="between">
      <formula>($C$4-1)</formula>
      <formula>1</formula>
    </cfRule>
  </conditionalFormatting>
  <conditionalFormatting sqref="E27">
    <cfRule type="cellIs" dxfId="475" priority="17" operator="between">
      <formula>($C$4-1)</formula>
      <formula>1</formula>
    </cfRule>
  </conditionalFormatting>
  <conditionalFormatting sqref="E28">
    <cfRule type="cellIs" dxfId="474" priority="18" operator="between">
      <formula>($C$4-1)</formula>
      <formula>1</formula>
    </cfRule>
  </conditionalFormatting>
  <conditionalFormatting sqref="E29">
    <cfRule type="cellIs" dxfId="473" priority="19" operator="between">
      <formula>($C$4-1)</formula>
      <formula>1</formula>
    </cfRule>
  </conditionalFormatting>
  <conditionalFormatting sqref="E30">
    <cfRule type="cellIs" dxfId="472" priority="20" operator="between">
      <formula>($C$4-1)</formula>
      <formula>1</formula>
    </cfRule>
  </conditionalFormatting>
  <conditionalFormatting sqref="E31">
    <cfRule type="cellIs" dxfId="471" priority="21" operator="between">
      <formula>($C$4-1)</formula>
      <formula>1</formula>
    </cfRule>
  </conditionalFormatting>
  <conditionalFormatting sqref="E32">
    <cfRule type="cellIs" dxfId="470" priority="22" operator="between">
      <formula>($C$4-1)</formula>
      <formula>1</formula>
    </cfRule>
  </conditionalFormatting>
  <conditionalFormatting sqref="E33">
    <cfRule type="cellIs" dxfId="469" priority="23" operator="between">
      <formula>($C$4-1)</formula>
      <formula>1</formula>
    </cfRule>
  </conditionalFormatting>
  <conditionalFormatting sqref="E34">
    <cfRule type="cellIs" dxfId="468" priority="24" operator="between">
      <formula>($C$4-1)</formula>
      <formula>1</formula>
    </cfRule>
  </conditionalFormatting>
  <conditionalFormatting sqref="E35">
    <cfRule type="cellIs" dxfId="467" priority="25" operator="between">
      <formula>($C$4-1)</formula>
      <formula>1</formula>
    </cfRule>
  </conditionalFormatting>
  <conditionalFormatting sqref="E36">
    <cfRule type="cellIs" dxfId="466" priority="26" operator="between">
      <formula>($C$4-1)</formula>
      <formula>1</formula>
    </cfRule>
  </conditionalFormatting>
  <conditionalFormatting sqref="E37">
    <cfRule type="cellIs" dxfId="465" priority="27" operator="between">
      <formula>($C$4-1)</formula>
      <formula>1</formula>
    </cfRule>
  </conditionalFormatting>
  <conditionalFormatting sqref="E38">
    <cfRule type="cellIs" dxfId="464" priority="28" operator="between">
      <formula>($C$4-1)</formula>
      <formula>1</formula>
    </cfRule>
  </conditionalFormatting>
  <conditionalFormatting sqref="E39">
    <cfRule type="cellIs" dxfId="463" priority="29" operator="between">
      <formula>($C$4-1)</formula>
      <formula>1</formula>
    </cfRule>
  </conditionalFormatting>
  <conditionalFormatting sqref="E40">
    <cfRule type="cellIs" dxfId="462" priority="30" operator="between">
      <formula>($C$4-1)</formula>
      <formula>1</formula>
    </cfRule>
  </conditionalFormatting>
  <conditionalFormatting sqref="E41">
    <cfRule type="cellIs" dxfId="461" priority="31" operator="between">
      <formula>($C$4-1)</formula>
      <formula>1</formula>
    </cfRule>
  </conditionalFormatting>
  <conditionalFormatting sqref="E42">
    <cfRule type="cellIs" dxfId="460" priority="32" operator="between">
      <formula>($C$4-1)</formula>
      <formula>1</formula>
    </cfRule>
  </conditionalFormatting>
  <conditionalFormatting sqref="E43">
    <cfRule type="cellIs" dxfId="459" priority="33" operator="between">
      <formula>($C$4-1)</formula>
      <formula>1</formula>
    </cfRule>
  </conditionalFormatting>
  <conditionalFormatting sqref="E44">
    <cfRule type="cellIs" dxfId="458" priority="34" operator="between">
      <formula>($C$4-1)</formula>
      <formula>1</formula>
    </cfRule>
  </conditionalFormatting>
  <conditionalFormatting sqref="E45">
    <cfRule type="cellIs" dxfId="457" priority="35" operator="between">
      <formula>($C$4-1)</formula>
      <formula>1</formula>
    </cfRule>
  </conditionalFormatting>
  <conditionalFormatting sqref="E46">
    <cfRule type="cellIs" dxfId="456" priority="36" operator="between">
      <formula>($C$4-1)</formula>
      <formula>1</formula>
    </cfRule>
  </conditionalFormatting>
  <conditionalFormatting sqref="E47">
    <cfRule type="cellIs" dxfId="455" priority="37" operator="between">
      <formula>($C$4-1)</formula>
      <formula>1</formula>
    </cfRule>
  </conditionalFormatting>
  <conditionalFormatting sqref="E48">
    <cfRule type="cellIs" dxfId="454" priority="38" operator="between">
      <formula>($C$4-1)</formula>
      <formula>1</formula>
    </cfRule>
  </conditionalFormatting>
  <conditionalFormatting sqref="E49">
    <cfRule type="cellIs" dxfId="453" priority="39" operator="between">
      <formula>($C$4-1)</formula>
      <formula>1</formula>
    </cfRule>
  </conditionalFormatting>
  <conditionalFormatting sqref="E50">
    <cfRule type="cellIs" dxfId="452" priority="40" operator="between">
      <formula>($C$4-1)</formula>
      <formula>1</formula>
    </cfRule>
  </conditionalFormatting>
  <conditionalFormatting sqref="G11">
    <cfRule type="cellIs" dxfId="451" priority="41" operator="between">
      <formula>($C$4-1)</formula>
      <formula>1</formula>
    </cfRule>
  </conditionalFormatting>
  <conditionalFormatting sqref="G12">
    <cfRule type="cellIs" dxfId="450" priority="42" operator="between">
      <formula>($C$4-1)</formula>
      <formula>1</formula>
    </cfRule>
  </conditionalFormatting>
  <conditionalFormatting sqref="G13">
    <cfRule type="cellIs" dxfId="449" priority="43" operator="between">
      <formula>($C$4-1)</formula>
      <formula>1</formula>
    </cfRule>
  </conditionalFormatting>
  <conditionalFormatting sqref="G14">
    <cfRule type="cellIs" dxfId="448" priority="44" operator="between">
      <formula>($C$4-1)</formula>
      <formula>1</formula>
    </cfRule>
  </conditionalFormatting>
  <conditionalFormatting sqref="G15">
    <cfRule type="cellIs" dxfId="447" priority="45" operator="between">
      <formula>($C$4-1)</formula>
      <formula>1</formula>
    </cfRule>
  </conditionalFormatting>
  <conditionalFormatting sqref="G16">
    <cfRule type="cellIs" dxfId="446" priority="46" operator="between">
      <formula>($C$4-1)</formula>
      <formula>1</formula>
    </cfRule>
  </conditionalFormatting>
  <conditionalFormatting sqref="G17">
    <cfRule type="cellIs" dxfId="445" priority="47" operator="between">
      <formula>($C$4-1)</formula>
      <formula>1</formula>
    </cfRule>
  </conditionalFormatting>
  <conditionalFormatting sqref="G18">
    <cfRule type="cellIs" dxfId="444" priority="48" operator="between">
      <formula>($C$4-1)</formula>
      <formula>1</formula>
    </cfRule>
  </conditionalFormatting>
  <conditionalFormatting sqref="G19">
    <cfRule type="cellIs" dxfId="443" priority="49" operator="between">
      <formula>($C$4-1)</formula>
      <formula>1</formula>
    </cfRule>
  </conditionalFormatting>
  <conditionalFormatting sqref="G20">
    <cfRule type="cellIs" dxfId="442" priority="50" operator="between">
      <formula>($C$4-1)</formula>
      <formula>1</formula>
    </cfRule>
  </conditionalFormatting>
  <conditionalFormatting sqref="G21">
    <cfRule type="cellIs" dxfId="441" priority="51" operator="between">
      <formula>($C$4-1)</formula>
      <formula>1</formula>
    </cfRule>
  </conditionalFormatting>
  <conditionalFormatting sqref="G22">
    <cfRule type="cellIs" dxfId="440" priority="52" operator="between">
      <formula>($C$4-1)</formula>
      <formula>1</formula>
    </cfRule>
  </conditionalFormatting>
  <conditionalFormatting sqref="G23">
    <cfRule type="cellIs" dxfId="439" priority="53" operator="between">
      <formula>($C$4-1)</formula>
      <formula>1</formula>
    </cfRule>
  </conditionalFormatting>
  <conditionalFormatting sqref="G24">
    <cfRule type="cellIs" dxfId="438" priority="54" operator="between">
      <formula>($C$4-1)</formula>
      <formula>1</formula>
    </cfRule>
  </conditionalFormatting>
  <conditionalFormatting sqref="G25">
    <cfRule type="cellIs" dxfId="437" priority="55" operator="between">
      <formula>($C$4-1)</formula>
      <formula>1</formula>
    </cfRule>
  </conditionalFormatting>
  <conditionalFormatting sqref="G26">
    <cfRule type="cellIs" dxfId="436" priority="56" operator="between">
      <formula>($C$4-1)</formula>
      <formula>1</formula>
    </cfRule>
  </conditionalFormatting>
  <conditionalFormatting sqref="G27">
    <cfRule type="cellIs" dxfId="435" priority="57" operator="between">
      <formula>($C$4-1)</formula>
      <formula>1</formula>
    </cfRule>
  </conditionalFormatting>
  <conditionalFormatting sqref="G28">
    <cfRule type="cellIs" dxfId="434" priority="58" operator="between">
      <formula>($C$4-1)</formula>
      <formula>1</formula>
    </cfRule>
  </conditionalFormatting>
  <conditionalFormatting sqref="G29">
    <cfRule type="cellIs" dxfId="433" priority="59" operator="between">
      <formula>($C$4-1)</formula>
      <formula>1</formula>
    </cfRule>
  </conditionalFormatting>
  <conditionalFormatting sqref="G30">
    <cfRule type="cellIs" dxfId="432" priority="60" operator="between">
      <formula>($C$4-1)</formula>
      <formula>1</formula>
    </cfRule>
  </conditionalFormatting>
  <conditionalFormatting sqref="G31">
    <cfRule type="cellIs" dxfId="431" priority="61" operator="between">
      <formula>($C$4-1)</formula>
      <formula>1</formula>
    </cfRule>
  </conditionalFormatting>
  <conditionalFormatting sqref="G32">
    <cfRule type="cellIs" dxfId="430" priority="62" operator="between">
      <formula>($C$4-1)</formula>
      <formula>1</formula>
    </cfRule>
  </conditionalFormatting>
  <conditionalFormatting sqref="G33">
    <cfRule type="cellIs" dxfId="429" priority="63" operator="between">
      <formula>($C$4-1)</formula>
      <formula>1</formula>
    </cfRule>
  </conditionalFormatting>
  <conditionalFormatting sqref="G34">
    <cfRule type="cellIs" dxfId="428" priority="64" operator="between">
      <formula>($C$4-1)</formula>
      <formula>1</formula>
    </cfRule>
  </conditionalFormatting>
  <conditionalFormatting sqref="G35">
    <cfRule type="cellIs" dxfId="427" priority="65" operator="between">
      <formula>($C$4-1)</formula>
      <formula>1</formula>
    </cfRule>
  </conditionalFormatting>
  <conditionalFormatting sqref="G36">
    <cfRule type="cellIs" dxfId="426" priority="66" operator="between">
      <formula>($C$4-1)</formula>
      <formula>1</formula>
    </cfRule>
  </conditionalFormatting>
  <conditionalFormatting sqref="G37">
    <cfRule type="cellIs" dxfId="425" priority="67" operator="between">
      <formula>($C$4-1)</formula>
      <formula>1</formula>
    </cfRule>
  </conditionalFormatting>
  <conditionalFormatting sqref="G38">
    <cfRule type="cellIs" dxfId="424" priority="68" operator="between">
      <formula>($C$4-1)</formula>
      <formula>1</formula>
    </cfRule>
  </conditionalFormatting>
  <conditionalFormatting sqref="G39">
    <cfRule type="cellIs" dxfId="423" priority="69" operator="between">
      <formula>($C$4-1)</formula>
      <formula>1</formula>
    </cfRule>
  </conditionalFormatting>
  <conditionalFormatting sqref="G40">
    <cfRule type="cellIs" dxfId="422" priority="70" operator="between">
      <formula>($C$4-1)</formula>
      <formula>1</formula>
    </cfRule>
  </conditionalFormatting>
  <conditionalFormatting sqref="G41">
    <cfRule type="cellIs" dxfId="421" priority="71" operator="between">
      <formula>($C$4-1)</formula>
      <formula>1</formula>
    </cfRule>
  </conditionalFormatting>
  <conditionalFormatting sqref="G42">
    <cfRule type="cellIs" dxfId="420" priority="72" operator="between">
      <formula>($C$4-1)</formula>
      <formula>1</formula>
    </cfRule>
  </conditionalFormatting>
  <conditionalFormatting sqref="G43">
    <cfRule type="cellIs" dxfId="419" priority="73" operator="between">
      <formula>($C$4-1)</formula>
      <formula>1</formula>
    </cfRule>
  </conditionalFormatting>
  <conditionalFormatting sqref="G44">
    <cfRule type="cellIs" dxfId="418" priority="74" operator="between">
      <formula>($C$4-1)</formula>
      <formula>1</formula>
    </cfRule>
  </conditionalFormatting>
  <conditionalFormatting sqref="G45">
    <cfRule type="cellIs" dxfId="417" priority="75" operator="between">
      <formula>($C$4-1)</formula>
      <formula>1</formula>
    </cfRule>
  </conditionalFormatting>
  <conditionalFormatting sqref="G46">
    <cfRule type="cellIs" dxfId="416" priority="76" operator="between">
      <formula>($C$4-1)</formula>
      <formula>1</formula>
    </cfRule>
  </conditionalFormatting>
  <conditionalFormatting sqref="G47">
    <cfRule type="cellIs" dxfId="415" priority="77" operator="between">
      <formula>($C$4-1)</formula>
      <formula>1</formula>
    </cfRule>
  </conditionalFormatting>
  <conditionalFormatting sqref="G48">
    <cfRule type="cellIs" dxfId="414" priority="78" operator="between">
      <formula>($C$4-1)</formula>
      <formula>1</formula>
    </cfRule>
  </conditionalFormatting>
  <conditionalFormatting sqref="G49">
    <cfRule type="cellIs" dxfId="413" priority="79" operator="between">
      <formula>($C$4-1)</formula>
      <formula>1</formula>
    </cfRule>
  </conditionalFormatting>
  <conditionalFormatting sqref="G50">
    <cfRule type="cellIs" dxfId="412" priority="80" operator="between">
      <formula>($C$4-1)</formula>
      <formula>1</formula>
    </cfRule>
  </conditionalFormatting>
  <conditionalFormatting sqref="K11">
    <cfRule type="cellIs" dxfId="411" priority="81" operator="between">
      <formula>($C$4-1)</formula>
      <formula>1</formula>
    </cfRule>
  </conditionalFormatting>
  <conditionalFormatting sqref="K12">
    <cfRule type="cellIs" dxfId="410" priority="82" operator="between">
      <formula>($C$4-1)</formula>
      <formula>1</formula>
    </cfRule>
  </conditionalFormatting>
  <conditionalFormatting sqref="K13">
    <cfRule type="cellIs" dxfId="409" priority="83" operator="between">
      <formula>($C$4-1)</formula>
      <formula>1</formula>
    </cfRule>
  </conditionalFormatting>
  <conditionalFormatting sqref="K14">
    <cfRule type="cellIs" dxfId="408" priority="84" operator="between">
      <formula>($C$4-1)</formula>
      <formula>1</formula>
    </cfRule>
  </conditionalFormatting>
  <conditionalFormatting sqref="K15">
    <cfRule type="cellIs" dxfId="407" priority="85" operator="between">
      <formula>($C$4-1)</formula>
      <formula>1</formula>
    </cfRule>
  </conditionalFormatting>
  <conditionalFormatting sqref="K16">
    <cfRule type="cellIs" dxfId="406" priority="86" operator="between">
      <formula>($C$4-1)</formula>
      <formula>1</formula>
    </cfRule>
  </conditionalFormatting>
  <conditionalFormatting sqref="K17">
    <cfRule type="cellIs" dxfId="405" priority="87" operator="between">
      <formula>($C$4-1)</formula>
      <formula>1</formula>
    </cfRule>
  </conditionalFormatting>
  <conditionalFormatting sqref="K18">
    <cfRule type="cellIs" dxfId="404" priority="88" operator="between">
      <formula>($C$4-1)</formula>
      <formula>1</formula>
    </cfRule>
  </conditionalFormatting>
  <conditionalFormatting sqref="K19">
    <cfRule type="cellIs" dxfId="403" priority="89" operator="between">
      <formula>($C$4-1)</formula>
      <formula>1</formula>
    </cfRule>
  </conditionalFormatting>
  <conditionalFormatting sqref="K20">
    <cfRule type="cellIs" dxfId="402" priority="90" operator="between">
      <formula>($C$4-1)</formula>
      <formula>1</formula>
    </cfRule>
  </conditionalFormatting>
  <conditionalFormatting sqref="K21">
    <cfRule type="cellIs" dxfId="401" priority="91" operator="between">
      <formula>($C$4-1)</formula>
      <formula>1</formula>
    </cfRule>
  </conditionalFormatting>
  <conditionalFormatting sqref="K22">
    <cfRule type="cellIs" dxfId="400" priority="92" operator="between">
      <formula>($C$4-1)</formula>
      <formula>1</formula>
    </cfRule>
  </conditionalFormatting>
  <conditionalFormatting sqref="K23">
    <cfRule type="cellIs" dxfId="399" priority="93" operator="between">
      <formula>($C$4-1)</formula>
      <formula>1</formula>
    </cfRule>
  </conditionalFormatting>
  <conditionalFormatting sqref="K24">
    <cfRule type="cellIs" dxfId="398" priority="94" operator="between">
      <formula>($C$4-1)</formula>
      <formula>1</formula>
    </cfRule>
  </conditionalFormatting>
  <conditionalFormatting sqref="K25">
    <cfRule type="cellIs" dxfId="397" priority="95" operator="between">
      <formula>($C$4-1)</formula>
      <formula>1</formula>
    </cfRule>
  </conditionalFormatting>
  <conditionalFormatting sqref="K26">
    <cfRule type="cellIs" dxfId="396" priority="96" operator="between">
      <formula>($C$4-1)</formula>
      <formula>1</formula>
    </cfRule>
  </conditionalFormatting>
  <conditionalFormatting sqref="K27">
    <cfRule type="cellIs" dxfId="395" priority="97" operator="between">
      <formula>($C$4-1)</formula>
      <formula>1</formula>
    </cfRule>
  </conditionalFormatting>
  <conditionalFormatting sqref="K28">
    <cfRule type="cellIs" dxfId="394" priority="98" operator="between">
      <formula>($C$4-1)</formula>
      <formula>1</formula>
    </cfRule>
  </conditionalFormatting>
  <conditionalFormatting sqref="K29">
    <cfRule type="cellIs" dxfId="393" priority="99" operator="between">
      <formula>($C$4-1)</formula>
      <formula>1</formula>
    </cfRule>
  </conditionalFormatting>
  <conditionalFormatting sqref="K30">
    <cfRule type="cellIs" dxfId="392" priority="100" operator="between">
      <formula>($C$4-1)</formula>
      <formula>1</formula>
    </cfRule>
  </conditionalFormatting>
  <conditionalFormatting sqref="K31">
    <cfRule type="cellIs" dxfId="391" priority="101" operator="between">
      <formula>($C$4-1)</formula>
      <formula>1</formula>
    </cfRule>
  </conditionalFormatting>
  <conditionalFormatting sqref="K32">
    <cfRule type="cellIs" dxfId="390" priority="102" operator="between">
      <formula>($C$4-1)</formula>
      <formula>1</formula>
    </cfRule>
  </conditionalFormatting>
  <conditionalFormatting sqref="K33">
    <cfRule type="cellIs" dxfId="389" priority="103" operator="between">
      <formula>($C$4-1)</formula>
      <formula>1</formula>
    </cfRule>
  </conditionalFormatting>
  <conditionalFormatting sqref="K34">
    <cfRule type="cellIs" dxfId="388" priority="104" operator="between">
      <formula>($C$4-1)</formula>
      <formula>1</formula>
    </cfRule>
  </conditionalFormatting>
  <conditionalFormatting sqref="K35">
    <cfRule type="cellIs" dxfId="387" priority="105" operator="between">
      <formula>($C$4-1)</formula>
      <formula>1</formula>
    </cfRule>
  </conditionalFormatting>
  <conditionalFormatting sqref="K36">
    <cfRule type="cellIs" dxfId="386" priority="106" operator="between">
      <formula>($C$4-1)</formula>
      <formula>1</formula>
    </cfRule>
  </conditionalFormatting>
  <conditionalFormatting sqref="K37">
    <cfRule type="cellIs" dxfId="385" priority="107" operator="between">
      <formula>($C$4-1)</formula>
      <formula>1</formula>
    </cfRule>
  </conditionalFormatting>
  <conditionalFormatting sqref="K38">
    <cfRule type="cellIs" dxfId="384" priority="108" operator="between">
      <formula>($C$4-1)</formula>
      <formula>1</formula>
    </cfRule>
  </conditionalFormatting>
  <conditionalFormatting sqref="K39">
    <cfRule type="cellIs" dxfId="383" priority="109" operator="between">
      <formula>($C$4-1)</formula>
      <formula>1</formula>
    </cfRule>
  </conditionalFormatting>
  <conditionalFormatting sqref="K40">
    <cfRule type="cellIs" dxfId="382" priority="110" operator="between">
      <formula>($C$4-1)</formula>
      <formula>1</formula>
    </cfRule>
  </conditionalFormatting>
  <conditionalFormatting sqref="K41">
    <cfRule type="cellIs" dxfId="381" priority="111" operator="between">
      <formula>($C$4-1)</formula>
      <formula>1</formula>
    </cfRule>
  </conditionalFormatting>
  <conditionalFormatting sqref="K42">
    <cfRule type="cellIs" dxfId="380" priority="112" operator="between">
      <formula>($C$4-1)</formula>
      <formula>1</formula>
    </cfRule>
  </conditionalFormatting>
  <conditionalFormatting sqref="K43">
    <cfRule type="cellIs" dxfId="379" priority="113" operator="between">
      <formula>($C$4-1)</formula>
      <formula>1</formula>
    </cfRule>
  </conditionalFormatting>
  <conditionalFormatting sqref="K44">
    <cfRule type="cellIs" dxfId="378" priority="114" operator="between">
      <formula>($C$4-1)</formula>
      <formula>1</formula>
    </cfRule>
  </conditionalFormatting>
  <conditionalFormatting sqref="K45">
    <cfRule type="cellIs" dxfId="377" priority="115" operator="between">
      <formula>($C$4-1)</formula>
      <formula>1</formula>
    </cfRule>
  </conditionalFormatting>
  <conditionalFormatting sqref="K46">
    <cfRule type="cellIs" dxfId="376" priority="116" operator="between">
      <formula>($C$4-1)</formula>
      <formula>1</formula>
    </cfRule>
  </conditionalFormatting>
  <conditionalFormatting sqref="K47">
    <cfRule type="cellIs" dxfId="375" priority="117" operator="between">
      <formula>($C$4-1)</formula>
      <formula>1</formula>
    </cfRule>
  </conditionalFormatting>
  <conditionalFormatting sqref="K48">
    <cfRule type="cellIs" dxfId="374" priority="118" operator="between">
      <formula>($C$4-1)</formula>
      <formula>1</formula>
    </cfRule>
  </conditionalFormatting>
  <conditionalFormatting sqref="K49">
    <cfRule type="cellIs" dxfId="373" priority="119" operator="between">
      <formula>($C$4-1)</formula>
      <formula>1</formula>
    </cfRule>
  </conditionalFormatting>
  <conditionalFormatting sqref="K50">
    <cfRule type="cellIs" dxfId="372" priority="120" operator="between">
      <formula>($C$4-1)</formula>
      <formula>1</formula>
    </cfRule>
  </conditionalFormatting>
  <conditionalFormatting sqref="M11">
    <cfRule type="cellIs" dxfId="371" priority="121" operator="between">
      <formula>($C$4-1)</formula>
      <formula>1</formula>
    </cfRule>
  </conditionalFormatting>
  <conditionalFormatting sqref="M12">
    <cfRule type="cellIs" dxfId="370" priority="122" operator="between">
      <formula>($C$4-1)</formula>
      <formula>1</formula>
    </cfRule>
  </conditionalFormatting>
  <conditionalFormatting sqref="M13">
    <cfRule type="cellIs" dxfId="369" priority="123" operator="between">
      <formula>($C$4-1)</formula>
      <formula>1</formula>
    </cfRule>
  </conditionalFormatting>
  <conditionalFormatting sqref="M14">
    <cfRule type="cellIs" dxfId="368" priority="124" operator="between">
      <formula>($C$4-1)</formula>
      <formula>1</formula>
    </cfRule>
  </conditionalFormatting>
  <conditionalFormatting sqref="M15">
    <cfRule type="cellIs" dxfId="367" priority="125" operator="between">
      <formula>($C$4-1)</formula>
      <formula>1</formula>
    </cfRule>
  </conditionalFormatting>
  <conditionalFormatting sqref="M16">
    <cfRule type="cellIs" dxfId="366" priority="126" operator="between">
      <formula>($C$4-1)</formula>
      <formula>1</formula>
    </cfRule>
  </conditionalFormatting>
  <conditionalFormatting sqref="M17">
    <cfRule type="cellIs" dxfId="365" priority="127" operator="between">
      <formula>($C$4-1)</formula>
      <formula>1</formula>
    </cfRule>
  </conditionalFormatting>
  <conditionalFormatting sqref="M18">
    <cfRule type="cellIs" dxfId="364" priority="128" operator="between">
      <formula>($C$4-1)</formula>
      <formula>1</formula>
    </cfRule>
  </conditionalFormatting>
  <conditionalFormatting sqref="M19">
    <cfRule type="cellIs" dxfId="363" priority="129" operator="between">
      <formula>($C$4-1)</formula>
      <formula>1</formula>
    </cfRule>
  </conditionalFormatting>
  <conditionalFormatting sqref="M20">
    <cfRule type="cellIs" dxfId="362" priority="130" operator="between">
      <formula>($C$4-1)</formula>
      <formula>1</formula>
    </cfRule>
  </conditionalFormatting>
  <conditionalFormatting sqref="M21">
    <cfRule type="cellIs" dxfId="361" priority="131" operator="between">
      <formula>($C$4-1)</formula>
      <formula>1</formula>
    </cfRule>
  </conditionalFormatting>
  <conditionalFormatting sqref="M22">
    <cfRule type="cellIs" dxfId="360" priority="132" operator="between">
      <formula>($C$4-1)</formula>
      <formula>1</formula>
    </cfRule>
  </conditionalFormatting>
  <conditionalFormatting sqref="M23">
    <cfRule type="cellIs" dxfId="359" priority="133" operator="between">
      <formula>($C$4-1)</formula>
      <formula>1</formula>
    </cfRule>
  </conditionalFormatting>
  <conditionalFormatting sqref="M24">
    <cfRule type="cellIs" dxfId="358" priority="134" operator="between">
      <formula>($C$4-1)</formula>
      <formula>1</formula>
    </cfRule>
  </conditionalFormatting>
  <conditionalFormatting sqref="M25">
    <cfRule type="cellIs" dxfId="357" priority="135" operator="between">
      <formula>($C$4-1)</formula>
      <formula>1</formula>
    </cfRule>
  </conditionalFormatting>
  <conditionalFormatting sqref="M26">
    <cfRule type="cellIs" dxfId="356" priority="136" operator="between">
      <formula>($C$4-1)</formula>
      <formula>1</formula>
    </cfRule>
  </conditionalFormatting>
  <conditionalFormatting sqref="M27">
    <cfRule type="cellIs" dxfId="355" priority="137" operator="between">
      <formula>($C$4-1)</formula>
      <formula>1</formula>
    </cfRule>
  </conditionalFormatting>
  <conditionalFormatting sqref="M28">
    <cfRule type="cellIs" dxfId="354" priority="138" operator="between">
      <formula>($C$4-1)</formula>
      <formula>1</formula>
    </cfRule>
  </conditionalFormatting>
  <conditionalFormatting sqref="M29">
    <cfRule type="cellIs" dxfId="353" priority="139" operator="between">
      <formula>($C$4-1)</formula>
      <formula>1</formula>
    </cfRule>
  </conditionalFormatting>
  <conditionalFormatting sqref="M30">
    <cfRule type="cellIs" dxfId="352" priority="140" operator="between">
      <formula>($C$4-1)</formula>
      <formula>1</formula>
    </cfRule>
  </conditionalFormatting>
  <conditionalFormatting sqref="M31">
    <cfRule type="cellIs" dxfId="351" priority="141" operator="between">
      <formula>($C$4-1)</formula>
      <formula>1</formula>
    </cfRule>
  </conditionalFormatting>
  <conditionalFormatting sqref="M32">
    <cfRule type="cellIs" dxfId="350" priority="142" operator="between">
      <formula>($C$4-1)</formula>
      <formula>1</formula>
    </cfRule>
  </conditionalFormatting>
  <conditionalFormatting sqref="M33">
    <cfRule type="cellIs" dxfId="349" priority="143" operator="between">
      <formula>($C$4-1)</formula>
      <formula>1</formula>
    </cfRule>
  </conditionalFormatting>
  <conditionalFormatting sqref="M34">
    <cfRule type="cellIs" dxfId="348" priority="144" operator="between">
      <formula>($C$4-1)</formula>
      <formula>1</formula>
    </cfRule>
  </conditionalFormatting>
  <conditionalFormatting sqref="M35">
    <cfRule type="cellIs" dxfId="347" priority="145" operator="between">
      <formula>($C$4-1)</formula>
      <formula>1</formula>
    </cfRule>
  </conditionalFormatting>
  <conditionalFormatting sqref="M36">
    <cfRule type="cellIs" dxfId="346" priority="146" operator="between">
      <formula>($C$4-1)</formula>
      <formula>1</formula>
    </cfRule>
  </conditionalFormatting>
  <conditionalFormatting sqref="M37">
    <cfRule type="cellIs" dxfId="345" priority="147" operator="between">
      <formula>($C$4-1)</formula>
      <formula>1</formula>
    </cfRule>
  </conditionalFormatting>
  <conditionalFormatting sqref="M38">
    <cfRule type="cellIs" dxfId="344" priority="148" operator="between">
      <formula>($C$4-1)</formula>
      <formula>1</formula>
    </cfRule>
  </conditionalFormatting>
  <conditionalFormatting sqref="M39">
    <cfRule type="cellIs" dxfId="343" priority="149" operator="between">
      <formula>($C$4-1)</formula>
      <formula>1</formula>
    </cfRule>
  </conditionalFormatting>
  <conditionalFormatting sqref="M40">
    <cfRule type="cellIs" dxfId="342" priority="150" operator="between">
      <formula>($C$4-1)</formula>
      <formula>1</formula>
    </cfRule>
  </conditionalFormatting>
  <conditionalFormatting sqref="M41">
    <cfRule type="cellIs" dxfId="341" priority="151" operator="between">
      <formula>($C$4-1)</formula>
      <formula>1</formula>
    </cfRule>
  </conditionalFormatting>
  <conditionalFormatting sqref="M42">
    <cfRule type="cellIs" dxfId="340" priority="152" operator="between">
      <formula>($C$4-1)</formula>
      <formula>1</formula>
    </cfRule>
  </conditionalFormatting>
  <conditionalFormatting sqref="M43">
    <cfRule type="cellIs" dxfId="339" priority="153" operator="between">
      <formula>($C$4-1)</formula>
      <formula>1</formula>
    </cfRule>
  </conditionalFormatting>
  <conditionalFormatting sqref="M44">
    <cfRule type="cellIs" dxfId="338" priority="154" operator="between">
      <formula>($C$4-1)</formula>
      <formula>1</formula>
    </cfRule>
  </conditionalFormatting>
  <conditionalFormatting sqref="M45">
    <cfRule type="cellIs" dxfId="337" priority="155" operator="between">
      <formula>($C$4-1)</formula>
      <formula>1</formula>
    </cfRule>
  </conditionalFormatting>
  <conditionalFormatting sqref="M46">
    <cfRule type="cellIs" dxfId="336" priority="156" operator="between">
      <formula>($C$4-1)</formula>
      <formula>1</formula>
    </cfRule>
  </conditionalFormatting>
  <conditionalFormatting sqref="M47">
    <cfRule type="cellIs" dxfId="335" priority="157" operator="between">
      <formula>($C$4-1)</formula>
      <formula>1</formula>
    </cfRule>
  </conditionalFormatting>
  <conditionalFormatting sqref="M48">
    <cfRule type="cellIs" dxfId="334" priority="158" operator="between">
      <formula>($C$4-1)</formula>
      <formula>1</formula>
    </cfRule>
  </conditionalFormatting>
  <conditionalFormatting sqref="M49">
    <cfRule type="cellIs" dxfId="333" priority="159" operator="between">
      <formula>($C$4-1)</formula>
      <formula>1</formula>
    </cfRule>
  </conditionalFormatting>
  <conditionalFormatting sqref="M50">
    <cfRule type="cellIs" dxfId="332" priority="160" operator="between">
      <formula>($C$4-1)</formula>
      <formula>1</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K11" activePane="bottomRight" state="frozen"/>
      <selection pane="topRight"/>
      <selection pane="bottomLeft"/>
      <selection pane="bottomRight" activeCell="S41" sqref="S41"/>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9"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778</v>
      </c>
      <c r="B1" s="20"/>
      <c r="C1" s="51" t="s">
        <v>0</v>
      </c>
      <c r="D1" s="51"/>
      <c r="E1" s="51"/>
      <c r="F1" s="51"/>
      <c r="G1" s="51"/>
      <c r="H1" s="51"/>
      <c r="I1" s="51"/>
      <c r="J1" s="51"/>
      <c r="K1" s="51"/>
      <c r="L1" s="51"/>
      <c r="M1" s="51"/>
      <c r="N1" s="51"/>
      <c r="O1" s="51"/>
      <c r="P1" s="51"/>
      <c r="Q1" s="51"/>
      <c r="R1" s="51"/>
      <c r="S1" s="51"/>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153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778</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205</v>
      </c>
      <c r="C7" s="18"/>
      <c r="D7" s="18"/>
      <c r="E7" s="52" t="s">
        <v>13</v>
      </c>
      <c r="F7" s="52"/>
      <c r="G7" s="52"/>
      <c r="H7" s="52"/>
      <c r="I7" s="52"/>
      <c r="J7" s="52"/>
      <c r="K7" s="52"/>
      <c r="L7" s="52"/>
      <c r="M7" s="52"/>
      <c r="N7" s="52"/>
      <c r="O7" s="52"/>
      <c r="P7" s="52"/>
      <c r="Q7" s="52"/>
      <c r="R7" s="52"/>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9" t="s">
        <v>14</v>
      </c>
      <c r="B8" s="50" t="s">
        <v>15</v>
      </c>
      <c r="C8" s="49" t="s">
        <v>16</v>
      </c>
      <c r="D8" s="18"/>
      <c r="E8" s="60" t="s">
        <v>17</v>
      </c>
      <c r="F8" s="61"/>
      <c r="G8" s="61"/>
      <c r="H8" s="61"/>
      <c r="I8" s="61"/>
      <c r="J8" s="62"/>
      <c r="K8" s="57" t="s">
        <v>18</v>
      </c>
      <c r="L8" s="58"/>
      <c r="M8" s="58"/>
      <c r="N8" s="58"/>
      <c r="O8" s="58"/>
      <c r="P8" s="59"/>
      <c r="Q8" s="76" t="s">
        <v>19</v>
      </c>
      <c r="R8" s="76"/>
      <c r="S8" s="18"/>
      <c r="T8" s="75" t="s">
        <v>20</v>
      </c>
      <c r="U8" s="75"/>
      <c r="V8" s="75"/>
      <c r="W8" s="75"/>
      <c r="X8" s="75"/>
      <c r="Y8" s="75"/>
      <c r="Z8" s="75"/>
      <c r="AA8" s="75"/>
      <c r="AB8" s="75"/>
      <c r="AC8" s="75"/>
      <c r="AD8" s="75"/>
      <c r="AE8" s="34"/>
      <c r="AF8" s="70" t="s">
        <v>21</v>
      </c>
      <c r="AG8" s="70"/>
      <c r="AH8" s="70"/>
      <c r="AI8" s="70"/>
      <c r="AJ8" s="70"/>
      <c r="AK8" s="70"/>
      <c r="AL8" s="70"/>
      <c r="AM8" s="70"/>
      <c r="AN8" s="70"/>
      <c r="AO8" s="70"/>
      <c r="AP8" s="34"/>
      <c r="AQ8" s="72" t="s">
        <v>19</v>
      </c>
      <c r="AR8" s="72"/>
      <c r="AS8" s="72"/>
      <c r="AT8" s="72"/>
      <c r="AU8" s="72"/>
      <c r="AV8" s="72"/>
      <c r="AW8" s="72"/>
      <c r="AX8" s="72"/>
      <c r="AY8" s="72"/>
      <c r="AZ8" s="72"/>
      <c r="BA8" s="73"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9"/>
      <c r="B9" s="50"/>
      <c r="C9" s="49"/>
      <c r="D9" s="18"/>
      <c r="E9" s="75" t="s">
        <v>23</v>
      </c>
      <c r="F9" s="75"/>
      <c r="G9" s="63" t="s">
        <v>24</v>
      </c>
      <c r="H9" s="64"/>
      <c r="I9" s="64"/>
      <c r="J9" s="65"/>
      <c r="K9" s="53" t="s">
        <v>23</v>
      </c>
      <c r="L9" s="54"/>
      <c r="M9" s="66" t="s">
        <v>24</v>
      </c>
      <c r="N9" s="67"/>
      <c r="O9" s="67"/>
      <c r="P9" s="68"/>
      <c r="Q9" s="55" t="s">
        <v>23</v>
      </c>
      <c r="R9" s="55" t="s">
        <v>24</v>
      </c>
      <c r="S9" s="18"/>
      <c r="T9" s="77" t="s">
        <v>25</v>
      </c>
      <c r="U9" s="77" t="s">
        <v>26</v>
      </c>
      <c r="V9" s="77" t="s">
        <v>27</v>
      </c>
      <c r="W9" s="77" t="s">
        <v>28</v>
      </c>
      <c r="X9" s="77" t="s">
        <v>29</v>
      </c>
      <c r="Y9" s="77" t="s">
        <v>30</v>
      </c>
      <c r="Z9" s="77" t="s">
        <v>31</v>
      </c>
      <c r="AA9" s="77" t="s">
        <v>32</v>
      </c>
      <c r="AB9" s="77" t="s">
        <v>33</v>
      </c>
      <c r="AC9" s="77" t="s">
        <v>34</v>
      </c>
      <c r="AD9" s="74" t="s">
        <v>35</v>
      </c>
      <c r="AE9" s="34"/>
      <c r="AF9" s="45" t="s">
        <v>36</v>
      </c>
      <c r="AG9" s="45" t="s">
        <v>37</v>
      </c>
      <c r="AH9" s="45" t="s">
        <v>38</v>
      </c>
      <c r="AI9" s="45" t="s">
        <v>39</v>
      </c>
      <c r="AJ9" s="45" t="s">
        <v>40</v>
      </c>
      <c r="AK9" s="45" t="s">
        <v>41</v>
      </c>
      <c r="AL9" s="45" t="s">
        <v>42</v>
      </c>
      <c r="AM9" s="45" t="s">
        <v>43</v>
      </c>
      <c r="AN9" s="45" t="s">
        <v>44</v>
      </c>
      <c r="AO9" s="45" t="s">
        <v>45</v>
      </c>
      <c r="AP9" s="34"/>
      <c r="AQ9" s="71" t="s">
        <v>46</v>
      </c>
      <c r="AR9" s="71"/>
      <c r="AS9" s="71" t="s">
        <v>47</v>
      </c>
      <c r="AT9" s="71"/>
      <c r="AU9" s="71" t="s">
        <v>48</v>
      </c>
      <c r="AV9" s="71"/>
      <c r="AW9" s="71"/>
      <c r="AX9" s="71" t="s">
        <v>49</v>
      </c>
      <c r="AY9" s="71"/>
      <c r="AZ9" s="71"/>
      <c r="BA9" s="73"/>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9"/>
      <c r="B10" s="50"/>
      <c r="C10" s="49"/>
      <c r="D10" s="18"/>
      <c r="E10" s="27" t="s">
        <v>50</v>
      </c>
      <c r="F10" s="27" t="s">
        <v>51</v>
      </c>
      <c r="G10" s="27" t="s">
        <v>50</v>
      </c>
      <c r="H10" s="27" t="s">
        <v>51</v>
      </c>
      <c r="I10" s="29" t="s">
        <v>52</v>
      </c>
      <c r="J10" s="27" t="s">
        <v>53</v>
      </c>
      <c r="K10" s="31" t="s">
        <v>50</v>
      </c>
      <c r="L10" s="31" t="s">
        <v>51</v>
      </c>
      <c r="M10" s="31" t="s">
        <v>50</v>
      </c>
      <c r="N10" s="31" t="s">
        <v>51</v>
      </c>
      <c r="O10" s="29" t="s">
        <v>52</v>
      </c>
      <c r="P10" s="31" t="s">
        <v>53</v>
      </c>
      <c r="Q10" s="56"/>
      <c r="R10" s="56"/>
      <c r="S10" s="18"/>
      <c r="T10" s="78"/>
      <c r="U10" s="78"/>
      <c r="V10" s="78"/>
      <c r="W10" s="78"/>
      <c r="X10" s="78"/>
      <c r="Y10" s="78"/>
      <c r="Z10" s="78"/>
      <c r="AA10" s="78"/>
      <c r="AB10" s="78"/>
      <c r="AC10" s="78"/>
      <c r="AD10" s="74"/>
      <c r="AE10" s="34"/>
      <c r="AF10" s="46"/>
      <c r="AG10" s="46"/>
      <c r="AH10" s="46"/>
      <c r="AI10" s="46"/>
      <c r="AJ10" s="46"/>
      <c r="AK10" s="46"/>
      <c r="AL10" s="46"/>
      <c r="AM10" s="46"/>
      <c r="AN10" s="46"/>
      <c r="AO10" s="46"/>
      <c r="AP10" s="34"/>
      <c r="AQ10" s="35" t="s">
        <v>54</v>
      </c>
      <c r="AR10" s="35" t="s">
        <v>24</v>
      </c>
      <c r="AS10" s="35" t="s">
        <v>54</v>
      </c>
      <c r="AT10" s="35" t="s">
        <v>24</v>
      </c>
      <c r="AU10" s="35">
        <v>1</v>
      </c>
      <c r="AV10" s="35">
        <v>2</v>
      </c>
      <c r="AW10" s="35">
        <v>3</v>
      </c>
      <c r="AX10" s="35">
        <v>1</v>
      </c>
      <c r="AY10" s="35">
        <v>2</v>
      </c>
      <c r="AZ10" s="35">
        <v>3</v>
      </c>
      <c r="BA10" s="73"/>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92707</v>
      </c>
      <c r="C11" s="19" t="s">
        <v>154</v>
      </c>
      <c r="D11" s="18"/>
      <c r="E11" s="28">
        <f t="shared" ref="E11:E50" si="0">IF((COUNTA(T11:AC11)&gt;0),(ROUND((AVERAGE(T11:AC11)),0)),"")</f>
        <v>93</v>
      </c>
      <c r="F11" s="28" t="str">
        <f t="shared" ref="F11:F50" si="1">IF(AND(ISNUMBER(E11),E11&gt;=1),IF(E11&lt;=$FD$13,$FE$13,IF(E11&lt;=$FD$14,$FE$14,IF(E11&lt;=$FD$15,$FE$15,IF(E11&lt;=$FD$16,$FE$16,)))), "")</f>
        <v>A</v>
      </c>
      <c r="G11" s="28">
        <f t="shared" ref="G11:G50" si="2">IF((COUNTA(T11:AD11)&gt;0),(ROUND((AVERAGE(T11:AD11)),0)),"")</f>
        <v>93</v>
      </c>
      <c r="H11" s="28" t="str">
        <f t="shared" ref="H11:H50" si="3">IF(AND(ISNUMBER(G11),G11&gt;=1),IF(G11&lt;=$FD$13,$FE$13,IF(G11&lt;=$FD$14,$FE$14,IF(G11&lt;=$FD$15,$FE$15,IF(G11&lt;=$FD$16,$FE$16,)))), "")</f>
        <v>A</v>
      </c>
      <c r="I11" s="36">
        <v>2</v>
      </c>
      <c r="J11" s="28" t="str">
        <f t="shared" ref="J11:J50" si="4">IF(I11=$FG$13,$FH$13,IF(I11=$FG$15,$FH$15,IF(I11=$FG$17,$FH$17,IF(I11=$FG$19,$FH$19,IF(I11=$FG$21,$FH$21,IF(I11=$FG$23,$FH$23,IF(I11=$FG$25,$FH$25,IF(I11=$FG$27,$FH$27,IF(I11=$FG$29,$FH$29,IF(I11=$FG$31,$FH$31,""))))))))))</f>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1" s="28">
        <f t="shared" ref="K11:K50" si="5">IF((COUNTA(AF11:AO11)&gt;0),AVERAGE(AF11:AO11),"")</f>
        <v>90.75</v>
      </c>
      <c r="L11" s="28" t="str">
        <f t="shared" ref="L11:L50" si="6">IF(AND(ISNUMBER(K11),K11&gt;=1), IF(K11&lt;=$FD$27,$FE$27,IF(K11&lt;=$FD$28,$FE$28,IF(K11&lt;=$FD$29,$FE$29,IF(K11&lt;=$FD$30,$FE$30,)))), "")</f>
        <v>A</v>
      </c>
      <c r="M11" s="28">
        <f t="shared" ref="M11:M50" si="7">IF((COUNTA(AF11:AO11)&gt;0),AVERAGE(AF11:AO11),"")</f>
        <v>90.75</v>
      </c>
      <c r="N11" s="28" t="str">
        <f t="shared" ref="N11:N50" si="8">IF(AND(ISNUMBER(M11),M11&gt;=1), IF(M11&lt;=$FD$27,$FE$27,IF(M11&lt;=$FD$28,$FE$28,IF(M11&lt;=$FD$29,$FE$29,IF(M11&lt;=$FD$30,$FE$30,)))), "")</f>
        <v>A</v>
      </c>
      <c r="O11" s="36">
        <v>2</v>
      </c>
      <c r="P11" s="28" t="str">
        <f t="shared" ref="P11:P50" si="9">IF(O11=$FG$13,$FI$13,IF(O11=$FG$15,$FI$15,IF(O11=$FG$17,$FI$17,IF(O11=$FG$19,$FI$19,IF(O11=$FG$21,$FI$21,IF(O11=$FG$23,$FI$23,IF(O11=$FG$25,$FI$25,IF(O11=$FG$27,$FI$27,IF(O11=$FG$29,$FI$29,IF(O11=$FG$31,$FI$31,""))))))))))</f>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1" s="39"/>
      <c r="R11" s="39" t="s">
        <v>236</v>
      </c>
      <c r="S11" s="18"/>
      <c r="T11" s="1">
        <v>95</v>
      </c>
      <c r="U11" s="1">
        <v>96</v>
      </c>
      <c r="V11" s="1">
        <v>93</v>
      </c>
      <c r="W11" s="1">
        <v>89</v>
      </c>
      <c r="X11" s="1"/>
      <c r="Y11" s="1"/>
      <c r="Z11" s="1"/>
      <c r="AA11" s="1"/>
      <c r="AB11" s="1"/>
      <c r="AC11" s="1"/>
      <c r="AD11" s="1"/>
      <c r="AE11" s="18"/>
      <c r="AF11" s="1">
        <v>95</v>
      </c>
      <c r="AG11" s="1">
        <v>85</v>
      </c>
      <c r="AH11" s="1">
        <v>95</v>
      </c>
      <c r="AI11" s="1">
        <v>88</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8" t="s">
        <v>56</v>
      </c>
      <c r="FD11" s="48"/>
      <c r="FE11" s="48"/>
      <c r="FG11" s="47" t="s">
        <v>57</v>
      </c>
      <c r="FH11" s="47"/>
      <c r="FI11" s="47"/>
    </row>
    <row r="12" spans="1:167" x14ac:dyDescent="0.25">
      <c r="A12" s="19">
        <v>2</v>
      </c>
      <c r="B12" s="19">
        <v>92721</v>
      </c>
      <c r="C12" s="19" t="s">
        <v>155</v>
      </c>
      <c r="D12" s="18"/>
      <c r="E12" s="28">
        <f t="shared" si="0"/>
        <v>89</v>
      </c>
      <c r="F12" s="28" t="str">
        <f t="shared" si="1"/>
        <v>A</v>
      </c>
      <c r="G12" s="28">
        <f t="shared" si="2"/>
        <v>89</v>
      </c>
      <c r="H12" s="28" t="str">
        <f t="shared" si="3"/>
        <v>A</v>
      </c>
      <c r="I12" s="36">
        <v>2</v>
      </c>
      <c r="J12"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2" s="28">
        <f t="shared" si="5"/>
        <v>88.5</v>
      </c>
      <c r="L12" s="28" t="str">
        <f t="shared" si="6"/>
        <v>A</v>
      </c>
      <c r="M12" s="28">
        <f t="shared" si="7"/>
        <v>88.5</v>
      </c>
      <c r="N12" s="28" t="str">
        <f t="shared" si="8"/>
        <v>A</v>
      </c>
      <c r="O12" s="36">
        <v>2</v>
      </c>
      <c r="P12"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2" s="39"/>
      <c r="R12" s="39" t="s">
        <v>236</v>
      </c>
      <c r="S12" s="18"/>
      <c r="T12" s="1">
        <v>91</v>
      </c>
      <c r="U12" s="1">
        <v>90</v>
      </c>
      <c r="V12" s="1">
        <v>86.5</v>
      </c>
      <c r="W12" s="1">
        <v>88.5</v>
      </c>
      <c r="X12" s="1"/>
      <c r="Y12" s="1"/>
      <c r="Z12" s="1"/>
      <c r="AA12" s="1"/>
      <c r="AB12" s="1"/>
      <c r="AC12" s="1"/>
      <c r="AD12" s="1"/>
      <c r="AE12" s="18"/>
      <c r="AF12" s="1">
        <v>91</v>
      </c>
      <c r="AG12" s="1">
        <v>80</v>
      </c>
      <c r="AH12" s="1">
        <v>95</v>
      </c>
      <c r="AI12" s="1">
        <v>88</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92735</v>
      </c>
      <c r="C13" s="19" t="s">
        <v>156</v>
      </c>
      <c r="D13" s="18"/>
      <c r="E13" s="28">
        <f t="shared" si="0"/>
        <v>88</v>
      </c>
      <c r="F13" s="28" t="str">
        <f t="shared" si="1"/>
        <v>A</v>
      </c>
      <c r="G13" s="28">
        <f t="shared" si="2"/>
        <v>88</v>
      </c>
      <c r="H13" s="28" t="str">
        <f t="shared" si="3"/>
        <v>A</v>
      </c>
      <c r="I13" s="36">
        <v>3</v>
      </c>
      <c r="J13"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13" s="28">
        <f t="shared" si="5"/>
        <v>83.75</v>
      </c>
      <c r="L13" s="28" t="str">
        <f t="shared" si="6"/>
        <v>B</v>
      </c>
      <c r="M13" s="28">
        <f t="shared" si="7"/>
        <v>83.75</v>
      </c>
      <c r="N13" s="28" t="str">
        <f t="shared" si="8"/>
        <v>B</v>
      </c>
      <c r="O13" s="36">
        <v>3</v>
      </c>
      <c r="P13"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13" s="39"/>
      <c r="R13" s="39" t="s">
        <v>236</v>
      </c>
      <c r="S13" s="18"/>
      <c r="T13" s="1">
        <v>92</v>
      </c>
      <c r="U13" s="1">
        <v>91</v>
      </c>
      <c r="V13" s="1">
        <v>87</v>
      </c>
      <c r="W13" s="1">
        <v>81</v>
      </c>
      <c r="X13" s="1"/>
      <c r="Y13" s="1"/>
      <c r="Z13" s="1"/>
      <c r="AA13" s="1"/>
      <c r="AB13" s="1"/>
      <c r="AC13" s="1"/>
      <c r="AD13" s="1"/>
      <c r="AE13" s="18"/>
      <c r="AF13" s="1">
        <v>92</v>
      </c>
      <c r="AG13" s="1">
        <v>78</v>
      </c>
      <c r="AH13" s="1">
        <v>85</v>
      </c>
      <c r="AI13" s="1">
        <v>80</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228</v>
      </c>
      <c r="FI13" s="43" t="s">
        <v>230</v>
      </c>
      <c r="FJ13" s="41">
        <v>35101</v>
      </c>
      <c r="FK13" s="41">
        <v>35111</v>
      </c>
    </row>
    <row r="14" spans="1:167" x14ac:dyDescent="0.25">
      <c r="A14" s="19">
        <v>4</v>
      </c>
      <c r="B14" s="19">
        <v>92749</v>
      </c>
      <c r="C14" s="19" t="s">
        <v>157</v>
      </c>
      <c r="D14" s="18"/>
      <c r="E14" s="28">
        <f t="shared" si="0"/>
        <v>92</v>
      </c>
      <c r="F14" s="28" t="str">
        <f t="shared" si="1"/>
        <v>A</v>
      </c>
      <c r="G14" s="28">
        <f t="shared" si="2"/>
        <v>92</v>
      </c>
      <c r="H14" s="28" t="str">
        <f t="shared" si="3"/>
        <v>A</v>
      </c>
      <c r="I14" s="36">
        <v>2</v>
      </c>
      <c r="J14"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4" s="28">
        <f t="shared" si="5"/>
        <v>90.5</v>
      </c>
      <c r="L14" s="28" t="str">
        <f t="shared" si="6"/>
        <v>A</v>
      </c>
      <c r="M14" s="28">
        <f t="shared" si="7"/>
        <v>90.5</v>
      </c>
      <c r="N14" s="28" t="str">
        <f t="shared" si="8"/>
        <v>A</v>
      </c>
      <c r="O14" s="36">
        <v>2</v>
      </c>
      <c r="P14"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4" s="39"/>
      <c r="R14" s="39" t="s">
        <v>236</v>
      </c>
      <c r="S14" s="18"/>
      <c r="T14" s="1">
        <v>94</v>
      </c>
      <c r="U14" s="1">
        <v>94</v>
      </c>
      <c r="V14" s="1">
        <v>93</v>
      </c>
      <c r="W14" s="1">
        <v>87.5</v>
      </c>
      <c r="X14" s="1"/>
      <c r="Y14" s="1"/>
      <c r="Z14" s="1"/>
      <c r="AA14" s="1"/>
      <c r="AB14" s="1"/>
      <c r="AC14" s="1"/>
      <c r="AD14" s="1"/>
      <c r="AE14" s="18"/>
      <c r="AF14" s="1">
        <v>94</v>
      </c>
      <c r="AG14" s="1">
        <v>85</v>
      </c>
      <c r="AH14" s="1">
        <v>95</v>
      </c>
      <c r="AI14" s="1">
        <v>88</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92763</v>
      </c>
      <c r="C15" s="19" t="s">
        <v>158</v>
      </c>
      <c r="D15" s="18"/>
      <c r="E15" s="28">
        <f t="shared" si="0"/>
        <v>90</v>
      </c>
      <c r="F15" s="28" t="str">
        <f t="shared" si="1"/>
        <v>A</v>
      </c>
      <c r="G15" s="28">
        <f t="shared" si="2"/>
        <v>90</v>
      </c>
      <c r="H15" s="28" t="str">
        <f t="shared" si="3"/>
        <v>A</v>
      </c>
      <c r="I15" s="36">
        <v>2</v>
      </c>
      <c r="J15"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5" s="28">
        <f t="shared" si="5"/>
        <v>89.5</v>
      </c>
      <c r="L15" s="28" t="str">
        <f t="shared" si="6"/>
        <v>A</v>
      </c>
      <c r="M15" s="28">
        <f t="shared" si="7"/>
        <v>89.5</v>
      </c>
      <c r="N15" s="28" t="str">
        <f t="shared" si="8"/>
        <v>A</v>
      </c>
      <c r="O15" s="36">
        <v>2</v>
      </c>
      <c r="P15"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5" s="39"/>
      <c r="R15" s="39" t="s">
        <v>236</v>
      </c>
      <c r="S15" s="18"/>
      <c r="T15" s="1">
        <v>95</v>
      </c>
      <c r="U15" s="1">
        <v>82</v>
      </c>
      <c r="V15" s="1">
        <v>95</v>
      </c>
      <c r="W15" s="1">
        <v>89</v>
      </c>
      <c r="X15" s="1"/>
      <c r="Y15" s="1"/>
      <c r="Z15" s="1"/>
      <c r="AA15" s="1"/>
      <c r="AB15" s="1"/>
      <c r="AC15" s="1"/>
      <c r="AD15" s="1"/>
      <c r="AE15" s="18"/>
      <c r="AF15" s="1">
        <v>95</v>
      </c>
      <c r="AG15" s="1">
        <v>85</v>
      </c>
      <c r="AH15" s="1">
        <v>95</v>
      </c>
      <c r="AI15" s="1">
        <v>83</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229</v>
      </c>
      <c r="FI15" s="44" t="s">
        <v>233</v>
      </c>
      <c r="FJ15" s="41">
        <v>35102</v>
      </c>
      <c r="FK15" s="41">
        <v>35112</v>
      </c>
    </row>
    <row r="16" spans="1:167" x14ac:dyDescent="0.25">
      <c r="A16" s="19">
        <v>6</v>
      </c>
      <c r="B16" s="19">
        <v>93183</v>
      </c>
      <c r="C16" s="19" t="s">
        <v>159</v>
      </c>
      <c r="D16" s="18"/>
      <c r="E16" s="28">
        <f t="shared" si="0"/>
        <v>87</v>
      </c>
      <c r="F16" s="28" t="str">
        <f t="shared" si="1"/>
        <v>A</v>
      </c>
      <c r="G16" s="28">
        <f t="shared" si="2"/>
        <v>87</v>
      </c>
      <c r="H16" s="28" t="str">
        <f t="shared" si="3"/>
        <v>A</v>
      </c>
      <c r="I16" s="36">
        <v>3</v>
      </c>
      <c r="J16"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16" s="28">
        <f t="shared" si="5"/>
        <v>87.75</v>
      </c>
      <c r="L16" s="28" t="str">
        <f t="shared" si="6"/>
        <v>A</v>
      </c>
      <c r="M16" s="28">
        <f t="shared" si="7"/>
        <v>87.75</v>
      </c>
      <c r="N16" s="28" t="str">
        <f t="shared" si="8"/>
        <v>A</v>
      </c>
      <c r="O16" s="36">
        <v>3</v>
      </c>
      <c r="P16"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16" s="39"/>
      <c r="R16" s="39" t="s">
        <v>236</v>
      </c>
      <c r="S16" s="18"/>
      <c r="T16" s="1">
        <v>89</v>
      </c>
      <c r="U16" s="1">
        <v>90</v>
      </c>
      <c r="V16" s="1">
        <v>82</v>
      </c>
      <c r="W16" s="1">
        <v>87</v>
      </c>
      <c r="X16" s="1"/>
      <c r="Y16" s="1"/>
      <c r="Z16" s="1"/>
      <c r="AA16" s="1"/>
      <c r="AB16" s="1"/>
      <c r="AC16" s="1"/>
      <c r="AD16" s="1"/>
      <c r="AE16" s="18"/>
      <c r="AF16" s="1">
        <v>89</v>
      </c>
      <c r="AG16" s="1">
        <v>79</v>
      </c>
      <c r="AH16" s="1">
        <v>95</v>
      </c>
      <c r="AI16" s="1">
        <v>88</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92777</v>
      </c>
      <c r="C17" s="19" t="s">
        <v>160</v>
      </c>
      <c r="D17" s="18"/>
      <c r="E17" s="28">
        <f t="shared" si="0"/>
        <v>89</v>
      </c>
      <c r="F17" s="28" t="str">
        <f t="shared" si="1"/>
        <v>A</v>
      </c>
      <c r="G17" s="28">
        <f t="shared" si="2"/>
        <v>89</v>
      </c>
      <c r="H17" s="28" t="str">
        <f t="shared" si="3"/>
        <v>A</v>
      </c>
      <c r="I17" s="36">
        <v>2</v>
      </c>
      <c r="J17"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7" s="28">
        <f t="shared" si="5"/>
        <v>88.5</v>
      </c>
      <c r="L17" s="28" t="str">
        <f t="shared" si="6"/>
        <v>A</v>
      </c>
      <c r="M17" s="28">
        <f t="shared" si="7"/>
        <v>88.5</v>
      </c>
      <c r="N17" s="28" t="str">
        <f t="shared" si="8"/>
        <v>A</v>
      </c>
      <c r="O17" s="36">
        <v>2</v>
      </c>
      <c r="P17"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7" s="39"/>
      <c r="R17" s="39" t="s">
        <v>236</v>
      </c>
      <c r="S17" s="18"/>
      <c r="T17" s="1">
        <v>89</v>
      </c>
      <c r="U17" s="1">
        <v>94</v>
      </c>
      <c r="V17" s="1">
        <v>85</v>
      </c>
      <c r="W17" s="1">
        <v>89.5</v>
      </c>
      <c r="X17" s="1"/>
      <c r="Y17" s="1"/>
      <c r="Z17" s="1"/>
      <c r="AA17" s="1"/>
      <c r="AB17" s="1"/>
      <c r="AC17" s="1"/>
      <c r="AD17" s="1"/>
      <c r="AE17" s="18"/>
      <c r="AF17" s="1">
        <v>89</v>
      </c>
      <c r="AG17" s="1">
        <v>75</v>
      </c>
      <c r="AH17" s="1">
        <v>100</v>
      </c>
      <c r="AI17" s="1">
        <v>90</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231</v>
      </c>
      <c r="FI17" s="44" t="s">
        <v>234</v>
      </c>
      <c r="FJ17" s="41">
        <v>35103</v>
      </c>
      <c r="FK17" s="41">
        <v>35113</v>
      </c>
    </row>
    <row r="18" spans="1:167" x14ac:dyDescent="0.25">
      <c r="A18" s="19">
        <v>8</v>
      </c>
      <c r="B18" s="19">
        <v>92791</v>
      </c>
      <c r="C18" s="19" t="s">
        <v>161</v>
      </c>
      <c r="D18" s="18"/>
      <c r="E18" s="28">
        <f t="shared" si="0"/>
        <v>90</v>
      </c>
      <c r="F18" s="28" t="str">
        <f t="shared" si="1"/>
        <v>A</v>
      </c>
      <c r="G18" s="28">
        <f t="shared" si="2"/>
        <v>90</v>
      </c>
      <c r="H18" s="28" t="str">
        <f t="shared" si="3"/>
        <v>A</v>
      </c>
      <c r="I18" s="36">
        <v>2</v>
      </c>
      <c r="J18"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8" s="28">
        <f t="shared" si="5"/>
        <v>84.5</v>
      </c>
      <c r="L18" s="28" t="str">
        <f t="shared" si="6"/>
        <v>A</v>
      </c>
      <c r="M18" s="28">
        <f t="shared" si="7"/>
        <v>84.5</v>
      </c>
      <c r="N18" s="28" t="str">
        <f t="shared" si="8"/>
        <v>A</v>
      </c>
      <c r="O18" s="36">
        <v>3</v>
      </c>
      <c r="P18"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18" s="39"/>
      <c r="R18" s="39" t="s">
        <v>236</v>
      </c>
      <c r="S18" s="18"/>
      <c r="T18" s="1">
        <v>91</v>
      </c>
      <c r="U18" s="1">
        <v>95</v>
      </c>
      <c r="V18" s="1">
        <v>87</v>
      </c>
      <c r="W18" s="1">
        <v>85</v>
      </c>
      <c r="X18" s="1"/>
      <c r="Y18" s="1"/>
      <c r="Z18" s="1"/>
      <c r="AA18" s="1"/>
      <c r="AB18" s="1"/>
      <c r="AC18" s="1"/>
      <c r="AD18" s="1"/>
      <c r="AE18" s="18"/>
      <c r="AF18" s="1">
        <v>91</v>
      </c>
      <c r="AG18" s="1">
        <v>77</v>
      </c>
      <c r="AH18" s="1">
        <v>90</v>
      </c>
      <c r="AI18" s="1">
        <v>80</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92805</v>
      </c>
      <c r="C19" s="19" t="s">
        <v>162</v>
      </c>
      <c r="D19" s="18"/>
      <c r="E19" s="28">
        <f t="shared" si="0"/>
        <v>91</v>
      </c>
      <c r="F19" s="28" t="str">
        <f t="shared" si="1"/>
        <v>A</v>
      </c>
      <c r="G19" s="28">
        <f t="shared" si="2"/>
        <v>91</v>
      </c>
      <c r="H19" s="28" t="str">
        <f t="shared" si="3"/>
        <v>A</v>
      </c>
      <c r="I19" s="36">
        <v>2</v>
      </c>
      <c r="J19"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9" s="28">
        <f t="shared" si="5"/>
        <v>87.5</v>
      </c>
      <c r="L19" s="28" t="str">
        <f t="shared" si="6"/>
        <v>A</v>
      </c>
      <c r="M19" s="28">
        <f t="shared" si="7"/>
        <v>87.5</v>
      </c>
      <c r="N19" s="28" t="str">
        <f t="shared" si="8"/>
        <v>A</v>
      </c>
      <c r="O19" s="36">
        <v>3</v>
      </c>
      <c r="P19"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19" s="39"/>
      <c r="R19" s="39" t="s">
        <v>236</v>
      </c>
      <c r="S19" s="18"/>
      <c r="T19" s="1">
        <v>90</v>
      </c>
      <c r="U19" s="1">
        <v>98</v>
      </c>
      <c r="V19" s="1">
        <v>86.5</v>
      </c>
      <c r="W19" s="1">
        <v>89</v>
      </c>
      <c r="X19" s="1"/>
      <c r="Y19" s="1"/>
      <c r="Z19" s="1"/>
      <c r="AA19" s="1"/>
      <c r="AB19" s="1"/>
      <c r="AC19" s="1"/>
      <c r="AD19" s="1"/>
      <c r="AE19" s="18"/>
      <c r="AF19" s="1">
        <v>90</v>
      </c>
      <c r="AG19" s="1">
        <v>85</v>
      </c>
      <c r="AH19" s="1">
        <v>90</v>
      </c>
      <c r="AI19" s="1">
        <v>85</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t="s">
        <v>232</v>
      </c>
      <c r="FI19" s="44" t="s">
        <v>235</v>
      </c>
      <c r="FJ19" s="41">
        <v>35104</v>
      </c>
      <c r="FK19" s="41">
        <v>35114</v>
      </c>
    </row>
    <row r="20" spans="1:167" x14ac:dyDescent="0.25">
      <c r="A20" s="19">
        <v>10</v>
      </c>
      <c r="B20" s="19">
        <v>92819</v>
      </c>
      <c r="C20" s="19" t="s">
        <v>163</v>
      </c>
      <c r="D20" s="18"/>
      <c r="E20" s="28">
        <f t="shared" si="0"/>
        <v>90</v>
      </c>
      <c r="F20" s="28" t="str">
        <f t="shared" si="1"/>
        <v>A</v>
      </c>
      <c r="G20" s="28">
        <f t="shared" si="2"/>
        <v>90</v>
      </c>
      <c r="H20" s="28" t="str">
        <f t="shared" si="3"/>
        <v>A</v>
      </c>
      <c r="I20" s="36">
        <v>2</v>
      </c>
      <c r="J20"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0" s="28">
        <f t="shared" si="5"/>
        <v>88</v>
      </c>
      <c r="L20" s="28" t="str">
        <f t="shared" si="6"/>
        <v>A</v>
      </c>
      <c r="M20" s="28">
        <f t="shared" si="7"/>
        <v>88</v>
      </c>
      <c r="N20" s="28" t="str">
        <f t="shared" si="8"/>
        <v>A</v>
      </c>
      <c r="O20" s="36">
        <v>3</v>
      </c>
      <c r="P20"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20" s="39"/>
      <c r="R20" s="39" t="s">
        <v>236</v>
      </c>
      <c r="S20" s="18"/>
      <c r="T20" s="1">
        <v>91</v>
      </c>
      <c r="U20" s="1">
        <v>93</v>
      </c>
      <c r="V20" s="1">
        <v>92</v>
      </c>
      <c r="W20" s="1">
        <v>84.5</v>
      </c>
      <c r="X20" s="1"/>
      <c r="Y20" s="1"/>
      <c r="Z20" s="1"/>
      <c r="AA20" s="1"/>
      <c r="AB20" s="1"/>
      <c r="AC20" s="1"/>
      <c r="AD20" s="1"/>
      <c r="AE20" s="18"/>
      <c r="AF20" s="1">
        <v>91</v>
      </c>
      <c r="AG20" s="1">
        <v>78</v>
      </c>
      <c r="AH20" s="1">
        <v>95</v>
      </c>
      <c r="AI20" s="1">
        <v>88</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92833</v>
      </c>
      <c r="C21" s="19" t="s">
        <v>164</v>
      </c>
      <c r="D21" s="18"/>
      <c r="E21" s="28">
        <f t="shared" si="0"/>
        <v>90</v>
      </c>
      <c r="F21" s="28" t="str">
        <f t="shared" si="1"/>
        <v>A</v>
      </c>
      <c r="G21" s="28">
        <f t="shared" si="2"/>
        <v>90</v>
      </c>
      <c r="H21" s="28" t="str">
        <f t="shared" si="3"/>
        <v>A</v>
      </c>
      <c r="I21" s="36">
        <v>2</v>
      </c>
      <c r="J21"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1" s="28">
        <f t="shared" si="5"/>
        <v>88.5</v>
      </c>
      <c r="L21" s="28" t="str">
        <f t="shared" si="6"/>
        <v>A</v>
      </c>
      <c r="M21" s="28">
        <f t="shared" si="7"/>
        <v>88.5</v>
      </c>
      <c r="N21" s="28" t="str">
        <f t="shared" si="8"/>
        <v>A</v>
      </c>
      <c r="O21" s="36">
        <v>2</v>
      </c>
      <c r="P21"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1" s="39"/>
      <c r="R21" s="39" t="s">
        <v>236</v>
      </c>
      <c r="S21" s="18"/>
      <c r="T21" s="1">
        <v>91</v>
      </c>
      <c r="U21" s="1">
        <v>95</v>
      </c>
      <c r="V21" s="1">
        <v>87</v>
      </c>
      <c r="W21" s="1">
        <v>85</v>
      </c>
      <c r="X21" s="1"/>
      <c r="Y21" s="1"/>
      <c r="Z21" s="1"/>
      <c r="AA21" s="1"/>
      <c r="AB21" s="1"/>
      <c r="AC21" s="1"/>
      <c r="AD21" s="1"/>
      <c r="AE21" s="18"/>
      <c r="AF21" s="1">
        <v>91</v>
      </c>
      <c r="AG21" s="1">
        <v>80</v>
      </c>
      <c r="AH21" s="1">
        <v>95</v>
      </c>
      <c r="AI21" s="1">
        <v>88</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35105</v>
      </c>
      <c r="FK21" s="41">
        <v>35115</v>
      </c>
    </row>
    <row r="22" spans="1:167" x14ac:dyDescent="0.25">
      <c r="A22" s="19">
        <v>12</v>
      </c>
      <c r="B22" s="19">
        <v>92847</v>
      </c>
      <c r="C22" s="19" t="s">
        <v>165</v>
      </c>
      <c r="D22" s="18"/>
      <c r="E22" s="28">
        <f t="shared" si="0"/>
        <v>91</v>
      </c>
      <c r="F22" s="28" t="str">
        <f t="shared" si="1"/>
        <v>A</v>
      </c>
      <c r="G22" s="28">
        <f t="shared" si="2"/>
        <v>91</v>
      </c>
      <c r="H22" s="28" t="str">
        <f t="shared" si="3"/>
        <v>A</v>
      </c>
      <c r="I22" s="36">
        <v>2</v>
      </c>
      <c r="J22"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2" s="28">
        <f t="shared" si="5"/>
        <v>90.25</v>
      </c>
      <c r="L22" s="28" t="str">
        <f t="shared" si="6"/>
        <v>A</v>
      </c>
      <c r="M22" s="28">
        <f t="shared" si="7"/>
        <v>90.25</v>
      </c>
      <c r="N22" s="28" t="str">
        <f t="shared" si="8"/>
        <v>A</v>
      </c>
      <c r="O22" s="36">
        <v>2</v>
      </c>
      <c r="P22"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2" s="39"/>
      <c r="R22" s="39" t="s">
        <v>236</v>
      </c>
      <c r="S22" s="18"/>
      <c r="T22" s="1">
        <v>93</v>
      </c>
      <c r="U22" s="1">
        <v>92</v>
      </c>
      <c r="V22" s="1">
        <v>85.5</v>
      </c>
      <c r="W22" s="1">
        <v>93</v>
      </c>
      <c r="X22" s="1"/>
      <c r="Y22" s="1"/>
      <c r="Z22" s="1"/>
      <c r="AA22" s="1"/>
      <c r="AB22" s="1"/>
      <c r="AC22" s="1"/>
      <c r="AD22" s="1"/>
      <c r="AE22" s="18"/>
      <c r="AF22" s="1">
        <v>93</v>
      </c>
      <c r="AG22" s="1">
        <v>80</v>
      </c>
      <c r="AH22" s="1">
        <v>100</v>
      </c>
      <c r="AI22" s="1">
        <v>88</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92861</v>
      </c>
      <c r="C23" s="19" t="s">
        <v>166</v>
      </c>
      <c r="D23" s="18"/>
      <c r="E23" s="28">
        <f t="shared" si="0"/>
        <v>89</v>
      </c>
      <c r="F23" s="28" t="str">
        <f t="shared" si="1"/>
        <v>A</v>
      </c>
      <c r="G23" s="28">
        <f t="shared" si="2"/>
        <v>89</v>
      </c>
      <c r="H23" s="28" t="str">
        <f t="shared" si="3"/>
        <v>A</v>
      </c>
      <c r="I23" s="36">
        <v>2</v>
      </c>
      <c r="J23"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3" s="28">
        <f t="shared" si="5"/>
        <v>89.75</v>
      </c>
      <c r="L23" s="28" t="str">
        <f t="shared" si="6"/>
        <v>A</v>
      </c>
      <c r="M23" s="28">
        <f t="shared" si="7"/>
        <v>89.75</v>
      </c>
      <c r="N23" s="28" t="str">
        <f t="shared" si="8"/>
        <v>A</v>
      </c>
      <c r="O23" s="36">
        <v>2</v>
      </c>
      <c r="P23"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3" s="39"/>
      <c r="R23" s="39" t="s">
        <v>236</v>
      </c>
      <c r="S23" s="18"/>
      <c r="T23" s="1">
        <v>91</v>
      </c>
      <c r="U23" s="1">
        <v>91</v>
      </c>
      <c r="V23" s="1">
        <v>85.5</v>
      </c>
      <c r="W23" s="1">
        <v>88</v>
      </c>
      <c r="X23" s="1"/>
      <c r="Y23" s="1"/>
      <c r="Z23" s="1"/>
      <c r="AA23" s="1"/>
      <c r="AB23" s="1"/>
      <c r="AC23" s="1"/>
      <c r="AD23" s="1"/>
      <c r="AE23" s="18"/>
      <c r="AF23" s="1">
        <v>91</v>
      </c>
      <c r="AG23" s="1">
        <v>85</v>
      </c>
      <c r="AH23" s="1">
        <v>95</v>
      </c>
      <c r="AI23" s="1">
        <v>88</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35106</v>
      </c>
      <c r="FK23" s="41">
        <v>35116</v>
      </c>
    </row>
    <row r="24" spans="1:167" x14ac:dyDescent="0.25">
      <c r="A24" s="19">
        <v>14</v>
      </c>
      <c r="B24" s="19">
        <v>92875</v>
      </c>
      <c r="C24" s="19" t="s">
        <v>167</v>
      </c>
      <c r="D24" s="18"/>
      <c r="E24" s="28">
        <f t="shared" si="0"/>
        <v>90</v>
      </c>
      <c r="F24" s="28" t="str">
        <f t="shared" si="1"/>
        <v>A</v>
      </c>
      <c r="G24" s="28">
        <f t="shared" si="2"/>
        <v>90</v>
      </c>
      <c r="H24" s="28" t="str">
        <f t="shared" si="3"/>
        <v>A</v>
      </c>
      <c r="I24" s="36">
        <v>2</v>
      </c>
      <c r="J24"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4" s="28">
        <f t="shared" si="5"/>
        <v>90.25</v>
      </c>
      <c r="L24" s="28" t="str">
        <f t="shared" si="6"/>
        <v>A</v>
      </c>
      <c r="M24" s="28">
        <f t="shared" si="7"/>
        <v>90.25</v>
      </c>
      <c r="N24" s="28" t="str">
        <f t="shared" si="8"/>
        <v>A</v>
      </c>
      <c r="O24" s="36">
        <v>2</v>
      </c>
      <c r="P24"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4" s="39"/>
      <c r="R24" s="39" t="s">
        <v>236</v>
      </c>
      <c r="S24" s="18"/>
      <c r="T24" s="1">
        <v>91</v>
      </c>
      <c r="U24" s="1">
        <v>90</v>
      </c>
      <c r="V24" s="1">
        <v>89</v>
      </c>
      <c r="W24" s="1">
        <v>89</v>
      </c>
      <c r="X24" s="1"/>
      <c r="Y24" s="1"/>
      <c r="Z24" s="1"/>
      <c r="AA24" s="1"/>
      <c r="AB24" s="1"/>
      <c r="AC24" s="1"/>
      <c r="AD24" s="1"/>
      <c r="AE24" s="18"/>
      <c r="AF24" s="1">
        <v>91</v>
      </c>
      <c r="AG24" s="1">
        <v>80</v>
      </c>
      <c r="AH24" s="1">
        <v>100</v>
      </c>
      <c r="AI24" s="1">
        <v>90</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92889</v>
      </c>
      <c r="C25" s="19" t="s">
        <v>168</v>
      </c>
      <c r="D25" s="18"/>
      <c r="E25" s="28">
        <f t="shared" si="0"/>
        <v>91</v>
      </c>
      <c r="F25" s="28" t="str">
        <f t="shared" si="1"/>
        <v>A</v>
      </c>
      <c r="G25" s="28">
        <f t="shared" si="2"/>
        <v>91</v>
      </c>
      <c r="H25" s="28" t="str">
        <f t="shared" si="3"/>
        <v>A</v>
      </c>
      <c r="I25" s="36">
        <v>2</v>
      </c>
      <c r="J25"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5" s="28">
        <f t="shared" si="5"/>
        <v>87.25</v>
      </c>
      <c r="L25" s="28" t="str">
        <f t="shared" si="6"/>
        <v>A</v>
      </c>
      <c r="M25" s="28">
        <f t="shared" si="7"/>
        <v>87.25</v>
      </c>
      <c r="N25" s="28" t="str">
        <f t="shared" si="8"/>
        <v>A</v>
      </c>
      <c r="O25" s="36">
        <v>3</v>
      </c>
      <c r="P25"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25" s="39"/>
      <c r="R25" s="39" t="s">
        <v>236</v>
      </c>
      <c r="S25" s="18"/>
      <c r="T25" s="1">
        <v>94</v>
      </c>
      <c r="U25" s="1">
        <v>92</v>
      </c>
      <c r="V25" s="1">
        <v>91</v>
      </c>
      <c r="W25" s="1">
        <v>87</v>
      </c>
      <c r="X25" s="1"/>
      <c r="Y25" s="1"/>
      <c r="Z25" s="1"/>
      <c r="AA25" s="1"/>
      <c r="AB25" s="1"/>
      <c r="AC25" s="1"/>
      <c r="AD25" s="1"/>
      <c r="AE25" s="18"/>
      <c r="AF25" s="1">
        <v>94</v>
      </c>
      <c r="AG25" s="1">
        <v>80</v>
      </c>
      <c r="AH25" s="1">
        <v>95</v>
      </c>
      <c r="AI25" s="1">
        <v>80</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9" t="s">
        <v>80</v>
      </c>
      <c r="FD25" s="69"/>
      <c r="FE25" s="69"/>
      <c r="FG25" s="42">
        <v>7</v>
      </c>
      <c r="FH25" s="43"/>
      <c r="FI25" s="43"/>
      <c r="FJ25" s="41">
        <v>35107</v>
      </c>
      <c r="FK25" s="41">
        <v>35117</v>
      </c>
    </row>
    <row r="26" spans="1:167" x14ac:dyDescent="0.25">
      <c r="A26" s="19">
        <v>16</v>
      </c>
      <c r="B26" s="19">
        <v>92903</v>
      </c>
      <c r="C26" s="19" t="s">
        <v>169</v>
      </c>
      <c r="D26" s="18"/>
      <c r="E26" s="28">
        <f t="shared" si="0"/>
        <v>87</v>
      </c>
      <c r="F26" s="28" t="str">
        <f t="shared" si="1"/>
        <v>A</v>
      </c>
      <c r="G26" s="28">
        <f t="shared" si="2"/>
        <v>87</v>
      </c>
      <c r="H26" s="28" t="str">
        <f t="shared" si="3"/>
        <v>A</v>
      </c>
      <c r="I26" s="36">
        <v>3</v>
      </c>
      <c r="J26"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26" s="28">
        <f t="shared" si="5"/>
        <v>87.75</v>
      </c>
      <c r="L26" s="28" t="str">
        <f t="shared" si="6"/>
        <v>A</v>
      </c>
      <c r="M26" s="28">
        <f t="shared" si="7"/>
        <v>87.75</v>
      </c>
      <c r="N26" s="28" t="str">
        <f t="shared" si="8"/>
        <v>A</v>
      </c>
      <c r="O26" s="36">
        <v>3</v>
      </c>
      <c r="P26"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26" s="39"/>
      <c r="R26" s="39" t="s">
        <v>236</v>
      </c>
      <c r="S26" s="18"/>
      <c r="T26" s="1">
        <v>90</v>
      </c>
      <c r="U26" s="1">
        <v>88</v>
      </c>
      <c r="V26" s="1">
        <v>86</v>
      </c>
      <c r="W26" s="1">
        <v>85.5</v>
      </c>
      <c r="X26" s="1"/>
      <c r="Y26" s="1"/>
      <c r="Z26" s="1"/>
      <c r="AA26" s="1"/>
      <c r="AB26" s="1"/>
      <c r="AC26" s="1"/>
      <c r="AD26" s="1"/>
      <c r="AE26" s="18"/>
      <c r="AF26" s="1">
        <v>90</v>
      </c>
      <c r="AG26" s="1">
        <v>78</v>
      </c>
      <c r="AH26" s="1">
        <v>95</v>
      </c>
      <c r="AI26" s="1">
        <v>88</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92917</v>
      </c>
      <c r="C27" s="19" t="s">
        <v>170</v>
      </c>
      <c r="D27" s="18"/>
      <c r="E27" s="28">
        <f t="shared" si="0"/>
        <v>91</v>
      </c>
      <c r="F27" s="28" t="str">
        <f t="shared" si="1"/>
        <v>A</v>
      </c>
      <c r="G27" s="28">
        <f t="shared" si="2"/>
        <v>91</v>
      </c>
      <c r="H27" s="28" t="str">
        <f t="shared" si="3"/>
        <v>A</v>
      </c>
      <c r="I27" s="36">
        <v>2</v>
      </c>
      <c r="J27"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7" s="28">
        <f t="shared" si="5"/>
        <v>90.5</v>
      </c>
      <c r="L27" s="28" t="str">
        <f t="shared" si="6"/>
        <v>A</v>
      </c>
      <c r="M27" s="28">
        <f t="shared" si="7"/>
        <v>90.5</v>
      </c>
      <c r="N27" s="28" t="str">
        <f t="shared" si="8"/>
        <v>A</v>
      </c>
      <c r="O27" s="36">
        <v>2</v>
      </c>
      <c r="P27"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7" s="39"/>
      <c r="R27" s="39" t="s">
        <v>236</v>
      </c>
      <c r="S27" s="18"/>
      <c r="T27" s="1">
        <v>92</v>
      </c>
      <c r="U27" s="1">
        <v>94</v>
      </c>
      <c r="V27" s="1">
        <v>88</v>
      </c>
      <c r="W27" s="1">
        <v>89.5</v>
      </c>
      <c r="X27" s="1"/>
      <c r="Y27" s="1"/>
      <c r="Z27" s="1"/>
      <c r="AA27" s="1"/>
      <c r="AB27" s="1"/>
      <c r="AC27" s="1"/>
      <c r="AD27" s="1"/>
      <c r="AE27" s="18"/>
      <c r="AF27" s="1">
        <v>92</v>
      </c>
      <c r="AG27" s="1">
        <v>85</v>
      </c>
      <c r="AH27" s="1">
        <v>100</v>
      </c>
      <c r="AI27" s="1">
        <v>85</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35108</v>
      </c>
      <c r="FK27" s="41">
        <v>35118</v>
      </c>
    </row>
    <row r="28" spans="1:167" x14ac:dyDescent="0.25">
      <c r="A28" s="19">
        <v>18</v>
      </c>
      <c r="B28" s="19">
        <v>100087</v>
      </c>
      <c r="C28" s="19" t="s">
        <v>171</v>
      </c>
      <c r="D28" s="18"/>
      <c r="E28" s="28">
        <f t="shared" si="0"/>
        <v>88</v>
      </c>
      <c r="F28" s="28" t="str">
        <f t="shared" si="1"/>
        <v>A</v>
      </c>
      <c r="G28" s="28">
        <f t="shared" si="2"/>
        <v>88</v>
      </c>
      <c r="H28" s="28" t="str">
        <f t="shared" si="3"/>
        <v>A</v>
      </c>
      <c r="I28" s="36">
        <v>3</v>
      </c>
      <c r="J28"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28" s="28">
        <f t="shared" si="5"/>
        <v>86.5</v>
      </c>
      <c r="L28" s="28" t="str">
        <f t="shared" si="6"/>
        <v>A</v>
      </c>
      <c r="M28" s="28">
        <f t="shared" si="7"/>
        <v>86.5</v>
      </c>
      <c r="N28" s="28" t="str">
        <f t="shared" si="8"/>
        <v>A</v>
      </c>
      <c r="O28" s="36">
        <v>3</v>
      </c>
      <c r="P28"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28" s="39"/>
      <c r="R28" s="39" t="s">
        <v>236</v>
      </c>
      <c r="S28" s="18"/>
      <c r="T28" s="1">
        <v>91</v>
      </c>
      <c r="U28" s="1">
        <v>88</v>
      </c>
      <c r="V28" s="1">
        <v>87</v>
      </c>
      <c r="W28" s="1">
        <v>85.5</v>
      </c>
      <c r="X28" s="1"/>
      <c r="Y28" s="1"/>
      <c r="Z28" s="1"/>
      <c r="AA28" s="1"/>
      <c r="AB28" s="1"/>
      <c r="AC28" s="1"/>
      <c r="AD28" s="1"/>
      <c r="AE28" s="18"/>
      <c r="AF28" s="1">
        <v>91</v>
      </c>
      <c r="AG28" s="1">
        <v>80</v>
      </c>
      <c r="AH28" s="1">
        <v>95</v>
      </c>
      <c r="AI28" s="1">
        <v>80</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92931</v>
      </c>
      <c r="C29" s="19" t="s">
        <v>172</v>
      </c>
      <c r="D29" s="18"/>
      <c r="E29" s="28">
        <f t="shared" si="0"/>
        <v>90</v>
      </c>
      <c r="F29" s="28" t="str">
        <f t="shared" si="1"/>
        <v>A</v>
      </c>
      <c r="G29" s="28">
        <f t="shared" si="2"/>
        <v>90</v>
      </c>
      <c r="H29" s="28" t="str">
        <f t="shared" si="3"/>
        <v>A</v>
      </c>
      <c r="I29" s="36">
        <v>2</v>
      </c>
      <c r="J29"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9" s="28">
        <f t="shared" si="5"/>
        <v>88.5</v>
      </c>
      <c r="L29" s="28" t="str">
        <f t="shared" si="6"/>
        <v>A</v>
      </c>
      <c r="M29" s="28">
        <f t="shared" si="7"/>
        <v>88.5</v>
      </c>
      <c r="N29" s="28" t="str">
        <f t="shared" si="8"/>
        <v>A</v>
      </c>
      <c r="O29" s="36">
        <v>2</v>
      </c>
      <c r="P29"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9" s="39"/>
      <c r="R29" s="39" t="s">
        <v>236</v>
      </c>
      <c r="S29" s="18"/>
      <c r="T29" s="1">
        <v>92</v>
      </c>
      <c r="U29" s="1">
        <v>92</v>
      </c>
      <c r="V29" s="1">
        <v>88</v>
      </c>
      <c r="W29" s="1">
        <v>87.5</v>
      </c>
      <c r="X29" s="1"/>
      <c r="Y29" s="1"/>
      <c r="Z29" s="1"/>
      <c r="AA29" s="1"/>
      <c r="AB29" s="1"/>
      <c r="AC29" s="1"/>
      <c r="AD29" s="1"/>
      <c r="AE29" s="18"/>
      <c r="AF29" s="1">
        <v>92</v>
      </c>
      <c r="AG29" s="1">
        <v>82</v>
      </c>
      <c r="AH29" s="1">
        <v>100</v>
      </c>
      <c r="AI29" s="1">
        <v>80</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35109</v>
      </c>
      <c r="FK29" s="41">
        <v>35119</v>
      </c>
    </row>
    <row r="30" spans="1:167" x14ac:dyDescent="0.25">
      <c r="A30" s="19">
        <v>20</v>
      </c>
      <c r="B30" s="19">
        <v>92945</v>
      </c>
      <c r="C30" s="19" t="s">
        <v>173</v>
      </c>
      <c r="D30" s="18"/>
      <c r="E30" s="28">
        <f t="shared" si="0"/>
        <v>90</v>
      </c>
      <c r="F30" s="28" t="str">
        <f t="shared" si="1"/>
        <v>A</v>
      </c>
      <c r="G30" s="28">
        <f t="shared" si="2"/>
        <v>90</v>
      </c>
      <c r="H30" s="28" t="str">
        <f t="shared" si="3"/>
        <v>A</v>
      </c>
      <c r="I30" s="36">
        <v>2</v>
      </c>
      <c r="J30"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0" s="28">
        <f t="shared" si="5"/>
        <v>88.75</v>
      </c>
      <c r="L30" s="28" t="str">
        <f t="shared" si="6"/>
        <v>A</v>
      </c>
      <c r="M30" s="28">
        <f t="shared" si="7"/>
        <v>88.75</v>
      </c>
      <c r="N30" s="28" t="str">
        <f t="shared" si="8"/>
        <v>A</v>
      </c>
      <c r="O30" s="36">
        <v>2</v>
      </c>
      <c r="P30"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0" s="39"/>
      <c r="R30" s="39" t="s">
        <v>236</v>
      </c>
      <c r="S30" s="18"/>
      <c r="T30" s="1">
        <v>92</v>
      </c>
      <c r="U30" s="1">
        <v>91</v>
      </c>
      <c r="V30" s="1">
        <v>88</v>
      </c>
      <c r="W30" s="1">
        <v>87</v>
      </c>
      <c r="X30" s="1"/>
      <c r="Y30" s="1"/>
      <c r="Z30" s="1"/>
      <c r="AA30" s="1"/>
      <c r="AB30" s="1"/>
      <c r="AC30" s="1"/>
      <c r="AD30" s="1"/>
      <c r="AE30" s="18"/>
      <c r="AF30" s="1">
        <v>92</v>
      </c>
      <c r="AG30" s="1">
        <v>78</v>
      </c>
      <c r="AH30" s="1">
        <v>95</v>
      </c>
      <c r="AI30" s="1">
        <v>90</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92959</v>
      </c>
      <c r="C31" s="19" t="s">
        <v>174</v>
      </c>
      <c r="D31" s="18"/>
      <c r="E31" s="28">
        <f t="shared" si="0"/>
        <v>95</v>
      </c>
      <c r="F31" s="28" t="str">
        <f t="shared" si="1"/>
        <v>A</v>
      </c>
      <c r="G31" s="28">
        <f t="shared" si="2"/>
        <v>95</v>
      </c>
      <c r="H31" s="28" t="str">
        <f t="shared" si="3"/>
        <v>A</v>
      </c>
      <c r="I31" s="36">
        <v>2</v>
      </c>
      <c r="J31"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1" s="28">
        <f t="shared" si="5"/>
        <v>92.25</v>
      </c>
      <c r="L31" s="28" t="str">
        <f t="shared" si="6"/>
        <v>A</v>
      </c>
      <c r="M31" s="28">
        <f t="shared" si="7"/>
        <v>92.25</v>
      </c>
      <c r="N31" s="28" t="str">
        <f t="shared" si="8"/>
        <v>A</v>
      </c>
      <c r="O31" s="36">
        <v>2</v>
      </c>
      <c r="P31"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1" s="39"/>
      <c r="R31" s="39" t="s">
        <v>236</v>
      </c>
      <c r="S31" s="18"/>
      <c r="T31" s="1">
        <v>99</v>
      </c>
      <c r="U31" s="1">
        <v>99</v>
      </c>
      <c r="V31" s="1">
        <v>88</v>
      </c>
      <c r="W31" s="1">
        <v>92</v>
      </c>
      <c r="X31" s="1"/>
      <c r="Y31" s="1"/>
      <c r="Z31" s="1"/>
      <c r="AA31" s="1"/>
      <c r="AB31" s="1"/>
      <c r="AC31" s="1"/>
      <c r="AD31" s="1"/>
      <c r="AE31" s="18"/>
      <c r="AF31" s="1">
        <v>99</v>
      </c>
      <c r="AG31" s="1">
        <v>87</v>
      </c>
      <c r="AH31" s="1">
        <v>95</v>
      </c>
      <c r="AI31" s="1">
        <v>88</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35110</v>
      </c>
      <c r="FK31" s="41">
        <v>35120</v>
      </c>
    </row>
    <row r="32" spans="1:167" x14ac:dyDescent="0.25">
      <c r="A32" s="19">
        <v>22</v>
      </c>
      <c r="B32" s="19">
        <v>92973</v>
      </c>
      <c r="C32" s="19" t="s">
        <v>175</v>
      </c>
      <c r="D32" s="18"/>
      <c r="E32" s="28">
        <f t="shared" si="0"/>
        <v>91</v>
      </c>
      <c r="F32" s="28" t="str">
        <f t="shared" si="1"/>
        <v>A</v>
      </c>
      <c r="G32" s="28">
        <f t="shared" si="2"/>
        <v>91</v>
      </c>
      <c r="H32" s="28" t="str">
        <f t="shared" si="3"/>
        <v>A</v>
      </c>
      <c r="I32" s="36">
        <v>2</v>
      </c>
      <c r="J32"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2" s="28">
        <f t="shared" si="5"/>
        <v>90.75</v>
      </c>
      <c r="L32" s="28" t="str">
        <f t="shared" si="6"/>
        <v>A</v>
      </c>
      <c r="M32" s="28">
        <f t="shared" si="7"/>
        <v>90.75</v>
      </c>
      <c r="N32" s="28" t="str">
        <f t="shared" si="8"/>
        <v>A</v>
      </c>
      <c r="O32" s="36">
        <v>2</v>
      </c>
      <c r="P32"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2" s="39"/>
      <c r="R32" s="39" t="s">
        <v>236</v>
      </c>
      <c r="S32" s="18"/>
      <c r="T32" s="1">
        <v>92</v>
      </c>
      <c r="U32" s="1">
        <v>98</v>
      </c>
      <c r="V32" s="1">
        <v>85.5</v>
      </c>
      <c r="W32" s="1">
        <v>90</v>
      </c>
      <c r="X32" s="1"/>
      <c r="Y32" s="1"/>
      <c r="Z32" s="1"/>
      <c r="AA32" s="1"/>
      <c r="AB32" s="1"/>
      <c r="AC32" s="1"/>
      <c r="AD32" s="1"/>
      <c r="AE32" s="18"/>
      <c r="AF32" s="1">
        <v>92</v>
      </c>
      <c r="AG32" s="1">
        <v>83</v>
      </c>
      <c r="AH32" s="1">
        <v>100</v>
      </c>
      <c r="AI32" s="1">
        <v>88</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92987</v>
      </c>
      <c r="C33" s="19" t="s">
        <v>176</v>
      </c>
      <c r="D33" s="18"/>
      <c r="E33" s="28">
        <f t="shared" si="0"/>
        <v>89</v>
      </c>
      <c r="F33" s="28" t="str">
        <f t="shared" si="1"/>
        <v>A</v>
      </c>
      <c r="G33" s="28">
        <f t="shared" si="2"/>
        <v>89</v>
      </c>
      <c r="H33" s="28" t="str">
        <f t="shared" si="3"/>
        <v>A</v>
      </c>
      <c r="I33" s="36">
        <v>2</v>
      </c>
      <c r="J33"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3" s="28">
        <f t="shared" si="5"/>
        <v>89</v>
      </c>
      <c r="L33" s="28" t="str">
        <f t="shared" si="6"/>
        <v>A</v>
      </c>
      <c r="M33" s="28">
        <f t="shared" si="7"/>
        <v>89</v>
      </c>
      <c r="N33" s="28" t="str">
        <f t="shared" si="8"/>
        <v>A</v>
      </c>
      <c r="O33" s="36">
        <v>2</v>
      </c>
      <c r="P33"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3" s="39"/>
      <c r="R33" s="39" t="s">
        <v>236</v>
      </c>
      <c r="S33" s="18"/>
      <c r="T33" s="1">
        <v>93</v>
      </c>
      <c r="U33" s="1">
        <v>90</v>
      </c>
      <c r="V33" s="1">
        <v>84</v>
      </c>
      <c r="W33" s="1">
        <v>89</v>
      </c>
      <c r="X33" s="1"/>
      <c r="Y33" s="1"/>
      <c r="Z33" s="1"/>
      <c r="AA33" s="1"/>
      <c r="AB33" s="1"/>
      <c r="AC33" s="1"/>
      <c r="AD33" s="1"/>
      <c r="AE33" s="18"/>
      <c r="AF33" s="1">
        <v>93</v>
      </c>
      <c r="AG33" s="1">
        <v>80</v>
      </c>
      <c r="AH33" s="1">
        <v>95</v>
      </c>
      <c r="AI33" s="1">
        <v>88</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93001</v>
      </c>
      <c r="C34" s="19" t="s">
        <v>177</v>
      </c>
      <c r="D34" s="18"/>
      <c r="E34" s="28">
        <f t="shared" si="0"/>
        <v>86</v>
      </c>
      <c r="F34" s="28" t="str">
        <f t="shared" si="1"/>
        <v>A</v>
      </c>
      <c r="G34" s="28">
        <f t="shared" si="2"/>
        <v>86</v>
      </c>
      <c r="H34" s="28" t="str">
        <f t="shared" si="3"/>
        <v>A</v>
      </c>
      <c r="I34" s="36">
        <v>3</v>
      </c>
      <c r="J34"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34" s="28">
        <f t="shared" si="5"/>
        <v>84.75</v>
      </c>
      <c r="L34" s="28" t="str">
        <f t="shared" si="6"/>
        <v>A</v>
      </c>
      <c r="M34" s="28">
        <f t="shared" si="7"/>
        <v>84.75</v>
      </c>
      <c r="N34" s="28" t="str">
        <f t="shared" si="8"/>
        <v>A</v>
      </c>
      <c r="O34" s="36">
        <v>3</v>
      </c>
      <c r="P34"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34" s="39"/>
      <c r="R34" s="39" t="s">
        <v>236</v>
      </c>
      <c r="S34" s="18"/>
      <c r="T34" s="1">
        <v>91</v>
      </c>
      <c r="U34" s="1">
        <v>88</v>
      </c>
      <c r="V34" s="1">
        <v>80.5</v>
      </c>
      <c r="W34" s="1">
        <v>84.5</v>
      </c>
      <c r="X34" s="1"/>
      <c r="Y34" s="1"/>
      <c r="Z34" s="1"/>
      <c r="AA34" s="1"/>
      <c r="AB34" s="1"/>
      <c r="AC34" s="1"/>
      <c r="AD34" s="1"/>
      <c r="AE34" s="18"/>
      <c r="AF34" s="1">
        <v>91</v>
      </c>
      <c r="AG34" s="1">
        <v>75</v>
      </c>
      <c r="AH34" s="1">
        <v>90</v>
      </c>
      <c r="AI34" s="1">
        <v>83</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93015</v>
      </c>
      <c r="C35" s="19" t="s">
        <v>178</v>
      </c>
      <c r="D35" s="18"/>
      <c r="E35" s="28">
        <f t="shared" si="0"/>
        <v>88</v>
      </c>
      <c r="F35" s="28" t="str">
        <f t="shared" si="1"/>
        <v>A</v>
      </c>
      <c r="G35" s="28">
        <f t="shared" si="2"/>
        <v>88</v>
      </c>
      <c r="H35" s="28" t="str">
        <f t="shared" si="3"/>
        <v>A</v>
      </c>
      <c r="I35" s="36">
        <v>3</v>
      </c>
      <c r="J35"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35" s="28">
        <f t="shared" si="5"/>
        <v>86.75</v>
      </c>
      <c r="L35" s="28" t="str">
        <f t="shared" si="6"/>
        <v>A</v>
      </c>
      <c r="M35" s="28">
        <f t="shared" si="7"/>
        <v>86.75</v>
      </c>
      <c r="N35" s="28" t="str">
        <f t="shared" si="8"/>
        <v>A</v>
      </c>
      <c r="O35" s="36">
        <v>3</v>
      </c>
      <c r="P35"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35" s="39"/>
      <c r="R35" s="39" t="s">
        <v>236</v>
      </c>
      <c r="S35" s="18"/>
      <c r="T35" s="1">
        <v>89</v>
      </c>
      <c r="U35" s="1">
        <v>90</v>
      </c>
      <c r="V35" s="1">
        <v>87</v>
      </c>
      <c r="W35" s="1">
        <v>85</v>
      </c>
      <c r="X35" s="1"/>
      <c r="Y35" s="1"/>
      <c r="Z35" s="1"/>
      <c r="AA35" s="1"/>
      <c r="AB35" s="1"/>
      <c r="AC35" s="1"/>
      <c r="AD35" s="1"/>
      <c r="AE35" s="18"/>
      <c r="AF35" s="1">
        <v>89</v>
      </c>
      <c r="AG35" s="1">
        <v>78</v>
      </c>
      <c r="AH35" s="1">
        <v>95</v>
      </c>
      <c r="AI35" s="1">
        <v>85</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93029</v>
      </c>
      <c r="C36" s="19" t="s">
        <v>179</v>
      </c>
      <c r="D36" s="18"/>
      <c r="E36" s="28">
        <f t="shared" si="0"/>
        <v>92</v>
      </c>
      <c r="F36" s="28" t="str">
        <f t="shared" si="1"/>
        <v>A</v>
      </c>
      <c r="G36" s="28">
        <f t="shared" si="2"/>
        <v>92</v>
      </c>
      <c r="H36" s="28" t="str">
        <f t="shared" si="3"/>
        <v>A</v>
      </c>
      <c r="I36" s="36">
        <v>2</v>
      </c>
      <c r="J36"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6" s="28">
        <f t="shared" si="5"/>
        <v>89.5</v>
      </c>
      <c r="L36" s="28" t="str">
        <f t="shared" si="6"/>
        <v>A</v>
      </c>
      <c r="M36" s="28">
        <f t="shared" si="7"/>
        <v>89.5</v>
      </c>
      <c r="N36" s="28" t="str">
        <f t="shared" si="8"/>
        <v>A</v>
      </c>
      <c r="O36" s="36">
        <v>2</v>
      </c>
      <c r="P36"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6" s="39"/>
      <c r="R36" s="39" t="s">
        <v>236</v>
      </c>
      <c r="S36" s="18"/>
      <c r="T36" s="1">
        <v>92</v>
      </c>
      <c r="U36" s="1">
        <v>95</v>
      </c>
      <c r="V36" s="1">
        <v>88</v>
      </c>
      <c r="W36" s="1">
        <v>91.5</v>
      </c>
      <c r="X36" s="1"/>
      <c r="Y36" s="1"/>
      <c r="Z36" s="1"/>
      <c r="AA36" s="1"/>
      <c r="AB36" s="1"/>
      <c r="AC36" s="1"/>
      <c r="AD36" s="1"/>
      <c r="AE36" s="18"/>
      <c r="AF36" s="1">
        <v>92</v>
      </c>
      <c r="AG36" s="1">
        <v>78</v>
      </c>
      <c r="AH36" s="1">
        <v>100</v>
      </c>
      <c r="AI36" s="1">
        <v>88</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93043</v>
      </c>
      <c r="C37" s="19" t="s">
        <v>180</v>
      </c>
      <c r="D37" s="18"/>
      <c r="E37" s="28">
        <f t="shared" si="0"/>
        <v>89</v>
      </c>
      <c r="F37" s="28" t="str">
        <f t="shared" si="1"/>
        <v>A</v>
      </c>
      <c r="G37" s="28">
        <f t="shared" si="2"/>
        <v>89</v>
      </c>
      <c r="H37" s="28" t="str">
        <f t="shared" si="3"/>
        <v>A</v>
      </c>
      <c r="I37" s="36">
        <v>2</v>
      </c>
      <c r="J37"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7" s="28">
        <f t="shared" si="5"/>
        <v>88.5</v>
      </c>
      <c r="L37" s="28" t="str">
        <f t="shared" si="6"/>
        <v>A</v>
      </c>
      <c r="M37" s="28">
        <f t="shared" si="7"/>
        <v>88.5</v>
      </c>
      <c r="N37" s="28" t="str">
        <f t="shared" si="8"/>
        <v>A</v>
      </c>
      <c r="O37" s="36">
        <v>2</v>
      </c>
      <c r="P37"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7" s="39"/>
      <c r="R37" s="39" t="s">
        <v>236</v>
      </c>
      <c r="S37" s="18"/>
      <c r="T37" s="1">
        <v>90</v>
      </c>
      <c r="U37" s="1">
        <v>89</v>
      </c>
      <c r="V37" s="1">
        <v>86</v>
      </c>
      <c r="W37" s="1">
        <v>90.5</v>
      </c>
      <c r="X37" s="1"/>
      <c r="Y37" s="1"/>
      <c r="Z37" s="1"/>
      <c r="AA37" s="1"/>
      <c r="AB37" s="1"/>
      <c r="AC37" s="1"/>
      <c r="AD37" s="1"/>
      <c r="AE37" s="18"/>
      <c r="AF37" s="1">
        <v>90</v>
      </c>
      <c r="AG37" s="1">
        <v>79</v>
      </c>
      <c r="AH37" s="1">
        <v>100</v>
      </c>
      <c r="AI37" s="1">
        <v>85</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93057</v>
      </c>
      <c r="C38" s="19" t="s">
        <v>181</v>
      </c>
      <c r="D38" s="18"/>
      <c r="E38" s="28">
        <f t="shared" si="0"/>
        <v>91</v>
      </c>
      <c r="F38" s="28" t="str">
        <f t="shared" si="1"/>
        <v>A</v>
      </c>
      <c r="G38" s="28">
        <f t="shared" si="2"/>
        <v>91</v>
      </c>
      <c r="H38" s="28" t="str">
        <f t="shared" si="3"/>
        <v>A</v>
      </c>
      <c r="I38" s="36">
        <v>2</v>
      </c>
      <c r="J38"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8" s="28">
        <f t="shared" si="5"/>
        <v>90</v>
      </c>
      <c r="L38" s="28" t="str">
        <f t="shared" si="6"/>
        <v>A</v>
      </c>
      <c r="M38" s="28">
        <f t="shared" si="7"/>
        <v>90</v>
      </c>
      <c r="N38" s="28" t="str">
        <f t="shared" si="8"/>
        <v>A</v>
      </c>
      <c r="O38" s="36">
        <v>2</v>
      </c>
      <c r="P38"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8" s="39"/>
      <c r="R38" s="39" t="s">
        <v>236</v>
      </c>
      <c r="S38" s="18"/>
      <c r="T38" s="1">
        <v>92</v>
      </c>
      <c r="U38" s="1">
        <v>93</v>
      </c>
      <c r="V38" s="1">
        <v>87</v>
      </c>
      <c r="W38" s="1">
        <v>91</v>
      </c>
      <c r="X38" s="1"/>
      <c r="Y38" s="1"/>
      <c r="Z38" s="1"/>
      <c r="AA38" s="1"/>
      <c r="AB38" s="1"/>
      <c r="AC38" s="1"/>
      <c r="AD38" s="1"/>
      <c r="AE38" s="18"/>
      <c r="AF38" s="1">
        <v>92</v>
      </c>
      <c r="AG38" s="1">
        <v>85</v>
      </c>
      <c r="AH38" s="1">
        <v>95</v>
      </c>
      <c r="AI38" s="1">
        <v>88</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93197</v>
      </c>
      <c r="C39" s="19" t="s">
        <v>182</v>
      </c>
      <c r="D39" s="18"/>
      <c r="E39" s="28">
        <f t="shared" si="0"/>
        <v>90</v>
      </c>
      <c r="F39" s="28" t="str">
        <f t="shared" si="1"/>
        <v>A</v>
      </c>
      <c r="G39" s="28">
        <f t="shared" si="2"/>
        <v>90</v>
      </c>
      <c r="H39" s="28" t="str">
        <f t="shared" si="3"/>
        <v>A</v>
      </c>
      <c r="I39" s="36">
        <v>2</v>
      </c>
      <c r="J39"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9" s="28">
        <f t="shared" si="5"/>
        <v>90.5</v>
      </c>
      <c r="L39" s="28" t="str">
        <f t="shared" si="6"/>
        <v>A</v>
      </c>
      <c r="M39" s="28">
        <f t="shared" si="7"/>
        <v>90.5</v>
      </c>
      <c r="N39" s="28" t="str">
        <f t="shared" si="8"/>
        <v>A</v>
      </c>
      <c r="O39" s="36">
        <v>2</v>
      </c>
      <c r="P39"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9" s="39"/>
      <c r="R39" s="39" t="s">
        <v>236</v>
      </c>
      <c r="S39" s="18"/>
      <c r="T39" s="1">
        <v>92</v>
      </c>
      <c r="U39" s="1">
        <v>91</v>
      </c>
      <c r="V39" s="1">
        <v>86</v>
      </c>
      <c r="W39" s="1">
        <v>89</v>
      </c>
      <c r="X39" s="1"/>
      <c r="Y39" s="1"/>
      <c r="Z39" s="1"/>
      <c r="AA39" s="1"/>
      <c r="AB39" s="1"/>
      <c r="AC39" s="1"/>
      <c r="AD39" s="1"/>
      <c r="AE39" s="18"/>
      <c r="AF39" s="1">
        <v>92</v>
      </c>
      <c r="AG39" s="1">
        <v>85</v>
      </c>
      <c r="AH39" s="1">
        <v>95</v>
      </c>
      <c r="AI39" s="1">
        <v>90</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93071</v>
      </c>
      <c r="C40" s="19" t="s">
        <v>183</v>
      </c>
      <c r="D40" s="18"/>
      <c r="E40" s="28">
        <f t="shared" si="0"/>
        <v>92</v>
      </c>
      <c r="F40" s="28" t="str">
        <f t="shared" si="1"/>
        <v>A</v>
      </c>
      <c r="G40" s="28">
        <f t="shared" si="2"/>
        <v>92</v>
      </c>
      <c r="H40" s="28" t="str">
        <f t="shared" si="3"/>
        <v>A</v>
      </c>
      <c r="I40" s="36">
        <v>2</v>
      </c>
      <c r="J40"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0" s="28">
        <f t="shared" si="5"/>
        <v>90.5</v>
      </c>
      <c r="L40" s="28" t="str">
        <f t="shared" si="6"/>
        <v>A</v>
      </c>
      <c r="M40" s="28">
        <f t="shared" si="7"/>
        <v>90.5</v>
      </c>
      <c r="N40" s="28" t="str">
        <f t="shared" si="8"/>
        <v>A</v>
      </c>
      <c r="O40" s="36">
        <v>2</v>
      </c>
      <c r="P40"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0" s="39"/>
      <c r="R40" s="39" t="s">
        <v>236</v>
      </c>
      <c r="S40" s="18"/>
      <c r="T40" s="1">
        <v>95</v>
      </c>
      <c r="U40" s="1">
        <v>90</v>
      </c>
      <c r="V40" s="1">
        <v>95</v>
      </c>
      <c r="W40" s="1">
        <v>88.5</v>
      </c>
      <c r="X40" s="1"/>
      <c r="Y40" s="1"/>
      <c r="Z40" s="1"/>
      <c r="AA40" s="1"/>
      <c r="AB40" s="1"/>
      <c r="AC40" s="1"/>
      <c r="AD40" s="1"/>
      <c r="AE40" s="18"/>
      <c r="AF40" s="1">
        <v>95</v>
      </c>
      <c r="AG40" s="1">
        <v>82</v>
      </c>
      <c r="AH40" s="1">
        <v>95</v>
      </c>
      <c r="AI40" s="1">
        <v>90</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93085</v>
      </c>
      <c r="C41" s="19" t="s">
        <v>184</v>
      </c>
      <c r="D41" s="18"/>
      <c r="E41" s="28">
        <f t="shared" si="0"/>
        <v>91</v>
      </c>
      <c r="F41" s="28" t="str">
        <f t="shared" si="1"/>
        <v>A</v>
      </c>
      <c r="G41" s="28">
        <f t="shared" si="2"/>
        <v>91</v>
      </c>
      <c r="H41" s="28" t="str">
        <f t="shared" si="3"/>
        <v>A</v>
      </c>
      <c r="I41" s="36">
        <v>2</v>
      </c>
      <c r="J41"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1" s="28">
        <f t="shared" si="5"/>
        <v>89.25</v>
      </c>
      <c r="L41" s="28" t="str">
        <f t="shared" si="6"/>
        <v>A</v>
      </c>
      <c r="M41" s="28">
        <f t="shared" si="7"/>
        <v>89.25</v>
      </c>
      <c r="N41" s="28" t="str">
        <f t="shared" si="8"/>
        <v>A</v>
      </c>
      <c r="O41" s="36">
        <v>2</v>
      </c>
      <c r="P41"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1" s="39"/>
      <c r="R41" s="39" t="s">
        <v>236</v>
      </c>
      <c r="S41" s="18"/>
      <c r="T41" s="1">
        <v>94</v>
      </c>
      <c r="U41" s="1">
        <v>97</v>
      </c>
      <c r="V41" s="1">
        <v>85</v>
      </c>
      <c r="W41" s="1">
        <v>87.5</v>
      </c>
      <c r="X41" s="1"/>
      <c r="Y41" s="1"/>
      <c r="Z41" s="1"/>
      <c r="AA41" s="1"/>
      <c r="AB41" s="1"/>
      <c r="AC41" s="1"/>
      <c r="AD41" s="1"/>
      <c r="AE41" s="18"/>
      <c r="AF41" s="1">
        <v>94</v>
      </c>
      <c r="AG41" s="1">
        <v>80</v>
      </c>
      <c r="AH41" s="1">
        <v>95</v>
      </c>
      <c r="AI41" s="1">
        <v>88</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93099</v>
      </c>
      <c r="C42" s="19" t="s">
        <v>185</v>
      </c>
      <c r="D42" s="18"/>
      <c r="E42" s="28">
        <f t="shared" si="0"/>
        <v>90</v>
      </c>
      <c r="F42" s="28" t="str">
        <f t="shared" si="1"/>
        <v>A</v>
      </c>
      <c r="G42" s="28">
        <f t="shared" si="2"/>
        <v>90</v>
      </c>
      <c r="H42" s="28" t="str">
        <f t="shared" si="3"/>
        <v>A</v>
      </c>
      <c r="I42" s="36">
        <v>2</v>
      </c>
      <c r="J42"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2" s="28">
        <f t="shared" si="5"/>
        <v>89.5</v>
      </c>
      <c r="L42" s="28" t="str">
        <f t="shared" si="6"/>
        <v>A</v>
      </c>
      <c r="M42" s="28">
        <f t="shared" si="7"/>
        <v>89.5</v>
      </c>
      <c r="N42" s="28" t="str">
        <f t="shared" si="8"/>
        <v>A</v>
      </c>
      <c r="O42" s="36">
        <v>2</v>
      </c>
      <c r="P42"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2" s="39"/>
      <c r="R42" s="39" t="s">
        <v>236</v>
      </c>
      <c r="S42" s="18"/>
      <c r="T42" s="1">
        <v>93</v>
      </c>
      <c r="U42" s="1">
        <v>90</v>
      </c>
      <c r="V42" s="1">
        <v>87</v>
      </c>
      <c r="W42" s="1">
        <v>88.5</v>
      </c>
      <c r="X42" s="1"/>
      <c r="Y42" s="1"/>
      <c r="Z42" s="1"/>
      <c r="AA42" s="1"/>
      <c r="AB42" s="1"/>
      <c r="AC42" s="1"/>
      <c r="AD42" s="1"/>
      <c r="AE42" s="18"/>
      <c r="AF42" s="1">
        <v>93</v>
      </c>
      <c r="AG42" s="1">
        <v>80</v>
      </c>
      <c r="AH42" s="1">
        <v>100</v>
      </c>
      <c r="AI42" s="1">
        <v>85</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93113</v>
      </c>
      <c r="C43" s="19" t="s">
        <v>186</v>
      </c>
      <c r="D43" s="18"/>
      <c r="E43" s="28">
        <f t="shared" si="0"/>
        <v>88</v>
      </c>
      <c r="F43" s="28" t="str">
        <f t="shared" si="1"/>
        <v>A</v>
      </c>
      <c r="G43" s="28">
        <f t="shared" si="2"/>
        <v>88</v>
      </c>
      <c r="H43" s="28" t="str">
        <f t="shared" si="3"/>
        <v>A</v>
      </c>
      <c r="I43" s="36">
        <v>3</v>
      </c>
      <c r="J43"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43" s="28">
        <f t="shared" si="5"/>
        <v>85.75</v>
      </c>
      <c r="L43" s="28" t="str">
        <f t="shared" si="6"/>
        <v>A</v>
      </c>
      <c r="M43" s="28">
        <f t="shared" si="7"/>
        <v>85.75</v>
      </c>
      <c r="N43" s="28" t="str">
        <f t="shared" si="8"/>
        <v>A</v>
      </c>
      <c r="O43" s="36">
        <v>3</v>
      </c>
      <c r="P43"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43" s="39"/>
      <c r="R43" s="39" t="s">
        <v>236</v>
      </c>
      <c r="S43" s="18"/>
      <c r="T43" s="1">
        <v>90</v>
      </c>
      <c r="U43" s="1">
        <v>89</v>
      </c>
      <c r="V43" s="1">
        <v>85</v>
      </c>
      <c r="W43" s="1">
        <v>87</v>
      </c>
      <c r="X43" s="1"/>
      <c r="Y43" s="1"/>
      <c r="Z43" s="1"/>
      <c r="AA43" s="1"/>
      <c r="AB43" s="1"/>
      <c r="AC43" s="1"/>
      <c r="AD43" s="1"/>
      <c r="AE43" s="18"/>
      <c r="AF43" s="1">
        <v>90</v>
      </c>
      <c r="AG43" s="1">
        <v>82</v>
      </c>
      <c r="AH43" s="1">
        <v>90</v>
      </c>
      <c r="AI43" s="1">
        <v>81</v>
      </c>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93127</v>
      </c>
      <c r="C44" s="19" t="s">
        <v>187</v>
      </c>
      <c r="D44" s="18"/>
      <c r="E44" s="28">
        <f t="shared" si="0"/>
        <v>91</v>
      </c>
      <c r="F44" s="28" t="str">
        <f t="shared" si="1"/>
        <v>A</v>
      </c>
      <c r="G44" s="28">
        <f t="shared" si="2"/>
        <v>91</v>
      </c>
      <c r="H44" s="28" t="str">
        <f t="shared" si="3"/>
        <v>A</v>
      </c>
      <c r="I44" s="36">
        <v>2</v>
      </c>
      <c r="J44"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4" s="28">
        <f t="shared" si="5"/>
        <v>88</v>
      </c>
      <c r="L44" s="28" t="str">
        <f t="shared" si="6"/>
        <v>A</v>
      </c>
      <c r="M44" s="28">
        <f t="shared" si="7"/>
        <v>88</v>
      </c>
      <c r="N44" s="28" t="str">
        <f t="shared" si="8"/>
        <v>A</v>
      </c>
      <c r="O44" s="36">
        <v>3</v>
      </c>
      <c r="P44"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44" s="39"/>
      <c r="R44" s="39" t="s">
        <v>236</v>
      </c>
      <c r="S44" s="18"/>
      <c r="T44" s="1">
        <v>90</v>
      </c>
      <c r="U44" s="1">
        <v>98</v>
      </c>
      <c r="V44" s="1">
        <v>90</v>
      </c>
      <c r="W44" s="1">
        <v>86.5</v>
      </c>
      <c r="X44" s="1"/>
      <c r="Y44" s="1"/>
      <c r="Z44" s="1"/>
      <c r="AA44" s="1"/>
      <c r="AB44" s="1"/>
      <c r="AC44" s="1"/>
      <c r="AD44" s="1"/>
      <c r="AE44" s="18"/>
      <c r="AF44" s="1">
        <v>90</v>
      </c>
      <c r="AG44" s="1">
        <v>79</v>
      </c>
      <c r="AH44" s="1">
        <v>95</v>
      </c>
      <c r="AI44" s="1">
        <v>88</v>
      </c>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93141</v>
      </c>
      <c r="C45" s="19" t="s">
        <v>188</v>
      </c>
      <c r="D45" s="18"/>
      <c r="E45" s="28">
        <f t="shared" si="0"/>
        <v>91</v>
      </c>
      <c r="F45" s="28" t="str">
        <f t="shared" si="1"/>
        <v>A</v>
      </c>
      <c r="G45" s="28">
        <f t="shared" si="2"/>
        <v>91</v>
      </c>
      <c r="H45" s="28" t="str">
        <f t="shared" si="3"/>
        <v>A</v>
      </c>
      <c r="I45" s="36">
        <v>2</v>
      </c>
      <c r="J45"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5" s="28">
        <f t="shared" si="5"/>
        <v>90.25</v>
      </c>
      <c r="L45" s="28" t="str">
        <f t="shared" si="6"/>
        <v>A</v>
      </c>
      <c r="M45" s="28">
        <f t="shared" si="7"/>
        <v>90.25</v>
      </c>
      <c r="N45" s="28" t="str">
        <f t="shared" si="8"/>
        <v>A</v>
      </c>
      <c r="O45" s="36">
        <v>2</v>
      </c>
      <c r="P45"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5" s="39"/>
      <c r="R45" s="39" t="s">
        <v>236</v>
      </c>
      <c r="S45" s="18"/>
      <c r="T45" s="1">
        <v>94</v>
      </c>
      <c r="U45" s="1">
        <v>97</v>
      </c>
      <c r="V45" s="1">
        <v>85.5</v>
      </c>
      <c r="W45" s="1">
        <v>88</v>
      </c>
      <c r="X45" s="1"/>
      <c r="Y45" s="1"/>
      <c r="Z45" s="1"/>
      <c r="AA45" s="1"/>
      <c r="AB45" s="1"/>
      <c r="AC45" s="1"/>
      <c r="AD45" s="1"/>
      <c r="AE45" s="18"/>
      <c r="AF45" s="1">
        <v>94</v>
      </c>
      <c r="AG45" s="1">
        <v>82</v>
      </c>
      <c r="AH45" s="1">
        <v>95</v>
      </c>
      <c r="AI45" s="1">
        <v>90</v>
      </c>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93155</v>
      </c>
      <c r="C46" s="19" t="s">
        <v>189</v>
      </c>
      <c r="D46" s="18"/>
      <c r="E46" s="28">
        <f t="shared" si="0"/>
        <v>90</v>
      </c>
      <c r="F46" s="28" t="str">
        <f t="shared" si="1"/>
        <v>A</v>
      </c>
      <c r="G46" s="28">
        <f t="shared" si="2"/>
        <v>90</v>
      </c>
      <c r="H46" s="28" t="str">
        <f t="shared" si="3"/>
        <v>A</v>
      </c>
      <c r="I46" s="36">
        <v>2</v>
      </c>
      <c r="J46"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6" s="28">
        <f t="shared" si="5"/>
        <v>88.75</v>
      </c>
      <c r="L46" s="28" t="str">
        <f t="shared" si="6"/>
        <v>A</v>
      </c>
      <c r="M46" s="28">
        <f t="shared" si="7"/>
        <v>88.75</v>
      </c>
      <c r="N46" s="28" t="str">
        <f t="shared" si="8"/>
        <v>A</v>
      </c>
      <c r="O46" s="36">
        <v>2</v>
      </c>
      <c r="P46"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6" s="39"/>
      <c r="R46" s="39" t="s">
        <v>236</v>
      </c>
      <c r="S46" s="18"/>
      <c r="T46" s="1">
        <v>92</v>
      </c>
      <c r="U46" s="1">
        <v>93</v>
      </c>
      <c r="V46" s="1">
        <v>84</v>
      </c>
      <c r="W46" s="1">
        <v>90</v>
      </c>
      <c r="X46" s="1"/>
      <c r="Y46" s="1"/>
      <c r="Z46" s="1"/>
      <c r="AA46" s="1"/>
      <c r="AB46" s="1"/>
      <c r="AC46" s="1"/>
      <c r="AD46" s="1"/>
      <c r="AE46" s="18"/>
      <c r="AF46" s="1">
        <v>92</v>
      </c>
      <c r="AG46" s="1">
        <v>80</v>
      </c>
      <c r="AH46" s="1">
        <v>100</v>
      </c>
      <c r="AI46" s="1">
        <v>83</v>
      </c>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v>37</v>
      </c>
      <c r="B47" s="19">
        <v>93169</v>
      </c>
      <c r="C47" s="19" t="s">
        <v>190</v>
      </c>
      <c r="D47" s="18"/>
      <c r="E47" s="28">
        <f t="shared" si="0"/>
        <v>92</v>
      </c>
      <c r="F47" s="28" t="str">
        <f t="shared" si="1"/>
        <v>A</v>
      </c>
      <c r="G47" s="28">
        <f t="shared" si="2"/>
        <v>92</v>
      </c>
      <c r="H47" s="28" t="str">
        <f t="shared" si="3"/>
        <v>A</v>
      </c>
      <c r="I47" s="36">
        <v>2</v>
      </c>
      <c r="J47"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7" s="28">
        <f t="shared" si="5"/>
        <v>91.75</v>
      </c>
      <c r="L47" s="28" t="str">
        <f t="shared" si="6"/>
        <v>A</v>
      </c>
      <c r="M47" s="28">
        <f t="shared" si="7"/>
        <v>91.75</v>
      </c>
      <c r="N47" s="28" t="str">
        <f t="shared" si="8"/>
        <v>A</v>
      </c>
      <c r="O47" s="36">
        <v>2</v>
      </c>
      <c r="P47"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7" s="39"/>
      <c r="R47" s="39" t="s">
        <v>236</v>
      </c>
      <c r="S47" s="18"/>
      <c r="T47" s="1">
        <v>96</v>
      </c>
      <c r="U47" s="1">
        <v>93</v>
      </c>
      <c r="V47" s="1">
        <v>87.5</v>
      </c>
      <c r="W47" s="1">
        <v>90</v>
      </c>
      <c r="X47" s="1"/>
      <c r="Y47" s="1"/>
      <c r="Z47" s="1"/>
      <c r="AA47" s="1"/>
      <c r="AB47" s="1"/>
      <c r="AC47" s="1"/>
      <c r="AD47" s="1"/>
      <c r="AE47" s="18"/>
      <c r="AF47" s="1">
        <v>96</v>
      </c>
      <c r="AG47" s="1">
        <v>83</v>
      </c>
      <c r="AH47" s="1">
        <v>100</v>
      </c>
      <c r="AI47" s="1">
        <v>88</v>
      </c>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103</v>
      </c>
      <c r="D52" s="18"/>
      <c r="E52" s="18"/>
      <c r="F52" s="18" t="s">
        <v>104</v>
      </c>
      <c r="G52" s="18"/>
      <c r="H52" s="18"/>
      <c r="I52" s="38"/>
      <c r="J52" s="30"/>
      <c r="K52" s="18">
        <f>IF(COUNTBLANK($G$11:$G$50)=40,"",MAX($G$11:$G$50))</f>
        <v>95</v>
      </c>
      <c r="L52" s="18"/>
      <c r="M52" s="18"/>
      <c r="N52" s="18"/>
      <c r="O52" s="37"/>
      <c r="P52" s="18"/>
      <c r="Q52" s="37" t="s">
        <v>105</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106</v>
      </c>
      <c r="D53" s="18"/>
      <c r="E53" s="18"/>
      <c r="F53" s="18" t="s">
        <v>107</v>
      </c>
      <c r="G53" s="18"/>
      <c r="H53" s="18"/>
      <c r="I53" s="38"/>
      <c r="J53" s="30"/>
      <c r="K53" s="18">
        <f>IF(COUNTBLANK($G$11:$G$50)=40,"",MIN($G$11:$G$50))</f>
        <v>86</v>
      </c>
      <c r="L53" s="18"/>
      <c r="M53" s="18"/>
      <c r="N53" s="18"/>
      <c r="O53" s="37"/>
      <c r="P53" s="18"/>
      <c r="Q53" s="37" t="s">
        <v>108</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109</v>
      </c>
      <c r="G54" s="18"/>
      <c r="H54" s="18"/>
      <c r="I54" s="38"/>
      <c r="J54" s="30"/>
      <c r="K54" s="18">
        <f>IF(COUNTBLANK($G$11:$G$50)=40,"",AVERAGE($G$11:$G$50))</f>
        <v>90.054054054054049</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110</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111</v>
      </c>
      <c r="D56" s="18"/>
      <c r="E56" s="18"/>
      <c r="F56" s="18"/>
      <c r="G56" s="18"/>
      <c r="H56" s="18"/>
      <c r="I56" s="37"/>
      <c r="J56" s="18"/>
      <c r="K56" s="18"/>
      <c r="L56" s="18"/>
      <c r="M56" s="18"/>
      <c r="N56" s="18"/>
      <c r="O56" s="37"/>
      <c r="P56" s="18"/>
      <c r="Q56" s="37" t="s">
        <v>112</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113</v>
      </c>
      <c r="D57" s="18"/>
      <c r="E57" s="18"/>
      <c r="F57" s="18"/>
      <c r="G57" s="18"/>
      <c r="H57" s="18"/>
      <c r="I57" s="37"/>
      <c r="J57" s="18"/>
      <c r="K57" s="18"/>
      <c r="L57" s="18"/>
      <c r="M57" s="18"/>
      <c r="N57" s="18"/>
      <c r="O57" s="37"/>
      <c r="P57" s="18"/>
      <c r="Q57" s="37" t="s">
        <v>114</v>
      </c>
      <c r="R57" s="37" t="s">
        <v>115</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J11" activePane="bottomRight" state="frozen"/>
      <selection pane="topRight"/>
      <selection pane="bottomLeft"/>
      <selection pane="bottomRight" activeCell="P51" sqref="P51"/>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9.14062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778</v>
      </c>
      <c r="B1" s="20"/>
      <c r="C1" s="51" t="s">
        <v>0</v>
      </c>
      <c r="D1" s="51"/>
      <c r="E1" s="51"/>
      <c r="F1" s="51"/>
      <c r="G1" s="51"/>
      <c r="H1" s="51"/>
      <c r="I1" s="51"/>
      <c r="J1" s="51"/>
      <c r="K1" s="51"/>
      <c r="L1" s="51"/>
      <c r="M1" s="51"/>
      <c r="N1" s="51"/>
      <c r="O1" s="51"/>
      <c r="P1" s="51"/>
      <c r="Q1" s="51"/>
      <c r="R1" s="51"/>
      <c r="S1" s="51"/>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191</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778</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206</v>
      </c>
      <c r="C7" s="18"/>
      <c r="D7" s="18"/>
      <c r="E7" s="52" t="s">
        <v>13</v>
      </c>
      <c r="F7" s="52"/>
      <c r="G7" s="52"/>
      <c r="H7" s="52"/>
      <c r="I7" s="52"/>
      <c r="J7" s="52"/>
      <c r="K7" s="52"/>
      <c r="L7" s="52"/>
      <c r="M7" s="52"/>
      <c r="N7" s="52"/>
      <c r="O7" s="52"/>
      <c r="P7" s="52"/>
      <c r="Q7" s="52"/>
      <c r="R7" s="52"/>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9" t="s">
        <v>14</v>
      </c>
      <c r="B8" s="50" t="s">
        <v>15</v>
      </c>
      <c r="C8" s="49" t="s">
        <v>16</v>
      </c>
      <c r="D8" s="18"/>
      <c r="E8" s="60" t="s">
        <v>17</v>
      </c>
      <c r="F8" s="61"/>
      <c r="G8" s="61"/>
      <c r="H8" s="61"/>
      <c r="I8" s="61"/>
      <c r="J8" s="62"/>
      <c r="K8" s="57" t="s">
        <v>18</v>
      </c>
      <c r="L8" s="58"/>
      <c r="M8" s="58"/>
      <c r="N8" s="58"/>
      <c r="O8" s="58"/>
      <c r="P8" s="59"/>
      <c r="Q8" s="76" t="s">
        <v>19</v>
      </c>
      <c r="R8" s="76"/>
      <c r="S8" s="18"/>
      <c r="T8" s="75" t="s">
        <v>20</v>
      </c>
      <c r="U8" s="75"/>
      <c r="V8" s="75"/>
      <c r="W8" s="75"/>
      <c r="X8" s="75"/>
      <c r="Y8" s="75"/>
      <c r="Z8" s="75"/>
      <c r="AA8" s="75"/>
      <c r="AB8" s="75"/>
      <c r="AC8" s="75"/>
      <c r="AD8" s="75"/>
      <c r="AE8" s="34"/>
      <c r="AF8" s="70" t="s">
        <v>21</v>
      </c>
      <c r="AG8" s="70"/>
      <c r="AH8" s="70"/>
      <c r="AI8" s="70"/>
      <c r="AJ8" s="70"/>
      <c r="AK8" s="70"/>
      <c r="AL8" s="70"/>
      <c r="AM8" s="70"/>
      <c r="AN8" s="70"/>
      <c r="AO8" s="70"/>
      <c r="AP8" s="34"/>
      <c r="AQ8" s="72" t="s">
        <v>19</v>
      </c>
      <c r="AR8" s="72"/>
      <c r="AS8" s="72"/>
      <c r="AT8" s="72"/>
      <c r="AU8" s="72"/>
      <c r="AV8" s="72"/>
      <c r="AW8" s="72"/>
      <c r="AX8" s="72"/>
      <c r="AY8" s="72"/>
      <c r="AZ8" s="72"/>
      <c r="BA8" s="73"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9"/>
      <c r="B9" s="50"/>
      <c r="C9" s="49"/>
      <c r="D9" s="18"/>
      <c r="E9" s="75" t="s">
        <v>23</v>
      </c>
      <c r="F9" s="75"/>
      <c r="G9" s="63" t="s">
        <v>24</v>
      </c>
      <c r="H9" s="64"/>
      <c r="I9" s="64"/>
      <c r="J9" s="65"/>
      <c r="K9" s="53" t="s">
        <v>23</v>
      </c>
      <c r="L9" s="54"/>
      <c r="M9" s="66" t="s">
        <v>24</v>
      </c>
      <c r="N9" s="67"/>
      <c r="O9" s="67"/>
      <c r="P9" s="68"/>
      <c r="Q9" s="55" t="s">
        <v>23</v>
      </c>
      <c r="R9" s="55" t="s">
        <v>24</v>
      </c>
      <c r="S9" s="18"/>
      <c r="T9" s="77" t="s">
        <v>25</v>
      </c>
      <c r="U9" s="77" t="s">
        <v>26</v>
      </c>
      <c r="V9" s="77" t="s">
        <v>27</v>
      </c>
      <c r="W9" s="77" t="s">
        <v>28</v>
      </c>
      <c r="X9" s="77" t="s">
        <v>29</v>
      </c>
      <c r="Y9" s="77" t="s">
        <v>30</v>
      </c>
      <c r="Z9" s="77" t="s">
        <v>31</v>
      </c>
      <c r="AA9" s="77" t="s">
        <v>32</v>
      </c>
      <c r="AB9" s="77" t="s">
        <v>33</v>
      </c>
      <c r="AC9" s="77" t="s">
        <v>34</v>
      </c>
      <c r="AD9" s="74" t="s">
        <v>35</v>
      </c>
      <c r="AE9" s="34"/>
      <c r="AF9" s="45" t="s">
        <v>36</v>
      </c>
      <c r="AG9" s="45" t="s">
        <v>37</v>
      </c>
      <c r="AH9" s="45" t="s">
        <v>38</v>
      </c>
      <c r="AI9" s="45" t="s">
        <v>39</v>
      </c>
      <c r="AJ9" s="45" t="s">
        <v>40</v>
      </c>
      <c r="AK9" s="45" t="s">
        <v>41</v>
      </c>
      <c r="AL9" s="45" t="s">
        <v>42</v>
      </c>
      <c r="AM9" s="45" t="s">
        <v>43</v>
      </c>
      <c r="AN9" s="45" t="s">
        <v>44</v>
      </c>
      <c r="AO9" s="45" t="s">
        <v>45</v>
      </c>
      <c r="AP9" s="34"/>
      <c r="AQ9" s="71" t="s">
        <v>46</v>
      </c>
      <c r="AR9" s="71"/>
      <c r="AS9" s="71" t="s">
        <v>47</v>
      </c>
      <c r="AT9" s="71"/>
      <c r="AU9" s="71" t="s">
        <v>48</v>
      </c>
      <c r="AV9" s="71"/>
      <c r="AW9" s="71"/>
      <c r="AX9" s="71" t="s">
        <v>49</v>
      </c>
      <c r="AY9" s="71"/>
      <c r="AZ9" s="71"/>
      <c r="BA9" s="73"/>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9"/>
      <c r="B10" s="50"/>
      <c r="C10" s="49"/>
      <c r="D10" s="18"/>
      <c r="E10" s="27" t="s">
        <v>50</v>
      </c>
      <c r="F10" s="27" t="s">
        <v>51</v>
      </c>
      <c r="G10" s="27" t="s">
        <v>50</v>
      </c>
      <c r="H10" s="27" t="s">
        <v>51</v>
      </c>
      <c r="I10" s="29" t="s">
        <v>52</v>
      </c>
      <c r="J10" s="27" t="s">
        <v>53</v>
      </c>
      <c r="K10" s="31" t="s">
        <v>50</v>
      </c>
      <c r="L10" s="31" t="s">
        <v>51</v>
      </c>
      <c r="M10" s="31" t="s">
        <v>50</v>
      </c>
      <c r="N10" s="31" t="s">
        <v>51</v>
      </c>
      <c r="O10" s="29" t="s">
        <v>52</v>
      </c>
      <c r="P10" s="31" t="s">
        <v>53</v>
      </c>
      <c r="Q10" s="56"/>
      <c r="R10" s="56"/>
      <c r="S10" s="18"/>
      <c r="T10" s="78"/>
      <c r="U10" s="78"/>
      <c r="V10" s="78"/>
      <c r="W10" s="78"/>
      <c r="X10" s="78"/>
      <c r="Y10" s="78"/>
      <c r="Z10" s="78"/>
      <c r="AA10" s="78"/>
      <c r="AB10" s="78"/>
      <c r="AC10" s="78"/>
      <c r="AD10" s="74"/>
      <c r="AE10" s="34"/>
      <c r="AF10" s="46"/>
      <c r="AG10" s="46"/>
      <c r="AH10" s="46"/>
      <c r="AI10" s="46"/>
      <c r="AJ10" s="46"/>
      <c r="AK10" s="46"/>
      <c r="AL10" s="46"/>
      <c r="AM10" s="46"/>
      <c r="AN10" s="46"/>
      <c r="AO10" s="46"/>
      <c r="AP10" s="34"/>
      <c r="AQ10" s="35" t="s">
        <v>54</v>
      </c>
      <c r="AR10" s="35" t="s">
        <v>24</v>
      </c>
      <c r="AS10" s="35" t="s">
        <v>54</v>
      </c>
      <c r="AT10" s="35" t="s">
        <v>24</v>
      </c>
      <c r="AU10" s="35">
        <v>1</v>
      </c>
      <c r="AV10" s="35">
        <v>2</v>
      </c>
      <c r="AW10" s="35">
        <v>3</v>
      </c>
      <c r="AX10" s="35">
        <v>1</v>
      </c>
      <c r="AY10" s="35">
        <v>2</v>
      </c>
      <c r="AZ10" s="35">
        <v>3</v>
      </c>
      <c r="BA10" s="73"/>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93211</v>
      </c>
      <c r="C11" s="19" t="s">
        <v>192</v>
      </c>
      <c r="D11" s="18"/>
      <c r="E11" s="28">
        <f t="shared" ref="E11:E50" si="0">IF((COUNTA(T11:AC11)&gt;0),(ROUND((AVERAGE(T11:AC11)),0)),"")</f>
        <v>90</v>
      </c>
      <c r="F11" s="28" t="str">
        <f t="shared" ref="F11:F50" si="1">IF(AND(ISNUMBER(E11),E11&gt;=1),IF(E11&lt;=$FD$13,$FE$13,IF(E11&lt;=$FD$14,$FE$14,IF(E11&lt;=$FD$15,$FE$15,IF(E11&lt;=$FD$16,$FE$16,)))), "")</f>
        <v>A</v>
      </c>
      <c r="G11" s="28">
        <f t="shared" ref="G11:G50" si="2">IF((COUNTA(T11:AD11)&gt;0),(ROUND((AVERAGE(T11:AD11)),0)),"")</f>
        <v>90</v>
      </c>
      <c r="H11" s="28" t="str">
        <f t="shared" ref="H11:H50" si="3">IF(AND(ISNUMBER(G11),G11&gt;=1),IF(G11&lt;=$FD$13,$FE$13,IF(G11&lt;=$FD$14,$FE$14,IF(G11&lt;=$FD$15,$FE$15,IF(G11&lt;=$FD$16,$FE$16,)))), "")</f>
        <v>A</v>
      </c>
      <c r="I11" s="36">
        <v>2</v>
      </c>
      <c r="J11" s="28" t="str">
        <f t="shared" ref="J11:J50" si="4">IF(I11=$FG$13,$FH$13,IF(I11=$FG$15,$FH$15,IF(I11=$FG$17,$FH$17,IF(I11=$FG$19,$FH$19,IF(I11=$FG$21,$FH$21,IF(I11=$FG$23,$FH$23,IF(I11=$FG$25,$FH$25,IF(I11=$FG$27,$FH$27,IF(I11=$FG$29,$FH$29,IF(I11=$FG$31,$FH$31,""))))))))))</f>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1" s="28">
        <f t="shared" ref="K11:K50" si="5">IF((COUNTA(AF11:AO11)&gt;0),AVERAGE(AF11:AO11),"")</f>
        <v>90.25</v>
      </c>
      <c r="L11" s="28" t="str">
        <f t="shared" ref="L11:L50" si="6">IF(AND(ISNUMBER(K11),K11&gt;=1), IF(K11&lt;=$FD$27,$FE$27,IF(K11&lt;=$FD$28,$FE$28,IF(K11&lt;=$FD$29,$FE$29,IF(K11&lt;=$FD$30,$FE$30,)))), "")</f>
        <v>A</v>
      </c>
      <c r="M11" s="28">
        <f t="shared" ref="M11:M50" si="7">IF((COUNTA(AF11:AO11)&gt;0),AVERAGE(AF11:AO11),"")</f>
        <v>90.25</v>
      </c>
      <c r="N11" s="28" t="str">
        <f t="shared" ref="N11:N50" si="8">IF(AND(ISNUMBER(M11),M11&gt;=1), IF(M11&lt;=$FD$27,$FE$27,IF(M11&lt;=$FD$28,$FE$28,IF(M11&lt;=$FD$29,$FE$29,IF(M11&lt;=$FD$30,$FE$30,)))), "")</f>
        <v>A</v>
      </c>
      <c r="O11" s="36">
        <v>2</v>
      </c>
      <c r="P11" s="28" t="str">
        <f t="shared" ref="P11:P50" si="9">IF(O11=$FG$13,$FI$13,IF(O11=$FG$15,$FI$15,IF(O11=$FG$17,$FI$17,IF(O11=$FG$19,$FI$19,IF(O11=$FG$21,$FI$21,IF(O11=$FG$23,$FI$23,IF(O11=$FG$25,$FI$25,IF(O11=$FG$27,$FI$27,IF(O11=$FG$29,$FI$29,IF(O11=$FG$31,$FI$31,""))))))))))</f>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1" s="39"/>
      <c r="R11" s="39" t="s">
        <v>236</v>
      </c>
      <c r="S11" s="18"/>
      <c r="T11" s="1">
        <v>93</v>
      </c>
      <c r="U11" s="1">
        <v>85</v>
      </c>
      <c r="V11" s="1">
        <v>91</v>
      </c>
      <c r="W11" s="1">
        <v>90.5</v>
      </c>
      <c r="X11" s="1"/>
      <c r="Y11" s="1"/>
      <c r="Z11" s="1"/>
      <c r="AA11" s="1"/>
      <c r="AB11" s="1"/>
      <c r="AC11" s="1"/>
      <c r="AD11" s="1"/>
      <c r="AE11" s="18"/>
      <c r="AF11" s="1">
        <v>84</v>
      </c>
      <c r="AG11" s="1">
        <v>100</v>
      </c>
      <c r="AH11" s="1">
        <v>84</v>
      </c>
      <c r="AI11" s="1">
        <v>93</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8" t="s">
        <v>56</v>
      </c>
      <c r="FD11" s="48"/>
      <c r="FE11" s="48"/>
      <c r="FG11" s="47" t="s">
        <v>57</v>
      </c>
      <c r="FH11" s="47"/>
      <c r="FI11" s="47"/>
    </row>
    <row r="12" spans="1:167" x14ac:dyDescent="0.25">
      <c r="A12" s="19">
        <v>2</v>
      </c>
      <c r="B12" s="19">
        <v>93225</v>
      </c>
      <c r="C12" s="19" t="s">
        <v>193</v>
      </c>
      <c r="D12" s="18"/>
      <c r="E12" s="28">
        <f t="shared" si="0"/>
        <v>86</v>
      </c>
      <c r="F12" s="28" t="str">
        <f t="shared" si="1"/>
        <v>A</v>
      </c>
      <c r="G12" s="28">
        <f t="shared" si="2"/>
        <v>86</v>
      </c>
      <c r="H12" s="28" t="str">
        <f t="shared" si="3"/>
        <v>A</v>
      </c>
      <c r="I12" s="36">
        <v>2</v>
      </c>
      <c r="J12"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2" s="28">
        <f t="shared" si="5"/>
        <v>87</v>
      </c>
      <c r="L12" s="28" t="str">
        <f t="shared" si="6"/>
        <v>A</v>
      </c>
      <c r="M12" s="28">
        <f t="shared" si="7"/>
        <v>87</v>
      </c>
      <c r="N12" s="28" t="str">
        <f t="shared" si="8"/>
        <v>A</v>
      </c>
      <c r="O12" s="36">
        <v>3</v>
      </c>
      <c r="P12"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12" s="39"/>
      <c r="R12" s="39" t="s">
        <v>236</v>
      </c>
      <c r="S12" s="18"/>
      <c r="T12" s="1">
        <v>90</v>
      </c>
      <c r="U12" s="1">
        <v>85</v>
      </c>
      <c r="V12" s="1">
        <v>83</v>
      </c>
      <c r="W12" s="1">
        <v>87.5</v>
      </c>
      <c r="X12" s="1"/>
      <c r="Y12" s="1"/>
      <c r="Z12" s="1"/>
      <c r="AA12" s="1"/>
      <c r="AB12" s="1"/>
      <c r="AC12" s="1"/>
      <c r="AD12" s="1"/>
      <c r="AE12" s="18"/>
      <c r="AF12" s="1">
        <v>82</v>
      </c>
      <c r="AG12" s="1">
        <v>95</v>
      </c>
      <c r="AH12" s="1">
        <v>81</v>
      </c>
      <c r="AI12" s="1">
        <v>90</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93239</v>
      </c>
      <c r="C13" s="19" t="s">
        <v>194</v>
      </c>
      <c r="D13" s="18"/>
      <c r="E13" s="28">
        <f t="shared" si="0"/>
        <v>87</v>
      </c>
      <c r="F13" s="28" t="str">
        <f t="shared" si="1"/>
        <v>A</v>
      </c>
      <c r="G13" s="28">
        <f t="shared" si="2"/>
        <v>87</v>
      </c>
      <c r="H13" s="28" t="str">
        <f t="shared" si="3"/>
        <v>A</v>
      </c>
      <c r="I13" s="36">
        <v>3</v>
      </c>
      <c r="J13"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13" s="28">
        <f t="shared" si="5"/>
        <v>89.5</v>
      </c>
      <c r="L13" s="28" t="str">
        <f t="shared" si="6"/>
        <v>A</v>
      </c>
      <c r="M13" s="28">
        <f t="shared" si="7"/>
        <v>89.5</v>
      </c>
      <c r="N13" s="28" t="str">
        <f t="shared" si="8"/>
        <v>A</v>
      </c>
      <c r="O13" s="36">
        <v>2</v>
      </c>
      <c r="P13"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3" s="39"/>
      <c r="R13" s="39" t="s">
        <v>236</v>
      </c>
      <c r="S13" s="18"/>
      <c r="T13" s="1">
        <v>93</v>
      </c>
      <c r="U13" s="1">
        <v>85</v>
      </c>
      <c r="V13" s="1">
        <v>79.5</v>
      </c>
      <c r="W13" s="1">
        <v>90.5</v>
      </c>
      <c r="X13" s="1"/>
      <c r="Y13" s="1"/>
      <c r="Z13" s="1"/>
      <c r="AA13" s="1"/>
      <c r="AB13" s="1"/>
      <c r="AC13" s="1"/>
      <c r="AD13" s="1"/>
      <c r="AE13" s="18"/>
      <c r="AF13" s="1">
        <v>84</v>
      </c>
      <c r="AG13" s="1">
        <v>100</v>
      </c>
      <c r="AH13" s="1">
        <v>81</v>
      </c>
      <c r="AI13" s="1">
        <v>93</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228</v>
      </c>
      <c r="FI13" s="43" t="s">
        <v>230</v>
      </c>
      <c r="FJ13" s="41">
        <v>35121</v>
      </c>
      <c r="FK13" s="41">
        <v>35131</v>
      </c>
    </row>
    <row r="14" spans="1:167" x14ac:dyDescent="0.25">
      <c r="A14" s="19">
        <v>4</v>
      </c>
      <c r="B14" s="19">
        <v>93253</v>
      </c>
      <c r="C14" s="19" t="s">
        <v>195</v>
      </c>
      <c r="D14" s="18"/>
      <c r="E14" s="28">
        <f t="shared" si="0"/>
        <v>89</v>
      </c>
      <c r="F14" s="28" t="str">
        <f t="shared" si="1"/>
        <v>A</v>
      </c>
      <c r="G14" s="28">
        <f t="shared" si="2"/>
        <v>89</v>
      </c>
      <c r="H14" s="28" t="str">
        <f t="shared" si="3"/>
        <v>A</v>
      </c>
      <c r="I14" s="36">
        <v>2</v>
      </c>
      <c r="J14"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4" s="28">
        <f t="shared" si="5"/>
        <v>88.5</v>
      </c>
      <c r="L14" s="28" t="str">
        <f t="shared" si="6"/>
        <v>A</v>
      </c>
      <c r="M14" s="28">
        <f t="shared" si="7"/>
        <v>88.5</v>
      </c>
      <c r="N14" s="28" t="str">
        <f t="shared" si="8"/>
        <v>A</v>
      </c>
      <c r="O14" s="36">
        <v>2</v>
      </c>
      <c r="P14"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4" s="39"/>
      <c r="R14" s="39" t="s">
        <v>236</v>
      </c>
      <c r="S14" s="18"/>
      <c r="T14" s="1">
        <v>91</v>
      </c>
      <c r="U14" s="1">
        <v>92</v>
      </c>
      <c r="V14" s="1">
        <v>87</v>
      </c>
      <c r="W14" s="1">
        <v>87.5</v>
      </c>
      <c r="X14" s="1"/>
      <c r="Y14" s="1"/>
      <c r="Z14" s="1"/>
      <c r="AA14" s="1"/>
      <c r="AB14" s="1"/>
      <c r="AC14" s="1"/>
      <c r="AD14" s="1"/>
      <c r="AE14" s="18"/>
      <c r="AF14" s="1">
        <v>84</v>
      </c>
      <c r="AG14" s="1">
        <v>95</v>
      </c>
      <c r="AH14" s="1">
        <v>84</v>
      </c>
      <c r="AI14" s="1">
        <v>91</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93267</v>
      </c>
      <c r="C15" s="19" t="s">
        <v>196</v>
      </c>
      <c r="D15" s="18"/>
      <c r="E15" s="28">
        <f t="shared" si="0"/>
        <v>88</v>
      </c>
      <c r="F15" s="28" t="str">
        <f t="shared" si="1"/>
        <v>A</v>
      </c>
      <c r="G15" s="28">
        <f t="shared" si="2"/>
        <v>88</v>
      </c>
      <c r="H15" s="28" t="str">
        <f t="shared" si="3"/>
        <v>A</v>
      </c>
      <c r="I15" s="36">
        <v>3</v>
      </c>
      <c r="J15"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15" s="28">
        <f t="shared" si="5"/>
        <v>90</v>
      </c>
      <c r="L15" s="28" t="str">
        <f t="shared" si="6"/>
        <v>A</v>
      </c>
      <c r="M15" s="28">
        <f t="shared" si="7"/>
        <v>90</v>
      </c>
      <c r="N15" s="28" t="str">
        <f t="shared" si="8"/>
        <v>A</v>
      </c>
      <c r="O15" s="36">
        <v>2</v>
      </c>
      <c r="P15"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5" s="39"/>
      <c r="R15" s="39" t="s">
        <v>236</v>
      </c>
      <c r="S15" s="18"/>
      <c r="T15" s="1">
        <v>90</v>
      </c>
      <c r="U15" s="1">
        <v>83</v>
      </c>
      <c r="V15" s="1">
        <v>88</v>
      </c>
      <c r="W15" s="1">
        <v>91</v>
      </c>
      <c r="X15" s="1"/>
      <c r="Y15" s="1"/>
      <c r="Z15" s="1"/>
      <c r="AA15" s="1"/>
      <c r="AB15" s="1"/>
      <c r="AC15" s="1"/>
      <c r="AD15" s="1"/>
      <c r="AE15" s="18"/>
      <c r="AF15" s="1">
        <v>84</v>
      </c>
      <c r="AG15" s="1">
        <v>100</v>
      </c>
      <c r="AH15" s="1">
        <v>86</v>
      </c>
      <c r="AI15" s="1">
        <v>90</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229</v>
      </c>
      <c r="FI15" s="44" t="s">
        <v>233</v>
      </c>
      <c r="FJ15" s="41">
        <v>35122</v>
      </c>
      <c r="FK15" s="41">
        <v>35132</v>
      </c>
    </row>
    <row r="16" spans="1:167" x14ac:dyDescent="0.25">
      <c r="A16" s="19">
        <v>6</v>
      </c>
      <c r="B16" s="19">
        <v>93281</v>
      </c>
      <c r="C16" s="19" t="s">
        <v>197</v>
      </c>
      <c r="D16" s="18"/>
      <c r="E16" s="28">
        <f t="shared" si="0"/>
        <v>92</v>
      </c>
      <c r="F16" s="28" t="str">
        <f t="shared" si="1"/>
        <v>A</v>
      </c>
      <c r="G16" s="28">
        <f t="shared" si="2"/>
        <v>92</v>
      </c>
      <c r="H16" s="28" t="str">
        <f t="shared" si="3"/>
        <v>A</v>
      </c>
      <c r="I16" s="36">
        <v>2</v>
      </c>
      <c r="J16"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16" s="28">
        <f t="shared" si="5"/>
        <v>89.25</v>
      </c>
      <c r="L16" s="28" t="str">
        <f t="shared" si="6"/>
        <v>A</v>
      </c>
      <c r="M16" s="28">
        <f t="shared" si="7"/>
        <v>89.25</v>
      </c>
      <c r="N16" s="28" t="str">
        <f t="shared" si="8"/>
        <v>A</v>
      </c>
      <c r="O16" s="36">
        <v>2</v>
      </c>
      <c r="P16"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6" s="39"/>
      <c r="R16" s="39" t="s">
        <v>236</v>
      </c>
      <c r="S16" s="18"/>
      <c r="T16" s="1">
        <v>94</v>
      </c>
      <c r="U16" s="1">
        <v>92</v>
      </c>
      <c r="V16" s="1">
        <v>94</v>
      </c>
      <c r="W16" s="1">
        <v>86.5</v>
      </c>
      <c r="X16" s="1"/>
      <c r="Y16" s="1"/>
      <c r="Z16" s="1"/>
      <c r="AA16" s="1"/>
      <c r="AB16" s="1"/>
      <c r="AC16" s="1"/>
      <c r="AD16" s="1"/>
      <c r="AE16" s="18"/>
      <c r="AF16" s="1">
        <v>84</v>
      </c>
      <c r="AG16" s="1">
        <v>95</v>
      </c>
      <c r="AH16" s="1">
        <v>84</v>
      </c>
      <c r="AI16" s="1">
        <v>94</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93295</v>
      </c>
      <c r="C17" s="19" t="s">
        <v>198</v>
      </c>
      <c r="D17" s="18"/>
      <c r="E17" s="28">
        <f t="shared" si="0"/>
        <v>88</v>
      </c>
      <c r="F17" s="28" t="str">
        <f t="shared" si="1"/>
        <v>A</v>
      </c>
      <c r="G17" s="28">
        <f t="shared" si="2"/>
        <v>88</v>
      </c>
      <c r="H17" s="28" t="str">
        <f t="shared" si="3"/>
        <v>A</v>
      </c>
      <c r="I17" s="36">
        <v>3</v>
      </c>
      <c r="J17"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17" s="28">
        <f t="shared" si="5"/>
        <v>87.25</v>
      </c>
      <c r="L17" s="28" t="str">
        <f t="shared" si="6"/>
        <v>A</v>
      </c>
      <c r="M17" s="28">
        <f t="shared" si="7"/>
        <v>87.25</v>
      </c>
      <c r="N17" s="28" t="str">
        <f t="shared" si="8"/>
        <v>A</v>
      </c>
      <c r="O17" s="36">
        <v>3</v>
      </c>
      <c r="P17"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17" s="39"/>
      <c r="R17" s="39" t="s">
        <v>236</v>
      </c>
      <c r="S17" s="18"/>
      <c r="T17" s="1">
        <v>90</v>
      </c>
      <c r="U17" s="1">
        <v>83</v>
      </c>
      <c r="V17" s="1">
        <v>90</v>
      </c>
      <c r="W17" s="1">
        <v>89.5</v>
      </c>
      <c r="X17" s="1"/>
      <c r="Y17" s="1"/>
      <c r="Z17" s="1"/>
      <c r="AA17" s="1"/>
      <c r="AB17" s="1"/>
      <c r="AC17" s="1"/>
      <c r="AD17" s="1"/>
      <c r="AE17" s="18"/>
      <c r="AF17" s="1">
        <v>81</v>
      </c>
      <c r="AG17" s="1">
        <v>100</v>
      </c>
      <c r="AH17" s="1">
        <v>78</v>
      </c>
      <c r="AI17" s="1">
        <v>90</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231</v>
      </c>
      <c r="FI17" s="44" t="s">
        <v>234</v>
      </c>
      <c r="FJ17" s="41">
        <v>35123</v>
      </c>
      <c r="FK17" s="41">
        <v>35133</v>
      </c>
    </row>
    <row r="18" spans="1:167" x14ac:dyDescent="0.25">
      <c r="A18" s="19">
        <v>8</v>
      </c>
      <c r="B18" s="19">
        <v>93309</v>
      </c>
      <c r="C18" s="19" t="s">
        <v>199</v>
      </c>
      <c r="D18" s="18"/>
      <c r="E18" s="28">
        <f t="shared" si="0"/>
        <v>87</v>
      </c>
      <c r="F18" s="28" t="str">
        <f t="shared" si="1"/>
        <v>A</v>
      </c>
      <c r="G18" s="28">
        <f t="shared" si="2"/>
        <v>87</v>
      </c>
      <c r="H18" s="28" t="str">
        <f t="shared" si="3"/>
        <v>A</v>
      </c>
      <c r="I18" s="36">
        <v>3</v>
      </c>
      <c r="J18"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18" s="28">
        <f t="shared" si="5"/>
        <v>87.75</v>
      </c>
      <c r="L18" s="28" t="str">
        <f t="shared" si="6"/>
        <v>A</v>
      </c>
      <c r="M18" s="28">
        <f t="shared" si="7"/>
        <v>87.75</v>
      </c>
      <c r="N18" s="28" t="str">
        <f t="shared" si="8"/>
        <v>A</v>
      </c>
      <c r="O18" s="36">
        <v>3</v>
      </c>
      <c r="P18"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18" s="39"/>
      <c r="R18" s="39" t="s">
        <v>236</v>
      </c>
      <c r="S18" s="18"/>
      <c r="T18" s="1">
        <v>89</v>
      </c>
      <c r="U18" s="1">
        <v>84</v>
      </c>
      <c r="V18" s="1">
        <v>89</v>
      </c>
      <c r="W18" s="1">
        <v>87</v>
      </c>
      <c r="X18" s="1"/>
      <c r="Y18" s="1"/>
      <c r="Z18" s="1"/>
      <c r="AA18" s="1"/>
      <c r="AB18" s="1"/>
      <c r="AC18" s="1"/>
      <c r="AD18" s="1"/>
      <c r="AE18" s="18"/>
      <c r="AF18" s="1">
        <v>84</v>
      </c>
      <c r="AG18" s="1">
        <v>100</v>
      </c>
      <c r="AH18" s="1">
        <v>78</v>
      </c>
      <c r="AI18" s="1">
        <v>89</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93323</v>
      </c>
      <c r="C19" s="19" t="s">
        <v>200</v>
      </c>
      <c r="D19" s="18"/>
      <c r="E19" s="28">
        <f t="shared" si="0"/>
        <v>87</v>
      </c>
      <c r="F19" s="28" t="str">
        <f t="shared" si="1"/>
        <v>A</v>
      </c>
      <c r="G19" s="28">
        <f t="shared" si="2"/>
        <v>87</v>
      </c>
      <c r="H19" s="28" t="str">
        <f t="shared" si="3"/>
        <v>A</v>
      </c>
      <c r="I19" s="36">
        <v>3</v>
      </c>
      <c r="J19"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19" s="28">
        <f t="shared" si="5"/>
        <v>87.25</v>
      </c>
      <c r="L19" s="28" t="str">
        <f t="shared" si="6"/>
        <v>A</v>
      </c>
      <c r="M19" s="28">
        <f t="shared" si="7"/>
        <v>87.25</v>
      </c>
      <c r="N19" s="28" t="str">
        <f t="shared" si="8"/>
        <v>A</v>
      </c>
      <c r="O19" s="36">
        <v>3</v>
      </c>
      <c r="P19"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19" s="39"/>
      <c r="R19" s="39" t="s">
        <v>236</v>
      </c>
      <c r="S19" s="18"/>
      <c r="T19" s="1">
        <v>90</v>
      </c>
      <c r="U19" s="1">
        <v>81</v>
      </c>
      <c r="V19" s="1">
        <v>89</v>
      </c>
      <c r="W19" s="1">
        <v>86.5</v>
      </c>
      <c r="X19" s="1"/>
      <c r="Y19" s="1"/>
      <c r="Z19" s="1"/>
      <c r="AA19" s="1"/>
      <c r="AB19" s="1"/>
      <c r="AC19" s="1"/>
      <c r="AD19" s="1"/>
      <c r="AE19" s="18"/>
      <c r="AF19" s="1">
        <v>80</v>
      </c>
      <c r="AG19" s="1">
        <v>95</v>
      </c>
      <c r="AH19" s="1">
        <v>84</v>
      </c>
      <c r="AI19" s="1">
        <v>90</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t="s">
        <v>232</v>
      </c>
      <c r="FI19" s="44" t="s">
        <v>235</v>
      </c>
      <c r="FJ19" s="41">
        <v>35124</v>
      </c>
      <c r="FK19" s="41">
        <v>35134</v>
      </c>
    </row>
    <row r="20" spans="1:167" x14ac:dyDescent="0.25">
      <c r="A20" s="19">
        <v>10</v>
      </c>
      <c r="B20" s="19">
        <v>95299</v>
      </c>
      <c r="C20" s="19" t="s">
        <v>201</v>
      </c>
      <c r="D20" s="18"/>
      <c r="E20" s="28">
        <f t="shared" si="0"/>
        <v>89</v>
      </c>
      <c r="F20" s="28" t="str">
        <f t="shared" si="1"/>
        <v>A</v>
      </c>
      <c r="G20" s="28">
        <f t="shared" si="2"/>
        <v>89</v>
      </c>
      <c r="H20" s="28" t="str">
        <f t="shared" si="3"/>
        <v>A</v>
      </c>
      <c r="I20" s="36">
        <v>2</v>
      </c>
      <c r="J20"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0" s="28">
        <f t="shared" si="5"/>
        <v>90.5</v>
      </c>
      <c r="L20" s="28" t="str">
        <f t="shared" si="6"/>
        <v>A</v>
      </c>
      <c r="M20" s="28">
        <f t="shared" si="7"/>
        <v>90.5</v>
      </c>
      <c r="N20" s="28" t="str">
        <f t="shared" si="8"/>
        <v>A</v>
      </c>
      <c r="O20" s="36">
        <v>2</v>
      </c>
      <c r="P20"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0" s="39"/>
      <c r="R20" s="39" t="s">
        <v>236</v>
      </c>
      <c r="S20" s="18"/>
      <c r="T20" s="1">
        <v>91</v>
      </c>
      <c r="U20" s="1">
        <v>84</v>
      </c>
      <c r="V20" s="1">
        <v>94</v>
      </c>
      <c r="W20" s="1">
        <v>88.5</v>
      </c>
      <c r="X20" s="1"/>
      <c r="Y20" s="1"/>
      <c r="Z20" s="1"/>
      <c r="AA20" s="1"/>
      <c r="AB20" s="1"/>
      <c r="AC20" s="1"/>
      <c r="AD20" s="1"/>
      <c r="AE20" s="18"/>
      <c r="AF20" s="1">
        <v>84</v>
      </c>
      <c r="AG20" s="1">
        <v>100</v>
      </c>
      <c r="AH20" s="1">
        <v>87</v>
      </c>
      <c r="AI20" s="1">
        <v>91</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93337</v>
      </c>
      <c r="C21" s="19" t="s">
        <v>202</v>
      </c>
      <c r="D21" s="18"/>
      <c r="E21" s="28">
        <f t="shared" si="0"/>
        <v>88</v>
      </c>
      <c r="F21" s="28" t="str">
        <f t="shared" si="1"/>
        <v>A</v>
      </c>
      <c r="G21" s="28">
        <f t="shared" si="2"/>
        <v>88</v>
      </c>
      <c r="H21" s="28" t="str">
        <f t="shared" si="3"/>
        <v>A</v>
      </c>
      <c r="I21" s="36">
        <v>3</v>
      </c>
      <c r="J21"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21" s="28">
        <f t="shared" si="5"/>
        <v>91</v>
      </c>
      <c r="L21" s="28" t="str">
        <f t="shared" si="6"/>
        <v>A</v>
      </c>
      <c r="M21" s="28">
        <f t="shared" si="7"/>
        <v>91</v>
      </c>
      <c r="N21" s="28" t="str">
        <f t="shared" si="8"/>
        <v>A</v>
      </c>
      <c r="O21" s="36">
        <v>2</v>
      </c>
      <c r="P21"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1" s="39"/>
      <c r="R21" s="39" t="s">
        <v>236</v>
      </c>
      <c r="S21" s="18"/>
      <c r="T21" s="1">
        <v>92</v>
      </c>
      <c r="U21" s="1">
        <v>82</v>
      </c>
      <c r="V21" s="1">
        <v>89</v>
      </c>
      <c r="W21" s="1">
        <v>90.5</v>
      </c>
      <c r="X21" s="1"/>
      <c r="Y21" s="1"/>
      <c r="Z21" s="1"/>
      <c r="AA21" s="1"/>
      <c r="AB21" s="1"/>
      <c r="AC21" s="1"/>
      <c r="AD21" s="1"/>
      <c r="AE21" s="18"/>
      <c r="AF21" s="1">
        <v>84</v>
      </c>
      <c r="AG21" s="1">
        <v>100</v>
      </c>
      <c r="AH21" s="1">
        <v>88</v>
      </c>
      <c r="AI21" s="1">
        <v>92</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35125</v>
      </c>
      <c r="FK21" s="41">
        <v>35135</v>
      </c>
    </row>
    <row r="22" spans="1:167" x14ac:dyDescent="0.25">
      <c r="A22" s="19">
        <v>12</v>
      </c>
      <c r="B22" s="19">
        <v>93351</v>
      </c>
      <c r="C22" s="19" t="s">
        <v>203</v>
      </c>
      <c r="D22" s="18"/>
      <c r="E22" s="28">
        <f t="shared" si="0"/>
        <v>92</v>
      </c>
      <c r="F22" s="28" t="str">
        <f t="shared" si="1"/>
        <v>A</v>
      </c>
      <c r="G22" s="28">
        <f t="shared" si="2"/>
        <v>92</v>
      </c>
      <c r="H22" s="28" t="str">
        <f t="shared" si="3"/>
        <v>A</v>
      </c>
      <c r="I22" s="36">
        <v>2</v>
      </c>
      <c r="J22"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2" s="28">
        <f t="shared" si="5"/>
        <v>90.75</v>
      </c>
      <c r="L22" s="28" t="str">
        <f t="shared" si="6"/>
        <v>A</v>
      </c>
      <c r="M22" s="28">
        <f t="shared" si="7"/>
        <v>90.75</v>
      </c>
      <c r="N22" s="28" t="str">
        <f t="shared" si="8"/>
        <v>A</v>
      </c>
      <c r="O22" s="36">
        <v>2</v>
      </c>
      <c r="P22"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2" s="39"/>
      <c r="R22" s="39" t="s">
        <v>236</v>
      </c>
      <c r="S22" s="18"/>
      <c r="T22" s="1">
        <v>90</v>
      </c>
      <c r="U22" s="1">
        <v>90</v>
      </c>
      <c r="V22" s="1">
        <v>92</v>
      </c>
      <c r="W22" s="1">
        <v>95</v>
      </c>
      <c r="X22" s="1"/>
      <c r="Y22" s="1"/>
      <c r="Z22" s="1"/>
      <c r="AA22" s="1"/>
      <c r="AB22" s="1"/>
      <c r="AC22" s="1"/>
      <c r="AD22" s="1"/>
      <c r="AE22" s="18"/>
      <c r="AF22" s="1">
        <v>89</v>
      </c>
      <c r="AG22" s="1">
        <v>95</v>
      </c>
      <c r="AH22" s="1">
        <v>89</v>
      </c>
      <c r="AI22" s="1">
        <v>90</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93365</v>
      </c>
      <c r="C23" s="19" t="s">
        <v>204</v>
      </c>
      <c r="D23" s="18"/>
      <c r="E23" s="28">
        <f t="shared" si="0"/>
        <v>90</v>
      </c>
      <c r="F23" s="28" t="str">
        <f t="shared" si="1"/>
        <v>A</v>
      </c>
      <c r="G23" s="28">
        <f t="shared" si="2"/>
        <v>90</v>
      </c>
      <c r="H23" s="28" t="str">
        <f t="shared" si="3"/>
        <v>A</v>
      </c>
      <c r="I23" s="36">
        <v>2</v>
      </c>
      <c r="J23"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3" s="28">
        <f t="shared" si="5"/>
        <v>88.25</v>
      </c>
      <c r="L23" s="28" t="str">
        <f t="shared" si="6"/>
        <v>A</v>
      </c>
      <c r="M23" s="28">
        <f t="shared" si="7"/>
        <v>88.25</v>
      </c>
      <c r="N23" s="28" t="str">
        <f t="shared" si="8"/>
        <v>A</v>
      </c>
      <c r="O23" s="36">
        <v>3</v>
      </c>
      <c r="P23"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23" s="39"/>
      <c r="R23" s="39" t="s">
        <v>236</v>
      </c>
      <c r="S23" s="18"/>
      <c r="T23" s="1">
        <v>91</v>
      </c>
      <c r="U23" s="1">
        <v>90</v>
      </c>
      <c r="V23" s="1">
        <v>90</v>
      </c>
      <c r="W23" s="1">
        <v>87.5</v>
      </c>
      <c r="X23" s="1"/>
      <c r="Y23" s="1"/>
      <c r="Z23" s="1"/>
      <c r="AA23" s="1"/>
      <c r="AB23" s="1"/>
      <c r="AC23" s="1"/>
      <c r="AD23" s="1"/>
      <c r="AE23" s="18"/>
      <c r="AF23" s="1">
        <v>84</v>
      </c>
      <c r="AG23" s="1">
        <v>100</v>
      </c>
      <c r="AH23" s="1">
        <v>78</v>
      </c>
      <c r="AI23" s="1">
        <v>91</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35126</v>
      </c>
      <c r="FK23" s="41">
        <v>35136</v>
      </c>
    </row>
    <row r="24" spans="1:167" x14ac:dyDescent="0.25">
      <c r="A24" s="19">
        <v>14</v>
      </c>
      <c r="B24" s="19">
        <v>93379</v>
      </c>
      <c r="C24" s="19" t="s">
        <v>205</v>
      </c>
      <c r="D24" s="18"/>
      <c r="E24" s="28">
        <f t="shared" si="0"/>
        <v>89</v>
      </c>
      <c r="F24" s="28" t="str">
        <f t="shared" si="1"/>
        <v>A</v>
      </c>
      <c r="G24" s="28">
        <f t="shared" si="2"/>
        <v>89</v>
      </c>
      <c r="H24" s="28" t="str">
        <f t="shared" si="3"/>
        <v>A</v>
      </c>
      <c r="I24" s="36">
        <v>2</v>
      </c>
      <c r="J24"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4" s="28">
        <f t="shared" si="5"/>
        <v>87</v>
      </c>
      <c r="L24" s="28" t="str">
        <f t="shared" si="6"/>
        <v>A</v>
      </c>
      <c r="M24" s="28">
        <f t="shared" si="7"/>
        <v>87</v>
      </c>
      <c r="N24" s="28" t="str">
        <f t="shared" si="8"/>
        <v>A</v>
      </c>
      <c r="O24" s="36">
        <v>3</v>
      </c>
      <c r="P24"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24" s="39"/>
      <c r="R24" s="39" t="s">
        <v>236</v>
      </c>
      <c r="S24" s="18"/>
      <c r="T24" s="1">
        <v>91</v>
      </c>
      <c r="U24" s="1">
        <v>85</v>
      </c>
      <c r="V24" s="1">
        <v>91</v>
      </c>
      <c r="W24" s="1">
        <v>88</v>
      </c>
      <c r="X24" s="1"/>
      <c r="Y24" s="1"/>
      <c r="Z24" s="1"/>
      <c r="AA24" s="1"/>
      <c r="AB24" s="1"/>
      <c r="AC24" s="1"/>
      <c r="AD24" s="1"/>
      <c r="AE24" s="18"/>
      <c r="AF24" s="1">
        <v>84</v>
      </c>
      <c r="AG24" s="1">
        <v>95</v>
      </c>
      <c r="AH24" s="1">
        <v>78</v>
      </c>
      <c r="AI24" s="1">
        <v>91</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93393</v>
      </c>
      <c r="C25" s="19" t="s">
        <v>206</v>
      </c>
      <c r="D25" s="18"/>
      <c r="E25" s="28">
        <f t="shared" si="0"/>
        <v>91</v>
      </c>
      <c r="F25" s="28" t="str">
        <f t="shared" si="1"/>
        <v>A</v>
      </c>
      <c r="G25" s="28">
        <f t="shared" si="2"/>
        <v>91</v>
      </c>
      <c r="H25" s="28" t="str">
        <f t="shared" si="3"/>
        <v>A</v>
      </c>
      <c r="I25" s="36">
        <v>2</v>
      </c>
      <c r="J25"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25" s="28">
        <f t="shared" si="5"/>
        <v>91</v>
      </c>
      <c r="L25" s="28" t="str">
        <f t="shared" si="6"/>
        <v>A</v>
      </c>
      <c r="M25" s="28">
        <f t="shared" si="7"/>
        <v>91</v>
      </c>
      <c r="N25" s="28" t="str">
        <f t="shared" si="8"/>
        <v>A</v>
      </c>
      <c r="O25" s="36">
        <v>2</v>
      </c>
      <c r="P25"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5" s="39"/>
      <c r="R25" s="39" t="s">
        <v>236</v>
      </c>
      <c r="S25" s="18"/>
      <c r="T25" s="1">
        <v>94</v>
      </c>
      <c r="U25" s="1">
        <v>88</v>
      </c>
      <c r="V25" s="1">
        <v>89</v>
      </c>
      <c r="W25" s="1">
        <v>91</v>
      </c>
      <c r="X25" s="1"/>
      <c r="Y25" s="1"/>
      <c r="Z25" s="1"/>
      <c r="AA25" s="1"/>
      <c r="AB25" s="1"/>
      <c r="AC25" s="1"/>
      <c r="AD25" s="1"/>
      <c r="AE25" s="18"/>
      <c r="AF25" s="1">
        <v>89</v>
      </c>
      <c r="AG25" s="1">
        <v>100</v>
      </c>
      <c r="AH25" s="1">
        <v>81</v>
      </c>
      <c r="AI25" s="1">
        <v>94</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9" t="s">
        <v>80</v>
      </c>
      <c r="FD25" s="69"/>
      <c r="FE25" s="69"/>
      <c r="FG25" s="42">
        <v>7</v>
      </c>
      <c r="FH25" s="43"/>
      <c r="FI25" s="43"/>
      <c r="FJ25" s="41">
        <v>35127</v>
      </c>
      <c r="FK25" s="41">
        <v>35137</v>
      </c>
    </row>
    <row r="26" spans="1:167" x14ac:dyDescent="0.25">
      <c r="A26" s="19">
        <v>16</v>
      </c>
      <c r="B26" s="19">
        <v>93407</v>
      </c>
      <c r="C26" s="19" t="s">
        <v>207</v>
      </c>
      <c r="D26" s="18"/>
      <c r="E26" s="28">
        <f t="shared" si="0"/>
        <v>88</v>
      </c>
      <c r="F26" s="28" t="str">
        <f t="shared" si="1"/>
        <v>A</v>
      </c>
      <c r="G26" s="28">
        <f t="shared" si="2"/>
        <v>88</v>
      </c>
      <c r="H26" s="28" t="str">
        <f t="shared" si="3"/>
        <v>A</v>
      </c>
      <c r="I26" s="36">
        <v>3</v>
      </c>
      <c r="J26"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26" s="28">
        <f t="shared" si="5"/>
        <v>93.75</v>
      </c>
      <c r="L26" s="28" t="str">
        <f t="shared" si="6"/>
        <v>A</v>
      </c>
      <c r="M26" s="28">
        <f t="shared" si="7"/>
        <v>93.75</v>
      </c>
      <c r="N26" s="28" t="str">
        <f t="shared" si="8"/>
        <v>A</v>
      </c>
      <c r="O26" s="36">
        <v>2</v>
      </c>
      <c r="P26"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6" s="39"/>
      <c r="R26" s="39" t="s">
        <v>236</v>
      </c>
      <c r="S26" s="18"/>
      <c r="T26" s="1">
        <v>93</v>
      </c>
      <c r="U26" s="1">
        <v>82</v>
      </c>
      <c r="V26" s="1">
        <v>91</v>
      </c>
      <c r="W26" s="1">
        <v>86</v>
      </c>
      <c r="X26" s="1"/>
      <c r="Y26" s="1"/>
      <c r="Z26" s="1"/>
      <c r="AA26" s="1"/>
      <c r="AB26" s="1"/>
      <c r="AC26" s="1"/>
      <c r="AD26" s="1"/>
      <c r="AE26" s="18"/>
      <c r="AF26" s="1">
        <v>89</v>
      </c>
      <c r="AG26" s="1">
        <v>100</v>
      </c>
      <c r="AH26" s="1">
        <v>93</v>
      </c>
      <c r="AI26" s="1">
        <v>93</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93421</v>
      </c>
      <c r="C27" s="19" t="s">
        <v>208</v>
      </c>
      <c r="D27" s="18"/>
      <c r="E27" s="28">
        <f t="shared" si="0"/>
        <v>88</v>
      </c>
      <c r="F27" s="28" t="str">
        <f t="shared" si="1"/>
        <v>A</v>
      </c>
      <c r="G27" s="28">
        <f t="shared" si="2"/>
        <v>88</v>
      </c>
      <c r="H27" s="28" t="str">
        <f t="shared" si="3"/>
        <v>A</v>
      </c>
      <c r="I27" s="36">
        <v>3</v>
      </c>
      <c r="J27"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27" s="28">
        <f t="shared" si="5"/>
        <v>88.25</v>
      </c>
      <c r="L27" s="28" t="str">
        <f t="shared" si="6"/>
        <v>A</v>
      </c>
      <c r="M27" s="28">
        <f t="shared" si="7"/>
        <v>88.25</v>
      </c>
      <c r="N27" s="28" t="str">
        <f t="shared" si="8"/>
        <v>A</v>
      </c>
      <c r="O27" s="36">
        <v>3</v>
      </c>
      <c r="P27"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27" s="39"/>
      <c r="R27" s="39" t="s">
        <v>236</v>
      </c>
      <c r="S27" s="18"/>
      <c r="T27" s="1">
        <v>90</v>
      </c>
      <c r="U27" s="1">
        <v>87</v>
      </c>
      <c r="V27" s="1">
        <v>93</v>
      </c>
      <c r="W27" s="1">
        <v>83</v>
      </c>
      <c r="X27" s="1"/>
      <c r="Y27" s="1"/>
      <c r="Z27" s="1"/>
      <c r="AA27" s="1"/>
      <c r="AB27" s="1"/>
      <c r="AC27" s="1"/>
      <c r="AD27" s="1"/>
      <c r="AE27" s="18"/>
      <c r="AF27" s="1">
        <v>84</v>
      </c>
      <c r="AG27" s="1">
        <v>95</v>
      </c>
      <c r="AH27" s="1">
        <v>84</v>
      </c>
      <c r="AI27" s="1">
        <v>90</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35128</v>
      </c>
      <c r="FK27" s="41">
        <v>35138</v>
      </c>
    </row>
    <row r="28" spans="1:167" x14ac:dyDescent="0.25">
      <c r="A28" s="19">
        <v>18</v>
      </c>
      <c r="B28" s="19">
        <v>93435</v>
      </c>
      <c r="C28" s="19" t="s">
        <v>209</v>
      </c>
      <c r="D28" s="18"/>
      <c r="E28" s="28">
        <f t="shared" si="0"/>
        <v>88</v>
      </c>
      <c r="F28" s="28" t="str">
        <f t="shared" si="1"/>
        <v>A</v>
      </c>
      <c r="G28" s="28">
        <f t="shared" si="2"/>
        <v>88</v>
      </c>
      <c r="H28" s="28" t="str">
        <f t="shared" si="3"/>
        <v>A</v>
      </c>
      <c r="I28" s="36">
        <v>3</v>
      </c>
      <c r="J28"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28" s="28">
        <f t="shared" si="5"/>
        <v>89.25</v>
      </c>
      <c r="L28" s="28" t="str">
        <f t="shared" si="6"/>
        <v>A</v>
      </c>
      <c r="M28" s="28">
        <f t="shared" si="7"/>
        <v>89.25</v>
      </c>
      <c r="N28" s="28" t="str">
        <f t="shared" si="8"/>
        <v>A</v>
      </c>
      <c r="O28" s="36">
        <v>2</v>
      </c>
      <c r="P28"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8" s="39"/>
      <c r="R28" s="39" t="s">
        <v>236</v>
      </c>
      <c r="S28" s="18"/>
      <c r="T28" s="1">
        <v>92</v>
      </c>
      <c r="U28" s="1">
        <v>86</v>
      </c>
      <c r="V28" s="1">
        <v>88</v>
      </c>
      <c r="W28" s="1">
        <v>86</v>
      </c>
      <c r="X28" s="1"/>
      <c r="Y28" s="1"/>
      <c r="Z28" s="1"/>
      <c r="AA28" s="1"/>
      <c r="AB28" s="1"/>
      <c r="AC28" s="1"/>
      <c r="AD28" s="1"/>
      <c r="AE28" s="18"/>
      <c r="AF28" s="1">
        <v>84</v>
      </c>
      <c r="AG28" s="1">
        <v>100</v>
      </c>
      <c r="AH28" s="1">
        <v>81</v>
      </c>
      <c r="AI28" s="1">
        <v>92</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93449</v>
      </c>
      <c r="C29" s="19" t="s">
        <v>210</v>
      </c>
      <c r="D29" s="18"/>
      <c r="E29" s="28">
        <f t="shared" si="0"/>
        <v>88</v>
      </c>
      <c r="F29" s="28" t="str">
        <f t="shared" si="1"/>
        <v>A</v>
      </c>
      <c r="G29" s="28">
        <f t="shared" si="2"/>
        <v>88</v>
      </c>
      <c r="H29" s="28" t="str">
        <f t="shared" si="3"/>
        <v>A</v>
      </c>
      <c r="I29" s="36">
        <v>3</v>
      </c>
      <c r="J29"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29" s="28">
        <f t="shared" si="5"/>
        <v>91.25</v>
      </c>
      <c r="L29" s="28" t="str">
        <f t="shared" si="6"/>
        <v>A</v>
      </c>
      <c r="M29" s="28">
        <f t="shared" si="7"/>
        <v>91.25</v>
      </c>
      <c r="N29" s="28" t="str">
        <f t="shared" si="8"/>
        <v>A</v>
      </c>
      <c r="O29" s="36">
        <v>2</v>
      </c>
      <c r="P29"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9" s="39"/>
      <c r="R29" s="39" t="s">
        <v>236</v>
      </c>
      <c r="S29" s="18"/>
      <c r="T29" s="1">
        <v>94</v>
      </c>
      <c r="U29" s="1">
        <v>86</v>
      </c>
      <c r="V29" s="1">
        <v>89</v>
      </c>
      <c r="W29" s="1">
        <v>82</v>
      </c>
      <c r="X29" s="1"/>
      <c r="Y29" s="1"/>
      <c r="Z29" s="1"/>
      <c r="AA29" s="1"/>
      <c r="AB29" s="1"/>
      <c r="AC29" s="1"/>
      <c r="AD29" s="1"/>
      <c r="AE29" s="18"/>
      <c r="AF29" s="1">
        <v>84</v>
      </c>
      <c r="AG29" s="1">
        <v>100</v>
      </c>
      <c r="AH29" s="1">
        <v>87</v>
      </c>
      <c r="AI29" s="1">
        <v>94</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35129</v>
      </c>
      <c r="FK29" s="41">
        <v>35139</v>
      </c>
    </row>
    <row r="30" spans="1:167" x14ac:dyDescent="0.25">
      <c r="A30" s="19">
        <v>20</v>
      </c>
      <c r="B30" s="19">
        <v>93463</v>
      </c>
      <c r="C30" s="19" t="s">
        <v>211</v>
      </c>
      <c r="D30" s="18"/>
      <c r="E30" s="28">
        <f t="shared" si="0"/>
        <v>88</v>
      </c>
      <c r="F30" s="28" t="str">
        <f t="shared" si="1"/>
        <v>A</v>
      </c>
      <c r="G30" s="28">
        <f t="shared" si="2"/>
        <v>88</v>
      </c>
      <c r="H30" s="28" t="str">
        <f t="shared" si="3"/>
        <v>A</v>
      </c>
      <c r="I30" s="36">
        <v>3</v>
      </c>
      <c r="J30"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30" s="28">
        <f t="shared" si="5"/>
        <v>92.25</v>
      </c>
      <c r="L30" s="28" t="str">
        <f t="shared" si="6"/>
        <v>A</v>
      </c>
      <c r="M30" s="28">
        <f t="shared" si="7"/>
        <v>92.25</v>
      </c>
      <c r="N30" s="28" t="str">
        <f t="shared" si="8"/>
        <v>A</v>
      </c>
      <c r="O30" s="36">
        <v>2</v>
      </c>
      <c r="P30"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0" s="39"/>
      <c r="R30" s="39" t="s">
        <v>236</v>
      </c>
      <c r="S30" s="18"/>
      <c r="T30" s="1">
        <v>95</v>
      </c>
      <c r="U30" s="1">
        <v>86</v>
      </c>
      <c r="V30" s="1">
        <v>88</v>
      </c>
      <c r="W30" s="1">
        <v>84</v>
      </c>
      <c r="X30" s="1"/>
      <c r="Y30" s="1"/>
      <c r="Z30" s="1"/>
      <c r="AA30" s="1"/>
      <c r="AB30" s="1"/>
      <c r="AC30" s="1"/>
      <c r="AD30" s="1"/>
      <c r="AE30" s="18"/>
      <c r="AF30" s="1">
        <v>89</v>
      </c>
      <c r="AG30" s="1">
        <v>95</v>
      </c>
      <c r="AH30" s="1">
        <v>90</v>
      </c>
      <c r="AI30" s="1">
        <v>95</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93477</v>
      </c>
      <c r="C31" s="19" t="s">
        <v>212</v>
      </c>
      <c r="D31" s="18"/>
      <c r="E31" s="28">
        <f t="shared" si="0"/>
        <v>90</v>
      </c>
      <c r="F31" s="28" t="str">
        <f t="shared" si="1"/>
        <v>A</v>
      </c>
      <c r="G31" s="28">
        <f t="shared" si="2"/>
        <v>90</v>
      </c>
      <c r="H31" s="28" t="str">
        <f t="shared" si="3"/>
        <v>A</v>
      </c>
      <c r="I31" s="36">
        <v>2</v>
      </c>
      <c r="J31"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1" s="28">
        <f t="shared" si="5"/>
        <v>92.75</v>
      </c>
      <c r="L31" s="28" t="str">
        <f t="shared" si="6"/>
        <v>A</v>
      </c>
      <c r="M31" s="28">
        <f t="shared" si="7"/>
        <v>92.75</v>
      </c>
      <c r="N31" s="28" t="str">
        <f t="shared" si="8"/>
        <v>A</v>
      </c>
      <c r="O31" s="36">
        <v>2</v>
      </c>
      <c r="P31"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1" s="39"/>
      <c r="R31" s="39" t="s">
        <v>236</v>
      </c>
      <c r="S31" s="18"/>
      <c r="T31" s="1">
        <v>96</v>
      </c>
      <c r="U31" s="1">
        <v>87</v>
      </c>
      <c r="V31" s="1">
        <v>93</v>
      </c>
      <c r="W31" s="1">
        <v>82</v>
      </c>
      <c r="X31" s="1"/>
      <c r="Y31" s="1"/>
      <c r="Z31" s="1"/>
      <c r="AA31" s="1"/>
      <c r="AB31" s="1"/>
      <c r="AC31" s="1"/>
      <c r="AD31" s="1"/>
      <c r="AE31" s="18"/>
      <c r="AF31" s="1">
        <v>84</v>
      </c>
      <c r="AG31" s="1">
        <v>100</v>
      </c>
      <c r="AH31" s="1">
        <v>91</v>
      </c>
      <c r="AI31" s="1">
        <v>96</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35130</v>
      </c>
      <c r="FK31" s="41">
        <v>35140</v>
      </c>
    </row>
    <row r="32" spans="1:167" x14ac:dyDescent="0.25">
      <c r="A32" s="19">
        <v>22</v>
      </c>
      <c r="B32" s="19">
        <v>93491</v>
      </c>
      <c r="C32" s="19" t="s">
        <v>213</v>
      </c>
      <c r="D32" s="18"/>
      <c r="E32" s="28">
        <f t="shared" si="0"/>
        <v>93</v>
      </c>
      <c r="F32" s="28" t="str">
        <f t="shared" si="1"/>
        <v>A</v>
      </c>
      <c r="G32" s="28">
        <f t="shared" si="2"/>
        <v>93</v>
      </c>
      <c r="H32" s="28" t="str">
        <f t="shared" si="3"/>
        <v>A</v>
      </c>
      <c r="I32" s="36">
        <v>2</v>
      </c>
      <c r="J32"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2" s="28">
        <f t="shared" si="5"/>
        <v>94.5</v>
      </c>
      <c r="L32" s="28" t="str">
        <f t="shared" si="6"/>
        <v>A</v>
      </c>
      <c r="M32" s="28">
        <f t="shared" si="7"/>
        <v>94.5</v>
      </c>
      <c r="N32" s="28" t="str">
        <f t="shared" si="8"/>
        <v>A</v>
      </c>
      <c r="O32" s="36">
        <v>2</v>
      </c>
      <c r="P32"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2" s="39"/>
      <c r="R32" s="39" t="s">
        <v>236</v>
      </c>
      <c r="S32" s="18"/>
      <c r="T32" s="1">
        <v>95</v>
      </c>
      <c r="U32" s="1">
        <v>94</v>
      </c>
      <c r="V32" s="1">
        <v>92</v>
      </c>
      <c r="W32" s="1">
        <v>91.5</v>
      </c>
      <c r="X32" s="1"/>
      <c r="Y32" s="1"/>
      <c r="Z32" s="1"/>
      <c r="AA32" s="1"/>
      <c r="AB32" s="1"/>
      <c r="AC32" s="1"/>
      <c r="AD32" s="1"/>
      <c r="AE32" s="18"/>
      <c r="AF32" s="1">
        <v>89</v>
      </c>
      <c r="AG32" s="1">
        <v>100</v>
      </c>
      <c r="AH32" s="1">
        <v>94</v>
      </c>
      <c r="AI32" s="1">
        <v>95</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93505</v>
      </c>
      <c r="C33" s="19" t="s">
        <v>214</v>
      </c>
      <c r="D33" s="18"/>
      <c r="E33" s="28">
        <f t="shared" si="0"/>
        <v>89</v>
      </c>
      <c r="F33" s="28" t="str">
        <f t="shared" si="1"/>
        <v>A</v>
      </c>
      <c r="G33" s="28">
        <f t="shared" si="2"/>
        <v>89</v>
      </c>
      <c r="H33" s="28" t="str">
        <f t="shared" si="3"/>
        <v>A</v>
      </c>
      <c r="I33" s="36">
        <v>2</v>
      </c>
      <c r="J33"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3" s="28">
        <f t="shared" si="5"/>
        <v>91.75</v>
      </c>
      <c r="L33" s="28" t="str">
        <f t="shared" si="6"/>
        <v>A</v>
      </c>
      <c r="M33" s="28">
        <f t="shared" si="7"/>
        <v>91.75</v>
      </c>
      <c r="N33" s="28" t="str">
        <f t="shared" si="8"/>
        <v>A</v>
      </c>
      <c r="O33" s="36">
        <v>2</v>
      </c>
      <c r="P33"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3" s="39"/>
      <c r="R33" s="39" t="s">
        <v>236</v>
      </c>
      <c r="S33" s="18"/>
      <c r="T33" s="1">
        <v>93</v>
      </c>
      <c r="U33" s="1">
        <v>85</v>
      </c>
      <c r="V33" s="1">
        <v>88</v>
      </c>
      <c r="W33" s="1">
        <v>90</v>
      </c>
      <c r="X33" s="1"/>
      <c r="Y33" s="1"/>
      <c r="Z33" s="1"/>
      <c r="AA33" s="1"/>
      <c r="AB33" s="1"/>
      <c r="AC33" s="1"/>
      <c r="AD33" s="1"/>
      <c r="AE33" s="18"/>
      <c r="AF33" s="1">
        <v>84</v>
      </c>
      <c r="AG33" s="1">
        <v>100</v>
      </c>
      <c r="AH33" s="1">
        <v>90</v>
      </c>
      <c r="AI33" s="1">
        <v>93</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93519</v>
      </c>
      <c r="C34" s="19" t="s">
        <v>215</v>
      </c>
      <c r="D34" s="18"/>
      <c r="E34" s="28">
        <f t="shared" si="0"/>
        <v>91</v>
      </c>
      <c r="F34" s="28" t="str">
        <f t="shared" si="1"/>
        <v>A</v>
      </c>
      <c r="G34" s="28">
        <f t="shared" si="2"/>
        <v>91</v>
      </c>
      <c r="H34" s="28" t="str">
        <f t="shared" si="3"/>
        <v>A</v>
      </c>
      <c r="I34" s="36">
        <v>2</v>
      </c>
      <c r="J34"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4" s="28">
        <f t="shared" si="5"/>
        <v>86.75</v>
      </c>
      <c r="L34" s="28" t="str">
        <f t="shared" si="6"/>
        <v>A</v>
      </c>
      <c r="M34" s="28">
        <f t="shared" si="7"/>
        <v>86.75</v>
      </c>
      <c r="N34" s="28" t="str">
        <f t="shared" si="8"/>
        <v>A</v>
      </c>
      <c r="O34" s="36">
        <v>3</v>
      </c>
      <c r="P34"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34" s="39"/>
      <c r="R34" s="39" t="s">
        <v>236</v>
      </c>
      <c r="S34" s="18"/>
      <c r="T34" s="1">
        <v>89</v>
      </c>
      <c r="U34" s="1">
        <v>93</v>
      </c>
      <c r="V34" s="1">
        <v>93</v>
      </c>
      <c r="W34" s="1">
        <v>89</v>
      </c>
      <c r="X34" s="1"/>
      <c r="Y34" s="1"/>
      <c r="Z34" s="1"/>
      <c r="AA34" s="1"/>
      <c r="AB34" s="1"/>
      <c r="AC34" s="1"/>
      <c r="AD34" s="1"/>
      <c r="AE34" s="18"/>
      <c r="AF34" s="1">
        <v>84</v>
      </c>
      <c r="AG34" s="1">
        <v>95</v>
      </c>
      <c r="AH34" s="1">
        <v>79</v>
      </c>
      <c r="AI34" s="1">
        <v>89</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93533</v>
      </c>
      <c r="C35" s="19" t="s">
        <v>216</v>
      </c>
      <c r="D35" s="18"/>
      <c r="E35" s="28">
        <f t="shared" si="0"/>
        <v>89</v>
      </c>
      <c r="F35" s="28" t="str">
        <f t="shared" si="1"/>
        <v>A</v>
      </c>
      <c r="G35" s="28">
        <f t="shared" si="2"/>
        <v>89</v>
      </c>
      <c r="H35" s="28" t="str">
        <f t="shared" si="3"/>
        <v>A</v>
      </c>
      <c r="I35" s="36">
        <v>2</v>
      </c>
      <c r="J35"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5" s="28">
        <f t="shared" si="5"/>
        <v>89</v>
      </c>
      <c r="L35" s="28" t="str">
        <f t="shared" si="6"/>
        <v>A</v>
      </c>
      <c r="M35" s="28">
        <f t="shared" si="7"/>
        <v>89</v>
      </c>
      <c r="N35" s="28" t="str">
        <f t="shared" si="8"/>
        <v>A</v>
      </c>
      <c r="O35" s="36">
        <v>2</v>
      </c>
      <c r="P35"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5" s="39"/>
      <c r="R35" s="39" t="s">
        <v>236</v>
      </c>
      <c r="S35" s="18"/>
      <c r="T35" s="1">
        <v>92</v>
      </c>
      <c r="U35" s="1">
        <v>87</v>
      </c>
      <c r="V35" s="1">
        <v>90</v>
      </c>
      <c r="W35" s="1">
        <v>88</v>
      </c>
      <c r="X35" s="1"/>
      <c r="Y35" s="1"/>
      <c r="Z35" s="1"/>
      <c r="AA35" s="1"/>
      <c r="AB35" s="1"/>
      <c r="AC35" s="1"/>
      <c r="AD35" s="1"/>
      <c r="AE35" s="18"/>
      <c r="AF35" s="1">
        <v>84</v>
      </c>
      <c r="AG35" s="1">
        <v>100</v>
      </c>
      <c r="AH35" s="1">
        <v>80</v>
      </c>
      <c r="AI35" s="1">
        <v>92</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93547</v>
      </c>
      <c r="C36" s="19" t="s">
        <v>217</v>
      </c>
      <c r="D36" s="18"/>
      <c r="E36" s="28">
        <f t="shared" si="0"/>
        <v>92</v>
      </c>
      <c r="F36" s="28" t="str">
        <f t="shared" si="1"/>
        <v>A</v>
      </c>
      <c r="G36" s="28">
        <f t="shared" si="2"/>
        <v>92</v>
      </c>
      <c r="H36" s="28" t="str">
        <f t="shared" si="3"/>
        <v>A</v>
      </c>
      <c r="I36" s="36">
        <v>2</v>
      </c>
      <c r="J36"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6" s="28">
        <f t="shared" si="5"/>
        <v>90.5</v>
      </c>
      <c r="L36" s="28" t="str">
        <f t="shared" si="6"/>
        <v>A</v>
      </c>
      <c r="M36" s="28">
        <f t="shared" si="7"/>
        <v>90.5</v>
      </c>
      <c r="N36" s="28" t="str">
        <f t="shared" si="8"/>
        <v>A</v>
      </c>
      <c r="O36" s="36">
        <v>2</v>
      </c>
      <c r="P36"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6" s="39"/>
      <c r="R36" s="39" t="s">
        <v>236</v>
      </c>
      <c r="S36" s="18"/>
      <c r="T36" s="1">
        <v>95</v>
      </c>
      <c r="U36" s="1">
        <v>88</v>
      </c>
      <c r="V36" s="1">
        <v>92</v>
      </c>
      <c r="W36" s="1">
        <v>91</v>
      </c>
      <c r="X36" s="1"/>
      <c r="Y36" s="1"/>
      <c r="Z36" s="1"/>
      <c r="AA36" s="1"/>
      <c r="AB36" s="1"/>
      <c r="AC36" s="1"/>
      <c r="AD36" s="1"/>
      <c r="AE36" s="18"/>
      <c r="AF36" s="1">
        <v>89</v>
      </c>
      <c r="AG36" s="1">
        <v>100</v>
      </c>
      <c r="AH36" s="1">
        <v>78</v>
      </c>
      <c r="AI36" s="1">
        <v>95</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93561</v>
      </c>
      <c r="C37" s="19" t="s">
        <v>218</v>
      </c>
      <c r="D37" s="18"/>
      <c r="E37" s="28">
        <f t="shared" si="0"/>
        <v>91</v>
      </c>
      <c r="F37" s="28" t="str">
        <f t="shared" si="1"/>
        <v>A</v>
      </c>
      <c r="G37" s="28">
        <f t="shared" si="2"/>
        <v>91</v>
      </c>
      <c r="H37" s="28" t="str">
        <f t="shared" si="3"/>
        <v>A</v>
      </c>
      <c r="I37" s="36">
        <v>2</v>
      </c>
      <c r="J37"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7" s="28">
        <f t="shared" si="5"/>
        <v>92.5</v>
      </c>
      <c r="L37" s="28" t="str">
        <f t="shared" si="6"/>
        <v>A</v>
      </c>
      <c r="M37" s="28">
        <f t="shared" si="7"/>
        <v>92.5</v>
      </c>
      <c r="N37" s="28" t="str">
        <f t="shared" si="8"/>
        <v>A</v>
      </c>
      <c r="O37" s="36">
        <v>2</v>
      </c>
      <c r="P37"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7" s="39"/>
      <c r="R37" s="39" t="s">
        <v>236</v>
      </c>
      <c r="S37" s="18"/>
      <c r="T37" s="1">
        <v>93</v>
      </c>
      <c r="U37" s="1">
        <v>85</v>
      </c>
      <c r="V37" s="1">
        <v>97</v>
      </c>
      <c r="W37" s="1">
        <v>89.5</v>
      </c>
      <c r="X37" s="1"/>
      <c r="Y37" s="1"/>
      <c r="Z37" s="1"/>
      <c r="AA37" s="1"/>
      <c r="AB37" s="1"/>
      <c r="AC37" s="1"/>
      <c r="AD37" s="1"/>
      <c r="AE37" s="18"/>
      <c r="AF37" s="1">
        <v>84</v>
      </c>
      <c r="AG37" s="1">
        <v>100</v>
      </c>
      <c r="AH37" s="1">
        <v>93</v>
      </c>
      <c r="AI37" s="1">
        <v>93</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93575</v>
      </c>
      <c r="C38" s="19" t="s">
        <v>219</v>
      </c>
      <c r="D38" s="18"/>
      <c r="E38" s="28">
        <f t="shared" si="0"/>
        <v>90</v>
      </c>
      <c r="F38" s="28" t="str">
        <f t="shared" si="1"/>
        <v>A</v>
      </c>
      <c r="G38" s="28">
        <f t="shared" si="2"/>
        <v>90</v>
      </c>
      <c r="H38" s="28" t="str">
        <f t="shared" si="3"/>
        <v>A</v>
      </c>
      <c r="I38" s="36">
        <v>2</v>
      </c>
      <c r="J38"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8" s="28">
        <f t="shared" si="5"/>
        <v>89.5</v>
      </c>
      <c r="L38" s="28" t="str">
        <f t="shared" si="6"/>
        <v>A</v>
      </c>
      <c r="M38" s="28">
        <f t="shared" si="7"/>
        <v>89.5</v>
      </c>
      <c r="N38" s="28" t="str">
        <f t="shared" si="8"/>
        <v>A</v>
      </c>
      <c r="O38" s="36">
        <v>2</v>
      </c>
      <c r="P38"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8" s="39"/>
      <c r="R38" s="39" t="s">
        <v>236</v>
      </c>
      <c r="S38" s="18"/>
      <c r="T38" s="1">
        <v>93</v>
      </c>
      <c r="U38" s="1">
        <v>86</v>
      </c>
      <c r="V38" s="1">
        <v>91</v>
      </c>
      <c r="W38" s="1">
        <v>89</v>
      </c>
      <c r="X38" s="1"/>
      <c r="Y38" s="1"/>
      <c r="Z38" s="1"/>
      <c r="AA38" s="1"/>
      <c r="AB38" s="1"/>
      <c r="AC38" s="1"/>
      <c r="AD38" s="1"/>
      <c r="AE38" s="18"/>
      <c r="AF38" s="1">
        <v>84</v>
      </c>
      <c r="AG38" s="1">
        <v>100</v>
      </c>
      <c r="AH38" s="1">
        <v>81</v>
      </c>
      <c r="AI38" s="1">
        <v>93</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93589</v>
      </c>
      <c r="C39" s="19" t="s">
        <v>220</v>
      </c>
      <c r="D39" s="18"/>
      <c r="E39" s="28">
        <f t="shared" si="0"/>
        <v>89</v>
      </c>
      <c r="F39" s="28" t="str">
        <f t="shared" si="1"/>
        <v>A</v>
      </c>
      <c r="G39" s="28">
        <f t="shared" si="2"/>
        <v>89</v>
      </c>
      <c r="H39" s="28" t="str">
        <f t="shared" si="3"/>
        <v>A</v>
      </c>
      <c r="I39" s="36">
        <v>2</v>
      </c>
      <c r="J39"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39" s="28">
        <f t="shared" si="5"/>
        <v>88.5</v>
      </c>
      <c r="L39" s="28" t="str">
        <f t="shared" si="6"/>
        <v>A</v>
      </c>
      <c r="M39" s="28">
        <f t="shared" si="7"/>
        <v>88.5</v>
      </c>
      <c r="N39" s="28" t="str">
        <f t="shared" si="8"/>
        <v>A</v>
      </c>
      <c r="O39" s="36">
        <v>2</v>
      </c>
      <c r="P39"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9" s="39"/>
      <c r="R39" s="39" t="s">
        <v>236</v>
      </c>
      <c r="S39" s="18"/>
      <c r="T39" s="1">
        <v>91</v>
      </c>
      <c r="U39" s="1">
        <v>84</v>
      </c>
      <c r="V39" s="1">
        <v>94</v>
      </c>
      <c r="W39" s="1">
        <v>85</v>
      </c>
      <c r="X39" s="1"/>
      <c r="Y39" s="1"/>
      <c r="Z39" s="1"/>
      <c r="AA39" s="1"/>
      <c r="AB39" s="1"/>
      <c r="AC39" s="1"/>
      <c r="AD39" s="1"/>
      <c r="AE39" s="18"/>
      <c r="AF39" s="1">
        <v>84</v>
      </c>
      <c r="AG39" s="1">
        <v>95</v>
      </c>
      <c r="AH39" s="1">
        <v>84</v>
      </c>
      <c r="AI39" s="1">
        <v>91</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93603</v>
      </c>
      <c r="C40" s="19" t="s">
        <v>221</v>
      </c>
      <c r="D40" s="18"/>
      <c r="E40" s="28">
        <f t="shared" si="0"/>
        <v>90</v>
      </c>
      <c r="F40" s="28" t="str">
        <f t="shared" si="1"/>
        <v>A</v>
      </c>
      <c r="G40" s="28">
        <f t="shared" si="2"/>
        <v>90</v>
      </c>
      <c r="H40" s="28" t="str">
        <f t="shared" si="3"/>
        <v>A</v>
      </c>
      <c r="I40" s="36">
        <v>2</v>
      </c>
      <c r="J40"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0" s="28">
        <f t="shared" si="5"/>
        <v>89.5</v>
      </c>
      <c r="L40" s="28" t="str">
        <f t="shared" si="6"/>
        <v>A</v>
      </c>
      <c r="M40" s="28">
        <f t="shared" si="7"/>
        <v>89.5</v>
      </c>
      <c r="N40" s="28" t="str">
        <f t="shared" si="8"/>
        <v>A</v>
      </c>
      <c r="O40" s="36">
        <v>2</v>
      </c>
      <c r="P40"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40" s="39"/>
      <c r="R40" s="39" t="s">
        <v>236</v>
      </c>
      <c r="S40" s="18"/>
      <c r="T40" s="1">
        <v>93</v>
      </c>
      <c r="U40" s="1">
        <v>87</v>
      </c>
      <c r="V40" s="1">
        <v>95</v>
      </c>
      <c r="W40" s="1">
        <v>86</v>
      </c>
      <c r="X40" s="1"/>
      <c r="Y40" s="1"/>
      <c r="Z40" s="1"/>
      <c r="AA40" s="1"/>
      <c r="AB40" s="1"/>
      <c r="AC40" s="1"/>
      <c r="AD40" s="1"/>
      <c r="AE40" s="18"/>
      <c r="AF40" s="1">
        <v>84</v>
      </c>
      <c r="AG40" s="1">
        <v>95</v>
      </c>
      <c r="AH40" s="1">
        <v>86</v>
      </c>
      <c r="AI40" s="1">
        <v>93</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93617</v>
      </c>
      <c r="C41" s="19" t="s">
        <v>222</v>
      </c>
      <c r="D41" s="18"/>
      <c r="E41" s="28">
        <f t="shared" si="0"/>
        <v>91</v>
      </c>
      <c r="F41" s="28" t="str">
        <f t="shared" si="1"/>
        <v>A</v>
      </c>
      <c r="G41" s="28">
        <f t="shared" si="2"/>
        <v>91</v>
      </c>
      <c r="H41" s="28" t="str">
        <f t="shared" si="3"/>
        <v>A</v>
      </c>
      <c r="I41" s="36">
        <v>2</v>
      </c>
      <c r="J41"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1" s="28">
        <f t="shared" si="5"/>
        <v>86</v>
      </c>
      <c r="L41" s="28" t="str">
        <f t="shared" si="6"/>
        <v>A</v>
      </c>
      <c r="M41" s="28">
        <f t="shared" si="7"/>
        <v>86</v>
      </c>
      <c r="N41" s="28" t="str">
        <f t="shared" si="8"/>
        <v>A</v>
      </c>
      <c r="O41" s="36">
        <v>3</v>
      </c>
      <c r="P41"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41" s="39"/>
      <c r="R41" s="39" t="s">
        <v>236</v>
      </c>
      <c r="S41" s="18"/>
      <c r="T41" s="1">
        <v>90</v>
      </c>
      <c r="U41" s="1">
        <v>86</v>
      </c>
      <c r="V41" s="1">
        <v>95</v>
      </c>
      <c r="W41" s="1">
        <v>92</v>
      </c>
      <c r="X41" s="1"/>
      <c r="Y41" s="1"/>
      <c r="Z41" s="1"/>
      <c r="AA41" s="1"/>
      <c r="AB41" s="1"/>
      <c r="AC41" s="1"/>
      <c r="AD41" s="1"/>
      <c r="AE41" s="18"/>
      <c r="AF41" s="1">
        <v>82</v>
      </c>
      <c r="AG41" s="1">
        <v>95</v>
      </c>
      <c r="AH41" s="1">
        <v>77</v>
      </c>
      <c r="AI41" s="1">
        <v>90</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93631</v>
      </c>
      <c r="C42" s="19" t="s">
        <v>223</v>
      </c>
      <c r="D42" s="18"/>
      <c r="E42" s="28">
        <f t="shared" si="0"/>
        <v>88</v>
      </c>
      <c r="F42" s="28" t="str">
        <f t="shared" si="1"/>
        <v>A</v>
      </c>
      <c r="G42" s="28">
        <f t="shared" si="2"/>
        <v>88</v>
      </c>
      <c r="H42" s="28" t="str">
        <f t="shared" si="3"/>
        <v>A</v>
      </c>
      <c r="I42" s="36">
        <v>3</v>
      </c>
      <c r="J42"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42" s="28">
        <f t="shared" si="5"/>
        <v>86.75</v>
      </c>
      <c r="L42" s="28" t="str">
        <f t="shared" si="6"/>
        <v>A</v>
      </c>
      <c r="M42" s="28">
        <f t="shared" si="7"/>
        <v>86.75</v>
      </c>
      <c r="N42" s="28" t="str">
        <f t="shared" si="8"/>
        <v>A</v>
      </c>
      <c r="O42" s="36">
        <v>3</v>
      </c>
      <c r="P42"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42" s="39"/>
      <c r="R42" s="39" t="s">
        <v>236</v>
      </c>
      <c r="S42" s="18"/>
      <c r="T42" s="1">
        <v>89</v>
      </c>
      <c r="U42" s="1">
        <v>83</v>
      </c>
      <c r="V42" s="1">
        <v>93</v>
      </c>
      <c r="W42" s="1">
        <v>88.5</v>
      </c>
      <c r="X42" s="1"/>
      <c r="Y42" s="1"/>
      <c r="Z42" s="1"/>
      <c r="AA42" s="1"/>
      <c r="AB42" s="1"/>
      <c r="AC42" s="1"/>
      <c r="AD42" s="1"/>
      <c r="AE42" s="18"/>
      <c r="AF42" s="1">
        <v>83</v>
      </c>
      <c r="AG42" s="1">
        <v>100</v>
      </c>
      <c r="AH42" s="1">
        <v>75</v>
      </c>
      <c r="AI42" s="1">
        <v>89</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93645</v>
      </c>
      <c r="C43" s="19" t="s">
        <v>224</v>
      </c>
      <c r="D43" s="18"/>
      <c r="E43" s="28">
        <f t="shared" si="0"/>
        <v>90</v>
      </c>
      <c r="F43" s="28" t="str">
        <f t="shared" si="1"/>
        <v>A</v>
      </c>
      <c r="G43" s="28">
        <f t="shared" si="2"/>
        <v>90</v>
      </c>
      <c r="H43" s="28" t="str">
        <f t="shared" si="3"/>
        <v>A</v>
      </c>
      <c r="I43" s="36">
        <v>2</v>
      </c>
      <c r="J43"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3" s="28">
        <f t="shared" si="5"/>
        <v>88</v>
      </c>
      <c r="L43" s="28" t="str">
        <f t="shared" si="6"/>
        <v>A</v>
      </c>
      <c r="M43" s="28">
        <f t="shared" si="7"/>
        <v>88</v>
      </c>
      <c r="N43" s="28" t="str">
        <f t="shared" si="8"/>
        <v>A</v>
      </c>
      <c r="O43" s="36">
        <v>3</v>
      </c>
      <c r="P43"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43" s="39"/>
      <c r="R43" s="39" t="s">
        <v>236</v>
      </c>
      <c r="S43" s="18"/>
      <c r="T43" s="1">
        <v>92</v>
      </c>
      <c r="U43" s="1">
        <v>86</v>
      </c>
      <c r="V43" s="1">
        <v>92</v>
      </c>
      <c r="W43" s="1">
        <v>89</v>
      </c>
      <c r="X43" s="1"/>
      <c r="Y43" s="1"/>
      <c r="Z43" s="1"/>
      <c r="AA43" s="1"/>
      <c r="AB43" s="1"/>
      <c r="AC43" s="1"/>
      <c r="AD43" s="1"/>
      <c r="AE43" s="18"/>
      <c r="AF43" s="1">
        <v>84</v>
      </c>
      <c r="AG43" s="1">
        <v>95</v>
      </c>
      <c r="AH43" s="1">
        <v>81</v>
      </c>
      <c r="AI43" s="1">
        <v>92</v>
      </c>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93659</v>
      </c>
      <c r="C44" s="19" t="s">
        <v>225</v>
      </c>
      <c r="D44" s="18"/>
      <c r="E44" s="28">
        <f t="shared" si="0"/>
        <v>94</v>
      </c>
      <c r="F44" s="28" t="str">
        <f t="shared" si="1"/>
        <v>A</v>
      </c>
      <c r="G44" s="28">
        <f t="shared" si="2"/>
        <v>94</v>
      </c>
      <c r="H44" s="28" t="str">
        <f t="shared" si="3"/>
        <v>A</v>
      </c>
      <c r="I44" s="36">
        <v>2</v>
      </c>
      <c r="J44" s="28" t="str">
        <f t="shared" si="4"/>
        <v>Memiliki kemampuan dalam mengevaluasi  dan menganalisis informasi, baik fakta maupun opini, dalam sebuah artikel yang dibaca. Namun, kemampuan dalam membandingkan, menganalisis, dan mengidentifikasi kritik dan esai, serta mengidentifikasi nilai-nilai yang terdapat dalam sebuah buku pengayaan (nonfiksi) dan satu buku drama (fiksi) perlu ditingkatkan.</v>
      </c>
      <c r="K44" s="28">
        <f t="shared" si="5"/>
        <v>88</v>
      </c>
      <c r="L44" s="28" t="str">
        <f t="shared" si="6"/>
        <v>A</v>
      </c>
      <c r="M44" s="28">
        <f t="shared" si="7"/>
        <v>88</v>
      </c>
      <c r="N44" s="28" t="str">
        <f t="shared" si="8"/>
        <v>A</v>
      </c>
      <c r="O44" s="36">
        <v>3</v>
      </c>
      <c r="P44"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44" s="39"/>
      <c r="R44" s="39" t="s">
        <v>236</v>
      </c>
      <c r="S44" s="18"/>
      <c r="T44" s="1">
        <v>91</v>
      </c>
      <c r="U44" s="1">
        <v>93</v>
      </c>
      <c r="V44" s="1">
        <v>99</v>
      </c>
      <c r="W44" s="1">
        <v>91</v>
      </c>
      <c r="X44" s="1"/>
      <c r="Y44" s="1"/>
      <c r="Z44" s="1"/>
      <c r="AA44" s="1"/>
      <c r="AB44" s="1"/>
      <c r="AC44" s="1"/>
      <c r="AD44" s="1"/>
      <c r="AE44" s="18"/>
      <c r="AF44" s="1">
        <v>81</v>
      </c>
      <c r="AG44" s="1">
        <v>100</v>
      </c>
      <c r="AH44" s="1">
        <v>80</v>
      </c>
      <c r="AI44" s="1">
        <v>91</v>
      </c>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95257</v>
      </c>
      <c r="C45" s="19" t="s">
        <v>226</v>
      </c>
      <c r="D45" s="18"/>
      <c r="E45" s="28">
        <f t="shared" si="0"/>
        <v>95</v>
      </c>
      <c r="F45" s="28" t="str">
        <f t="shared" si="1"/>
        <v>A</v>
      </c>
      <c r="G45" s="28">
        <f t="shared" si="2"/>
        <v>95</v>
      </c>
      <c r="H45" s="28" t="str">
        <f t="shared" si="3"/>
        <v>A</v>
      </c>
      <c r="I45" s="36">
        <v>1</v>
      </c>
      <c r="J45"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45" s="28">
        <f t="shared" si="5"/>
        <v>87</v>
      </c>
      <c r="L45" s="28" t="str">
        <f t="shared" si="6"/>
        <v>A</v>
      </c>
      <c r="M45" s="28">
        <f t="shared" si="7"/>
        <v>87</v>
      </c>
      <c r="N45" s="28" t="str">
        <f t="shared" si="8"/>
        <v>A</v>
      </c>
      <c r="O45" s="36">
        <v>3</v>
      </c>
      <c r="P45"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45" s="39"/>
      <c r="R45" s="39" t="s">
        <v>236</v>
      </c>
      <c r="S45" s="18"/>
      <c r="T45" s="1">
        <v>92</v>
      </c>
      <c r="U45" s="1">
        <v>98</v>
      </c>
      <c r="V45" s="1">
        <v>94</v>
      </c>
      <c r="W45" s="1">
        <v>95</v>
      </c>
      <c r="X45" s="1"/>
      <c r="Y45" s="1"/>
      <c r="Z45" s="1"/>
      <c r="AA45" s="1"/>
      <c r="AB45" s="1"/>
      <c r="AC45" s="1"/>
      <c r="AD45" s="1"/>
      <c r="AE45" s="18"/>
      <c r="AF45" s="1">
        <v>84</v>
      </c>
      <c r="AG45" s="1">
        <v>95</v>
      </c>
      <c r="AH45" s="1">
        <v>77</v>
      </c>
      <c r="AI45" s="1">
        <v>92</v>
      </c>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93673</v>
      </c>
      <c r="C46" s="19" t="s">
        <v>227</v>
      </c>
      <c r="D46" s="18"/>
      <c r="E46" s="28">
        <f t="shared" si="0"/>
        <v>87</v>
      </c>
      <c r="F46" s="28" t="str">
        <f t="shared" si="1"/>
        <v>A</v>
      </c>
      <c r="G46" s="28">
        <f t="shared" si="2"/>
        <v>87</v>
      </c>
      <c r="H46" s="28" t="str">
        <f t="shared" si="3"/>
        <v>A</v>
      </c>
      <c r="I46" s="36">
        <v>3</v>
      </c>
      <c r="J46" s="28" t="str">
        <f t="shared" si="4"/>
        <v>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v>
      </c>
      <c r="K46" s="28">
        <f t="shared" si="5"/>
        <v>88.333333333333329</v>
      </c>
      <c r="L46" s="28" t="str">
        <f t="shared" si="6"/>
        <v>A</v>
      </c>
      <c r="M46" s="28">
        <f t="shared" si="7"/>
        <v>88.333333333333329</v>
      </c>
      <c r="N46" s="28" t="str">
        <f t="shared" si="8"/>
        <v>A</v>
      </c>
      <c r="O46" s="36">
        <v>3</v>
      </c>
      <c r="P46" s="28" t="str">
        <f t="shared" si="9"/>
        <v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v>
      </c>
      <c r="Q46" s="39"/>
      <c r="R46" s="39" t="s">
        <v>236</v>
      </c>
      <c r="S46" s="18"/>
      <c r="T46" s="1">
        <v>84</v>
      </c>
      <c r="U46" s="1">
        <v>87</v>
      </c>
      <c r="V46" s="1">
        <v>91</v>
      </c>
      <c r="W46" s="1">
        <v>87.5</v>
      </c>
      <c r="X46" s="1"/>
      <c r="Y46" s="1"/>
      <c r="Z46" s="1"/>
      <c r="AA46" s="1"/>
      <c r="AB46" s="1"/>
      <c r="AC46" s="1"/>
      <c r="AD46" s="1"/>
      <c r="AE46" s="18"/>
      <c r="AF46" s="1">
        <v>89</v>
      </c>
      <c r="AG46" s="1">
        <v>95</v>
      </c>
      <c r="AH46" s="1">
        <v>81</v>
      </c>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103</v>
      </c>
      <c r="D52" s="18"/>
      <c r="E52" s="18"/>
      <c r="F52" s="18" t="s">
        <v>104</v>
      </c>
      <c r="G52" s="18"/>
      <c r="H52" s="18"/>
      <c r="I52" s="38"/>
      <c r="J52" s="30"/>
      <c r="K52" s="18">
        <f>IF(COUNTBLANK($G$11:$G$50)=40,"",MAX($G$11:$G$50))</f>
        <v>95</v>
      </c>
      <c r="L52" s="18"/>
      <c r="M52" s="18"/>
      <c r="N52" s="18"/>
      <c r="O52" s="37"/>
      <c r="P52" s="18"/>
      <c r="Q52" s="37" t="s">
        <v>105</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106</v>
      </c>
      <c r="D53" s="18"/>
      <c r="E53" s="18"/>
      <c r="F53" s="18" t="s">
        <v>107</v>
      </c>
      <c r="G53" s="18"/>
      <c r="H53" s="18"/>
      <c r="I53" s="38"/>
      <c r="J53" s="30"/>
      <c r="K53" s="18">
        <f>IF(COUNTBLANK($G$11:$G$50)=40,"",MIN($G$11:$G$50))</f>
        <v>86</v>
      </c>
      <c r="L53" s="18"/>
      <c r="M53" s="18"/>
      <c r="N53" s="18"/>
      <c r="O53" s="37"/>
      <c r="P53" s="18"/>
      <c r="Q53" s="37" t="s">
        <v>108</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109</v>
      </c>
      <c r="G54" s="18"/>
      <c r="H54" s="18"/>
      <c r="I54" s="38"/>
      <c r="J54" s="30"/>
      <c r="K54" s="18">
        <f>IF(COUNTBLANK($G$11:$G$50)=40,"",AVERAGE($G$11:$G$50))</f>
        <v>89.5</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110</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111</v>
      </c>
      <c r="D56" s="18"/>
      <c r="E56" s="18"/>
      <c r="F56" s="18"/>
      <c r="G56" s="18"/>
      <c r="H56" s="18"/>
      <c r="I56" s="37"/>
      <c r="J56" s="18"/>
      <c r="K56" s="18"/>
      <c r="L56" s="18"/>
      <c r="M56" s="18"/>
      <c r="N56" s="18"/>
      <c r="O56" s="37"/>
      <c r="P56" s="18"/>
      <c r="Q56" s="37" t="s">
        <v>112</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113</v>
      </c>
      <c r="D57" s="18"/>
      <c r="E57" s="18"/>
      <c r="F57" s="18"/>
      <c r="G57" s="18"/>
      <c r="H57" s="18"/>
      <c r="I57" s="37"/>
      <c r="J57" s="18"/>
      <c r="K57" s="18"/>
      <c r="L57" s="18"/>
      <c r="M57" s="18"/>
      <c r="N57" s="18"/>
      <c r="O57" s="37"/>
      <c r="P57" s="18"/>
      <c r="Q57" s="37" t="s">
        <v>114</v>
      </c>
      <c r="R57" s="37" t="s">
        <v>115</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XII-MIPA 4</vt:lpstr>
      <vt:lpstr>XII-MIPA 5</vt:lpstr>
      <vt:lpstr>XII-MIPA 6</vt:lpstr>
      <vt:lpstr>XII-MIPA 7</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TOSHIBA</cp:lastModifiedBy>
  <dcterms:created xsi:type="dcterms:W3CDTF">2015-09-01T09:01:01Z</dcterms:created>
  <dcterms:modified xsi:type="dcterms:W3CDTF">2019-04-23T07:13:31Z</dcterms:modified>
  <cp:category/>
</cp:coreProperties>
</file>