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40" windowWidth="19815" windowHeight="9150" activeTab="1"/>
  </bookViews>
  <sheets>
    <sheet name="X-MIPA 5" sheetId="1" r:id="rId1"/>
    <sheet name="X-MIPA 6" sheetId="2" r:id="rId2"/>
    <sheet name="X-MIPA 7" sheetId="3" r:id="rId3"/>
  </sheets>
  <calcPr calcId="144525"/>
</workbook>
</file>

<file path=xl/calcChain.xml><?xml version="1.0" encoding="utf-8"?>
<calcChain xmlns="http://schemas.openxmlformats.org/spreadsheetml/2006/main">
  <c r="K55" i="3" l="1"/>
  <c r="P50" i="3"/>
  <c r="M50" i="3"/>
  <c r="N50" i="3" s="1"/>
  <c r="K50" i="3"/>
  <c r="L50" i="3" s="1"/>
  <c r="J50" i="3"/>
  <c r="H50" i="3"/>
  <c r="G50" i="3"/>
  <c r="F50" i="3"/>
  <c r="E50" i="3"/>
  <c r="P49" i="3"/>
  <c r="M49" i="3"/>
  <c r="N49" i="3" s="1"/>
  <c r="K49" i="3"/>
  <c r="L49" i="3" s="1"/>
  <c r="J49" i="3"/>
  <c r="H49" i="3"/>
  <c r="G49" i="3"/>
  <c r="F49" i="3"/>
  <c r="E49" i="3"/>
  <c r="P48" i="3"/>
  <c r="M48" i="3"/>
  <c r="N48" i="3" s="1"/>
  <c r="K48" i="3"/>
  <c r="L48" i="3" s="1"/>
  <c r="J48" i="3"/>
  <c r="H48" i="3"/>
  <c r="G48" i="3"/>
  <c r="F48" i="3"/>
  <c r="E48" i="3"/>
  <c r="P47" i="3"/>
  <c r="M47" i="3"/>
  <c r="N47" i="3" s="1"/>
  <c r="K47" i="3"/>
  <c r="L47" i="3" s="1"/>
  <c r="J47" i="3"/>
  <c r="H47" i="3"/>
  <c r="G47" i="3"/>
  <c r="F47" i="3"/>
  <c r="E47" i="3"/>
  <c r="P46" i="3"/>
  <c r="M46" i="3"/>
  <c r="N46" i="3" s="1"/>
  <c r="K46" i="3"/>
  <c r="L46" i="3" s="1"/>
  <c r="J46" i="3"/>
  <c r="H46" i="3"/>
  <c r="G46" i="3"/>
  <c r="F46" i="3"/>
  <c r="E46" i="3"/>
  <c r="P45" i="3"/>
  <c r="M45" i="3"/>
  <c r="N45" i="3" s="1"/>
  <c r="K45" i="3"/>
  <c r="L45" i="3" s="1"/>
  <c r="J45" i="3"/>
  <c r="H45" i="3"/>
  <c r="G45" i="3"/>
  <c r="F45" i="3"/>
  <c r="E45" i="3"/>
  <c r="P44" i="3"/>
  <c r="M44" i="3"/>
  <c r="N44" i="3" s="1"/>
  <c r="K44" i="3"/>
  <c r="L44" i="3" s="1"/>
  <c r="J44" i="3"/>
  <c r="H44" i="3"/>
  <c r="G44" i="3"/>
  <c r="F44" i="3"/>
  <c r="E44" i="3"/>
  <c r="P43" i="3"/>
  <c r="M43" i="3"/>
  <c r="N43" i="3" s="1"/>
  <c r="K43" i="3"/>
  <c r="L43" i="3" s="1"/>
  <c r="J43" i="3"/>
  <c r="H43" i="3"/>
  <c r="G43" i="3"/>
  <c r="F43" i="3"/>
  <c r="E43" i="3"/>
  <c r="P42" i="3"/>
  <c r="M42" i="3"/>
  <c r="N42" i="3" s="1"/>
  <c r="K42" i="3"/>
  <c r="L42" i="3" s="1"/>
  <c r="J42" i="3"/>
  <c r="H42" i="3"/>
  <c r="G42" i="3"/>
  <c r="F42" i="3"/>
  <c r="E42" i="3"/>
  <c r="P41" i="3"/>
  <c r="M41" i="3"/>
  <c r="N41" i="3" s="1"/>
  <c r="K41" i="3"/>
  <c r="L41" i="3" s="1"/>
  <c r="J41" i="3"/>
  <c r="H41" i="3"/>
  <c r="G41" i="3"/>
  <c r="F41" i="3"/>
  <c r="E41" i="3"/>
  <c r="P40" i="3"/>
  <c r="M40" i="3"/>
  <c r="N40" i="3" s="1"/>
  <c r="K40" i="3"/>
  <c r="L40" i="3" s="1"/>
  <c r="J40" i="3"/>
  <c r="H40" i="3"/>
  <c r="G40" i="3"/>
  <c r="F40" i="3"/>
  <c r="E40" i="3"/>
  <c r="P39" i="3"/>
  <c r="M39" i="3"/>
  <c r="N39" i="3" s="1"/>
  <c r="K39" i="3"/>
  <c r="L39" i="3" s="1"/>
  <c r="J39" i="3"/>
  <c r="H39" i="3"/>
  <c r="G39" i="3"/>
  <c r="F39" i="3"/>
  <c r="E39" i="3"/>
  <c r="P38" i="3"/>
  <c r="M38" i="3"/>
  <c r="N38" i="3" s="1"/>
  <c r="K38" i="3"/>
  <c r="L38" i="3" s="1"/>
  <c r="J38" i="3"/>
  <c r="H38" i="3"/>
  <c r="G38" i="3"/>
  <c r="F38" i="3"/>
  <c r="E38" i="3"/>
  <c r="P37" i="3"/>
  <c r="M37" i="3"/>
  <c r="N37" i="3" s="1"/>
  <c r="K37" i="3"/>
  <c r="L37" i="3" s="1"/>
  <c r="J37" i="3"/>
  <c r="H37" i="3"/>
  <c r="G37" i="3"/>
  <c r="F37" i="3"/>
  <c r="E37" i="3"/>
  <c r="P36" i="3"/>
  <c r="M36" i="3"/>
  <c r="N36" i="3" s="1"/>
  <c r="K36" i="3"/>
  <c r="L36" i="3" s="1"/>
  <c r="J36" i="3"/>
  <c r="H36" i="3"/>
  <c r="G36" i="3"/>
  <c r="F36" i="3"/>
  <c r="E36" i="3"/>
  <c r="P35" i="3"/>
  <c r="M35" i="3"/>
  <c r="N35" i="3" s="1"/>
  <c r="K35" i="3"/>
  <c r="L35" i="3" s="1"/>
  <c r="J35" i="3"/>
  <c r="H35" i="3"/>
  <c r="G35" i="3"/>
  <c r="F35" i="3"/>
  <c r="E35" i="3"/>
  <c r="P34" i="3"/>
  <c r="M34" i="3"/>
  <c r="N34" i="3" s="1"/>
  <c r="K34" i="3"/>
  <c r="L34" i="3" s="1"/>
  <c r="J34" i="3"/>
  <c r="H34" i="3"/>
  <c r="G34" i="3"/>
  <c r="F34" i="3"/>
  <c r="E34" i="3"/>
  <c r="P33" i="3"/>
  <c r="M33" i="3"/>
  <c r="N33" i="3" s="1"/>
  <c r="K33" i="3"/>
  <c r="L33" i="3" s="1"/>
  <c r="J33" i="3"/>
  <c r="H33" i="3"/>
  <c r="G33" i="3"/>
  <c r="F33" i="3"/>
  <c r="E33" i="3"/>
  <c r="P32" i="3"/>
  <c r="M32" i="3"/>
  <c r="N32" i="3" s="1"/>
  <c r="K32" i="3"/>
  <c r="L32" i="3" s="1"/>
  <c r="J32" i="3"/>
  <c r="H32" i="3"/>
  <c r="G32" i="3"/>
  <c r="F32" i="3"/>
  <c r="E32" i="3"/>
  <c r="P31" i="3"/>
  <c r="M31" i="3"/>
  <c r="N31" i="3" s="1"/>
  <c r="K31" i="3"/>
  <c r="L31" i="3" s="1"/>
  <c r="J31" i="3"/>
  <c r="H31" i="3"/>
  <c r="G31" i="3"/>
  <c r="F31" i="3"/>
  <c r="E31" i="3"/>
  <c r="P30" i="3"/>
  <c r="M30" i="3"/>
  <c r="N30" i="3" s="1"/>
  <c r="K30" i="3"/>
  <c r="L30" i="3" s="1"/>
  <c r="J30" i="3"/>
  <c r="H30" i="3"/>
  <c r="G30" i="3"/>
  <c r="F30" i="3"/>
  <c r="E30" i="3"/>
  <c r="P29" i="3"/>
  <c r="M29" i="3"/>
  <c r="N29" i="3" s="1"/>
  <c r="K29" i="3"/>
  <c r="L29" i="3" s="1"/>
  <c r="J29" i="3"/>
  <c r="H29" i="3"/>
  <c r="G29" i="3"/>
  <c r="F29" i="3"/>
  <c r="E29" i="3"/>
  <c r="P28" i="3"/>
  <c r="M28" i="3"/>
  <c r="N28" i="3" s="1"/>
  <c r="K28" i="3"/>
  <c r="L28" i="3" s="1"/>
  <c r="J28" i="3"/>
  <c r="H28" i="3"/>
  <c r="G28" i="3"/>
  <c r="F28" i="3"/>
  <c r="E28" i="3"/>
  <c r="P27" i="3"/>
  <c r="M27" i="3"/>
  <c r="N27" i="3" s="1"/>
  <c r="K27" i="3"/>
  <c r="L27" i="3" s="1"/>
  <c r="J27" i="3"/>
  <c r="H27" i="3"/>
  <c r="G27" i="3"/>
  <c r="F27" i="3"/>
  <c r="E27" i="3"/>
  <c r="P26" i="3"/>
  <c r="M26" i="3"/>
  <c r="N26" i="3" s="1"/>
  <c r="K26" i="3"/>
  <c r="L26" i="3" s="1"/>
  <c r="J26" i="3"/>
  <c r="H26" i="3"/>
  <c r="G26" i="3"/>
  <c r="F26" i="3"/>
  <c r="E26" i="3"/>
  <c r="P25" i="3"/>
  <c r="M25" i="3"/>
  <c r="N25" i="3" s="1"/>
  <c r="K25" i="3"/>
  <c r="L25" i="3" s="1"/>
  <c r="J25" i="3"/>
  <c r="H25" i="3"/>
  <c r="G25" i="3"/>
  <c r="F25" i="3"/>
  <c r="E25" i="3"/>
  <c r="P24" i="3"/>
  <c r="M24" i="3"/>
  <c r="N24" i="3" s="1"/>
  <c r="K24" i="3"/>
  <c r="L24" i="3" s="1"/>
  <c r="J24" i="3"/>
  <c r="H24" i="3"/>
  <c r="G24" i="3"/>
  <c r="F24" i="3"/>
  <c r="E24" i="3"/>
  <c r="P23" i="3"/>
  <c r="M23" i="3"/>
  <c r="N23" i="3" s="1"/>
  <c r="K23" i="3"/>
  <c r="L23" i="3" s="1"/>
  <c r="J23" i="3"/>
  <c r="H23" i="3"/>
  <c r="G23" i="3"/>
  <c r="F23" i="3"/>
  <c r="E23" i="3"/>
  <c r="P22" i="3"/>
  <c r="M22" i="3"/>
  <c r="N22" i="3" s="1"/>
  <c r="K22" i="3"/>
  <c r="L22" i="3" s="1"/>
  <c r="J22" i="3"/>
  <c r="H22" i="3"/>
  <c r="G22" i="3"/>
  <c r="F22" i="3"/>
  <c r="E22" i="3"/>
  <c r="P21" i="3"/>
  <c r="M21" i="3"/>
  <c r="N21" i="3" s="1"/>
  <c r="K21" i="3"/>
  <c r="L21" i="3" s="1"/>
  <c r="J21" i="3"/>
  <c r="H21" i="3"/>
  <c r="G21" i="3"/>
  <c r="F21" i="3"/>
  <c r="E21" i="3"/>
  <c r="P20" i="3"/>
  <c r="M20" i="3"/>
  <c r="N20" i="3" s="1"/>
  <c r="K20" i="3"/>
  <c r="L20" i="3" s="1"/>
  <c r="J20" i="3"/>
  <c r="H20" i="3"/>
  <c r="G20" i="3"/>
  <c r="F20" i="3"/>
  <c r="E20" i="3"/>
  <c r="P19" i="3"/>
  <c r="M19" i="3"/>
  <c r="N19" i="3" s="1"/>
  <c r="K19" i="3"/>
  <c r="L19" i="3" s="1"/>
  <c r="J19" i="3"/>
  <c r="H19" i="3"/>
  <c r="G19" i="3"/>
  <c r="F19" i="3"/>
  <c r="E19" i="3"/>
  <c r="P18" i="3"/>
  <c r="M18" i="3"/>
  <c r="N18" i="3" s="1"/>
  <c r="K18" i="3"/>
  <c r="L18" i="3" s="1"/>
  <c r="J18" i="3"/>
  <c r="H18" i="3"/>
  <c r="G18" i="3"/>
  <c r="F18" i="3"/>
  <c r="E18" i="3"/>
  <c r="P17" i="3"/>
  <c r="M17" i="3"/>
  <c r="N17" i="3" s="1"/>
  <c r="K17" i="3"/>
  <c r="L17" i="3" s="1"/>
  <c r="J17" i="3"/>
  <c r="H17" i="3"/>
  <c r="G17" i="3"/>
  <c r="F17" i="3"/>
  <c r="E17" i="3"/>
  <c r="P16" i="3"/>
  <c r="M16" i="3"/>
  <c r="N16" i="3" s="1"/>
  <c r="K16" i="3"/>
  <c r="L16" i="3" s="1"/>
  <c r="J16" i="3"/>
  <c r="H16" i="3"/>
  <c r="G16" i="3"/>
  <c r="F16" i="3"/>
  <c r="E16" i="3"/>
  <c r="P15" i="3"/>
  <c r="M15" i="3"/>
  <c r="N15" i="3" s="1"/>
  <c r="K15" i="3"/>
  <c r="L15" i="3" s="1"/>
  <c r="J15" i="3"/>
  <c r="H15" i="3"/>
  <c r="G15" i="3"/>
  <c r="F15" i="3"/>
  <c r="E15" i="3"/>
  <c r="P14" i="3"/>
  <c r="M14" i="3"/>
  <c r="N14" i="3" s="1"/>
  <c r="K14" i="3"/>
  <c r="L14" i="3" s="1"/>
  <c r="J14" i="3"/>
  <c r="H14" i="3"/>
  <c r="G14" i="3"/>
  <c r="F14" i="3"/>
  <c r="E14" i="3"/>
  <c r="P13" i="3"/>
  <c r="M13" i="3"/>
  <c r="N13" i="3" s="1"/>
  <c r="K13" i="3"/>
  <c r="L13" i="3" s="1"/>
  <c r="J13" i="3"/>
  <c r="H13" i="3"/>
  <c r="G13" i="3"/>
  <c r="F13" i="3"/>
  <c r="E13" i="3"/>
  <c r="P12" i="3"/>
  <c r="M12" i="3"/>
  <c r="N12" i="3" s="1"/>
  <c r="K12" i="3"/>
  <c r="L12" i="3" s="1"/>
  <c r="J12" i="3"/>
  <c r="H12" i="3"/>
  <c r="G12" i="3"/>
  <c r="F12" i="3"/>
  <c r="E12" i="3"/>
  <c r="P11" i="3"/>
  <c r="M11" i="3"/>
  <c r="N11" i="3" s="1"/>
  <c r="K11" i="3"/>
  <c r="L11" i="3" s="1"/>
  <c r="J11" i="3"/>
  <c r="H11" i="3"/>
  <c r="G11" i="3"/>
  <c r="K54" i="3" s="1"/>
  <c r="F11" i="3"/>
  <c r="E11" i="3"/>
  <c r="K55" i="2"/>
  <c r="P50" i="2"/>
  <c r="M50" i="2"/>
  <c r="N50" i="2" s="1"/>
  <c r="K50" i="2"/>
  <c r="L50" i="2" s="1"/>
  <c r="J50" i="2"/>
  <c r="H50" i="2"/>
  <c r="G50" i="2"/>
  <c r="F50" i="2"/>
  <c r="E50" i="2"/>
  <c r="P49" i="2"/>
  <c r="M49" i="2"/>
  <c r="N49" i="2" s="1"/>
  <c r="K49" i="2"/>
  <c r="L49" i="2" s="1"/>
  <c r="J49" i="2"/>
  <c r="H49" i="2"/>
  <c r="G49" i="2"/>
  <c r="F49" i="2"/>
  <c r="E49" i="2"/>
  <c r="P48" i="2"/>
  <c r="M48" i="2"/>
  <c r="N48" i="2" s="1"/>
  <c r="K48" i="2"/>
  <c r="L48" i="2" s="1"/>
  <c r="J48" i="2"/>
  <c r="H48" i="2"/>
  <c r="G48" i="2"/>
  <c r="F48" i="2"/>
  <c r="E48" i="2"/>
  <c r="P47" i="2"/>
  <c r="M47" i="2"/>
  <c r="N47" i="2" s="1"/>
  <c r="K47" i="2"/>
  <c r="L47" i="2" s="1"/>
  <c r="J47" i="2"/>
  <c r="H47" i="2"/>
  <c r="G47" i="2"/>
  <c r="F47" i="2"/>
  <c r="E47" i="2"/>
  <c r="P46" i="2"/>
  <c r="M46" i="2"/>
  <c r="N46" i="2" s="1"/>
  <c r="K46" i="2"/>
  <c r="L46" i="2" s="1"/>
  <c r="J46" i="2"/>
  <c r="H46" i="2"/>
  <c r="G46" i="2"/>
  <c r="F46" i="2"/>
  <c r="E46" i="2"/>
  <c r="P45" i="2"/>
  <c r="M45" i="2"/>
  <c r="N45" i="2" s="1"/>
  <c r="K45" i="2"/>
  <c r="L45" i="2" s="1"/>
  <c r="J45" i="2"/>
  <c r="H45" i="2"/>
  <c r="G45" i="2"/>
  <c r="F45" i="2"/>
  <c r="E45" i="2"/>
  <c r="P44" i="2"/>
  <c r="M44" i="2"/>
  <c r="N44" i="2" s="1"/>
  <c r="K44" i="2"/>
  <c r="L44" i="2" s="1"/>
  <c r="J44" i="2"/>
  <c r="H44" i="2"/>
  <c r="G44" i="2"/>
  <c r="F44" i="2"/>
  <c r="E44" i="2"/>
  <c r="P43" i="2"/>
  <c r="M43" i="2"/>
  <c r="N43" i="2" s="1"/>
  <c r="K43" i="2"/>
  <c r="L43" i="2" s="1"/>
  <c r="J43" i="2"/>
  <c r="H43" i="2"/>
  <c r="G43" i="2"/>
  <c r="F43" i="2"/>
  <c r="E43" i="2"/>
  <c r="P42" i="2"/>
  <c r="M42" i="2"/>
  <c r="N42" i="2" s="1"/>
  <c r="K42" i="2"/>
  <c r="L42" i="2" s="1"/>
  <c r="J42" i="2"/>
  <c r="H42" i="2"/>
  <c r="G42" i="2"/>
  <c r="F42" i="2"/>
  <c r="E42" i="2"/>
  <c r="P41" i="2"/>
  <c r="M41" i="2"/>
  <c r="N41" i="2" s="1"/>
  <c r="K41" i="2"/>
  <c r="L41" i="2" s="1"/>
  <c r="J41" i="2"/>
  <c r="H41" i="2"/>
  <c r="G41" i="2"/>
  <c r="F41" i="2"/>
  <c r="E41" i="2"/>
  <c r="P40" i="2"/>
  <c r="M40" i="2"/>
  <c r="N40" i="2" s="1"/>
  <c r="K40" i="2"/>
  <c r="L40" i="2" s="1"/>
  <c r="J40" i="2"/>
  <c r="H40" i="2"/>
  <c r="G40" i="2"/>
  <c r="F40" i="2"/>
  <c r="E40" i="2"/>
  <c r="P39" i="2"/>
  <c r="M39" i="2"/>
  <c r="N39" i="2" s="1"/>
  <c r="K39" i="2"/>
  <c r="L39" i="2" s="1"/>
  <c r="J39" i="2"/>
  <c r="H39" i="2"/>
  <c r="G39" i="2"/>
  <c r="F39" i="2"/>
  <c r="E39" i="2"/>
  <c r="P38" i="2"/>
  <c r="M38" i="2"/>
  <c r="N38" i="2" s="1"/>
  <c r="K38" i="2"/>
  <c r="L38" i="2" s="1"/>
  <c r="J38" i="2"/>
  <c r="H38" i="2"/>
  <c r="G38" i="2"/>
  <c r="F38" i="2"/>
  <c r="E38" i="2"/>
  <c r="P37" i="2"/>
  <c r="M37" i="2"/>
  <c r="N37" i="2" s="1"/>
  <c r="K37" i="2"/>
  <c r="L37" i="2" s="1"/>
  <c r="J37" i="2"/>
  <c r="H37" i="2"/>
  <c r="G37" i="2"/>
  <c r="F37" i="2"/>
  <c r="E37" i="2"/>
  <c r="P36" i="2"/>
  <c r="M36" i="2"/>
  <c r="N36" i="2" s="1"/>
  <c r="K36" i="2"/>
  <c r="L36" i="2" s="1"/>
  <c r="J36" i="2"/>
  <c r="H36" i="2"/>
  <c r="G36" i="2"/>
  <c r="F36" i="2"/>
  <c r="E36" i="2"/>
  <c r="P35" i="2"/>
  <c r="M35" i="2"/>
  <c r="N35" i="2" s="1"/>
  <c r="K35" i="2"/>
  <c r="L35" i="2" s="1"/>
  <c r="J35" i="2"/>
  <c r="H35" i="2"/>
  <c r="G35" i="2"/>
  <c r="F35" i="2"/>
  <c r="E35" i="2"/>
  <c r="P34" i="2"/>
  <c r="M34" i="2"/>
  <c r="N34" i="2" s="1"/>
  <c r="K34" i="2"/>
  <c r="L34" i="2" s="1"/>
  <c r="J34" i="2"/>
  <c r="H34" i="2"/>
  <c r="G34" i="2"/>
  <c r="F34" i="2"/>
  <c r="E34" i="2"/>
  <c r="P33" i="2"/>
  <c r="M33" i="2"/>
  <c r="N33" i="2" s="1"/>
  <c r="K33" i="2"/>
  <c r="L33" i="2" s="1"/>
  <c r="J33" i="2"/>
  <c r="H33" i="2"/>
  <c r="G33" i="2"/>
  <c r="F33" i="2"/>
  <c r="E33" i="2"/>
  <c r="P32" i="2"/>
  <c r="M32" i="2"/>
  <c r="N32" i="2" s="1"/>
  <c r="K32" i="2"/>
  <c r="L32" i="2" s="1"/>
  <c r="J32" i="2"/>
  <c r="H32" i="2"/>
  <c r="G32" i="2"/>
  <c r="F32" i="2"/>
  <c r="E32" i="2"/>
  <c r="P31" i="2"/>
  <c r="M31" i="2"/>
  <c r="N31" i="2" s="1"/>
  <c r="K31" i="2"/>
  <c r="L31" i="2" s="1"/>
  <c r="J31" i="2"/>
  <c r="H31" i="2"/>
  <c r="G31" i="2"/>
  <c r="F31" i="2"/>
  <c r="E31" i="2"/>
  <c r="P30" i="2"/>
  <c r="M30" i="2"/>
  <c r="N30" i="2" s="1"/>
  <c r="K30" i="2"/>
  <c r="L30" i="2" s="1"/>
  <c r="J30" i="2"/>
  <c r="H30" i="2"/>
  <c r="G30" i="2"/>
  <c r="F30" i="2"/>
  <c r="E30" i="2"/>
  <c r="P29" i="2"/>
  <c r="M29" i="2"/>
  <c r="N29" i="2" s="1"/>
  <c r="K29" i="2"/>
  <c r="L29" i="2" s="1"/>
  <c r="J29" i="2"/>
  <c r="H29" i="2"/>
  <c r="G29" i="2"/>
  <c r="F29" i="2"/>
  <c r="E29" i="2"/>
  <c r="P28" i="2"/>
  <c r="M28" i="2"/>
  <c r="N28" i="2" s="1"/>
  <c r="K28" i="2"/>
  <c r="L28" i="2" s="1"/>
  <c r="J28" i="2"/>
  <c r="H28" i="2"/>
  <c r="G28" i="2"/>
  <c r="F28" i="2"/>
  <c r="E28" i="2"/>
  <c r="P27" i="2"/>
  <c r="M27" i="2"/>
  <c r="N27" i="2" s="1"/>
  <c r="K27" i="2"/>
  <c r="L27" i="2" s="1"/>
  <c r="J27" i="2"/>
  <c r="H27" i="2"/>
  <c r="G27" i="2"/>
  <c r="F27" i="2"/>
  <c r="E27" i="2"/>
  <c r="P26" i="2"/>
  <c r="M26" i="2"/>
  <c r="N26" i="2" s="1"/>
  <c r="K26" i="2"/>
  <c r="L26" i="2" s="1"/>
  <c r="J26" i="2"/>
  <c r="H26" i="2"/>
  <c r="G26" i="2"/>
  <c r="F26" i="2"/>
  <c r="E26" i="2"/>
  <c r="P25" i="2"/>
  <c r="M25" i="2"/>
  <c r="N25" i="2" s="1"/>
  <c r="K25" i="2"/>
  <c r="L25" i="2" s="1"/>
  <c r="J25" i="2"/>
  <c r="H25" i="2"/>
  <c r="G25" i="2"/>
  <c r="F25" i="2"/>
  <c r="E25" i="2"/>
  <c r="P24" i="2"/>
  <c r="M24" i="2"/>
  <c r="N24" i="2" s="1"/>
  <c r="K24" i="2"/>
  <c r="L24" i="2" s="1"/>
  <c r="J24" i="2"/>
  <c r="H24" i="2"/>
  <c r="G24" i="2"/>
  <c r="F24" i="2"/>
  <c r="E24" i="2"/>
  <c r="P23" i="2"/>
  <c r="M23" i="2"/>
  <c r="N23" i="2" s="1"/>
  <c r="K23" i="2"/>
  <c r="L23" i="2" s="1"/>
  <c r="J23" i="2"/>
  <c r="H23" i="2"/>
  <c r="G23" i="2"/>
  <c r="F23" i="2"/>
  <c r="E23" i="2"/>
  <c r="P22" i="2"/>
  <c r="M22" i="2"/>
  <c r="N22" i="2" s="1"/>
  <c r="K22" i="2"/>
  <c r="L22" i="2" s="1"/>
  <c r="J22" i="2"/>
  <c r="H22" i="2"/>
  <c r="G22" i="2"/>
  <c r="F22" i="2"/>
  <c r="E22" i="2"/>
  <c r="P21" i="2"/>
  <c r="M21" i="2"/>
  <c r="N21" i="2" s="1"/>
  <c r="K21" i="2"/>
  <c r="L21" i="2" s="1"/>
  <c r="J21" i="2"/>
  <c r="H21" i="2"/>
  <c r="G21" i="2"/>
  <c r="F21" i="2"/>
  <c r="E21" i="2"/>
  <c r="P20" i="2"/>
  <c r="M20" i="2"/>
  <c r="N20" i="2" s="1"/>
  <c r="K20" i="2"/>
  <c r="L20" i="2" s="1"/>
  <c r="J20" i="2"/>
  <c r="H20" i="2"/>
  <c r="G20" i="2"/>
  <c r="F20" i="2"/>
  <c r="E20" i="2"/>
  <c r="P19" i="2"/>
  <c r="M19" i="2"/>
  <c r="N19" i="2" s="1"/>
  <c r="K19" i="2"/>
  <c r="L19" i="2" s="1"/>
  <c r="J19" i="2"/>
  <c r="H19" i="2"/>
  <c r="G19" i="2"/>
  <c r="F19" i="2"/>
  <c r="E19" i="2"/>
  <c r="P18" i="2"/>
  <c r="M18" i="2"/>
  <c r="N18" i="2" s="1"/>
  <c r="K18" i="2"/>
  <c r="L18" i="2" s="1"/>
  <c r="J18" i="2"/>
  <c r="H18" i="2"/>
  <c r="G18" i="2"/>
  <c r="F18" i="2"/>
  <c r="E18" i="2"/>
  <c r="P17" i="2"/>
  <c r="M17" i="2"/>
  <c r="N17" i="2" s="1"/>
  <c r="K17" i="2"/>
  <c r="L17" i="2" s="1"/>
  <c r="J17" i="2"/>
  <c r="H17" i="2"/>
  <c r="G17" i="2"/>
  <c r="F17" i="2"/>
  <c r="E17" i="2"/>
  <c r="P16" i="2"/>
  <c r="M16" i="2"/>
  <c r="N16" i="2" s="1"/>
  <c r="K16" i="2"/>
  <c r="L16" i="2" s="1"/>
  <c r="J16" i="2"/>
  <c r="H16" i="2"/>
  <c r="G16" i="2"/>
  <c r="F16" i="2"/>
  <c r="E16" i="2"/>
  <c r="P15" i="2"/>
  <c r="M15" i="2"/>
  <c r="N15" i="2" s="1"/>
  <c r="K15" i="2"/>
  <c r="L15" i="2" s="1"/>
  <c r="J15" i="2"/>
  <c r="H15" i="2"/>
  <c r="G15" i="2"/>
  <c r="F15" i="2"/>
  <c r="E15" i="2"/>
  <c r="P14" i="2"/>
  <c r="M14" i="2"/>
  <c r="N14" i="2" s="1"/>
  <c r="K14" i="2"/>
  <c r="L14" i="2" s="1"/>
  <c r="J14" i="2"/>
  <c r="H14" i="2"/>
  <c r="G14" i="2"/>
  <c r="F14" i="2"/>
  <c r="E14" i="2"/>
  <c r="P13" i="2"/>
  <c r="M13" i="2"/>
  <c r="N13" i="2" s="1"/>
  <c r="L13" i="2"/>
  <c r="K13" i="2"/>
  <c r="J13" i="2"/>
  <c r="H13" i="2"/>
  <c r="G13" i="2"/>
  <c r="F13" i="2"/>
  <c r="E13" i="2"/>
  <c r="P12" i="2"/>
  <c r="N12" i="2"/>
  <c r="M12" i="2"/>
  <c r="K12" i="2"/>
  <c r="L12" i="2" s="1"/>
  <c r="J12" i="2"/>
  <c r="H12" i="2"/>
  <c r="G12" i="2"/>
  <c r="E12" i="2"/>
  <c r="F12" i="2" s="1"/>
  <c r="P11" i="2"/>
  <c r="M11" i="2"/>
  <c r="N11" i="2" s="1"/>
  <c r="K11" i="2"/>
  <c r="L11" i="2" s="1"/>
  <c r="J11" i="2"/>
  <c r="G11" i="2"/>
  <c r="F11" i="2"/>
  <c r="E11" i="2"/>
  <c r="K55" i="1"/>
  <c r="P50" i="1"/>
  <c r="M50" i="1"/>
  <c r="N50" i="1" s="1"/>
  <c r="K50" i="1"/>
  <c r="L50" i="1" s="1"/>
  <c r="J50" i="1"/>
  <c r="H50" i="1"/>
  <c r="G50" i="1"/>
  <c r="F50" i="1"/>
  <c r="E50" i="1"/>
  <c r="P49" i="1"/>
  <c r="M49" i="1"/>
  <c r="N49" i="1" s="1"/>
  <c r="L49" i="1"/>
  <c r="K49" i="1"/>
  <c r="J49" i="1"/>
  <c r="G49" i="1"/>
  <c r="H49" i="1" s="1"/>
  <c r="F49" i="1"/>
  <c r="E49" i="1"/>
  <c r="P48" i="1"/>
  <c r="N48" i="1"/>
  <c r="M48" i="1"/>
  <c r="K48" i="1"/>
  <c r="L48" i="1" s="1"/>
  <c r="J48" i="1"/>
  <c r="H48" i="1"/>
  <c r="G48" i="1"/>
  <c r="E48" i="1"/>
  <c r="F48" i="1" s="1"/>
  <c r="P47" i="1"/>
  <c r="M47" i="1"/>
  <c r="N47" i="1" s="1"/>
  <c r="L47" i="1"/>
  <c r="K47" i="1"/>
  <c r="J47" i="1"/>
  <c r="G47" i="1"/>
  <c r="H47" i="1" s="1"/>
  <c r="F47" i="1"/>
  <c r="E47" i="1"/>
  <c r="P46" i="1"/>
  <c r="N46" i="1"/>
  <c r="M46" i="1"/>
  <c r="K46" i="1"/>
  <c r="L46" i="1" s="1"/>
  <c r="J46" i="1"/>
  <c r="H46" i="1"/>
  <c r="G46" i="1"/>
  <c r="E46" i="1"/>
  <c r="F46" i="1" s="1"/>
  <c r="P45" i="1"/>
  <c r="M45" i="1"/>
  <c r="N45" i="1" s="1"/>
  <c r="L45" i="1"/>
  <c r="K45" i="1"/>
  <c r="J45" i="1"/>
  <c r="G45" i="1"/>
  <c r="H45" i="1" s="1"/>
  <c r="F45" i="1"/>
  <c r="E45" i="1"/>
  <c r="P44" i="1"/>
  <c r="N44" i="1"/>
  <c r="M44" i="1"/>
  <c r="K44" i="1"/>
  <c r="L44" i="1" s="1"/>
  <c r="J44" i="1"/>
  <c r="H44" i="1"/>
  <c r="G44" i="1"/>
  <c r="E44" i="1"/>
  <c r="F44" i="1" s="1"/>
  <c r="P43" i="1"/>
  <c r="M43" i="1"/>
  <c r="N43" i="1" s="1"/>
  <c r="L43" i="1"/>
  <c r="K43" i="1"/>
  <c r="J43" i="1"/>
  <c r="G43" i="1"/>
  <c r="H43" i="1" s="1"/>
  <c r="F43" i="1"/>
  <c r="E43" i="1"/>
  <c r="P42" i="1"/>
  <c r="N42" i="1"/>
  <c r="M42" i="1"/>
  <c r="K42" i="1"/>
  <c r="L42" i="1" s="1"/>
  <c r="J42" i="1"/>
  <c r="H42" i="1"/>
  <c r="G42" i="1"/>
  <c r="E42" i="1"/>
  <c r="F42" i="1" s="1"/>
  <c r="P41" i="1"/>
  <c r="M41" i="1"/>
  <c r="N41" i="1" s="1"/>
  <c r="L41" i="1"/>
  <c r="K41" i="1"/>
  <c r="J41" i="1"/>
  <c r="G41" i="1"/>
  <c r="H41" i="1" s="1"/>
  <c r="F41" i="1"/>
  <c r="E41" i="1"/>
  <c r="P40" i="1"/>
  <c r="N40" i="1"/>
  <c r="M40" i="1"/>
  <c r="K40" i="1"/>
  <c r="L40" i="1" s="1"/>
  <c r="J40" i="1"/>
  <c r="H40" i="1"/>
  <c r="G40" i="1"/>
  <c r="E40" i="1"/>
  <c r="F40" i="1" s="1"/>
  <c r="P39" i="1"/>
  <c r="M39" i="1"/>
  <c r="N39" i="1" s="1"/>
  <c r="L39" i="1"/>
  <c r="K39" i="1"/>
  <c r="J39" i="1"/>
  <c r="G39" i="1"/>
  <c r="H39" i="1" s="1"/>
  <c r="F39" i="1"/>
  <c r="E39" i="1"/>
  <c r="P38" i="1"/>
  <c r="M38" i="1"/>
  <c r="N38" i="1" s="1"/>
  <c r="K38" i="1"/>
  <c r="L38" i="1" s="1"/>
  <c r="J38" i="1"/>
  <c r="H38" i="1"/>
  <c r="G38" i="1"/>
  <c r="E38" i="1"/>
  <c r="F38" i="1" s="1"/>
  <c r="P37" i="1"/>
  <c r="M37" i="1"/>
  <c r="N37" i="1" s="1"/>
  <c r="K37" i="1"/>
  <c r="L37" i="1" s="1"/>
  <c r="J37" i="1"/>
  <c r="G37" i="1"/>
  <c r="H37" i="1" s="1"/>
  <c r="F37" i="1"/>
  <c r="E37" i="1"/>
  <c r="P36" i="1"/>
  <c r="M36" i="1"/>
  <c r="N36" i="1" s="1"/>
  <c r="K36" i="1"/>
  <c r="L36" i="1" s="1"/>
  <c r="J36" i="1"/>
  <c r="H36" i="1"/>
  <c r="G36" i="1"/>
  <c r="E36" i="1"/>
  <c r="F36" i="1" s="1"/>
  <c r="P35" i="1"/>
  <c r="M35" i="1"/>
  <c r="N35" i="1" s="1"/>
  <c r="K35" i="1"/>
  <c r="L35" i="1" s="1"/>
  <c r="J35" i="1"/>
  <c r="G35" i="1"/>
  <c r="H35" i="1" s="1"/>
  <c r="F35" i="1"/>
  <c r="E35" i="1"/>
  <c r="P34" i="1"/>
  <c r="M34" i="1"/>
  <c r="N34" i="1" s="1"/>
  <c r="K34" i="1"/>
  <c r="L34" i="1" s="1"/>
  <c r="J34" i="1"/>
  <c r="H34" i="1"/>
  <c r="G34" i="1"/>
  <c r="E34" i="1"/>
  <c r="F34" i="1" s="1"/>
  <c r="P33" i="1"/>
  <c r="M33" i="1"/>
  <c r="N33" i="1" s="1"/>
  <c r="K33" i="1"/>
  <c r="L33" i="1" s="1"/>
  <c r="J33" i="1"/>
  <c r="G33" i="1"/>
  <c r="H33" i="1" s="1"/>
  <c r="F33" i="1"/>
  <c r="E33" i="1"/>
  <c r="P32" i="1"/>
  <c r="M32" i="1"/>
  <c r="N32" i="1" s="1"/>
  <c r="K32" i="1"/>
  <c r="L32" i="1" s="1"/>
  <c r="J32" i="1"/>
  <c r="H32" i="1"/>
  <c r="G32" i="1"/>
  <c r="E32" i="1"/>
  <c r="F32" i="1" s="1"/>
  <c r="P31" i="1"/>
  <c r="M31" i="1"/>
  <c r="N31" i="1" s="1"/>
  <c r="K31" i="1"/>
  <c r="L31" i="1" s="1"/>
  <c r="J31" i="1"/>
  <c r="G31" i="1"/>
  <c r="H31" i="1" s="1"/>
  <c r="F31" i="1"/>
  <c r="E31" i="1"/>
  <c r="P30" i="1"/>
  <c r="M30" i="1"/>
  <c r="N30" i="1" s="1"/>
  <c r="K30" i="1"/>
  <c r="L30" i="1" s="1"/>
  <c r="J30" i="1"/>
  <c r="H30" i="1"/>
  <c r="G30" i="1"/>
  <c r="E30" i="1"/>
  <c r="F30" i="1" s="1"/>
  <c r="P29" i="1"/>
  <c r="M29" i="1"/>
  <c r="N29" i="1" s="1"/>
  <c r="K29" i="1"/>
  <c r="L29" i="1" s="1"/>
  <c r="J29" i="1"/>
  <c r="G29" i="1"/>
  <c r="H29" i="1" s="1"/>
  <c r="F29" i="1"/>
  <c r="E29" i="1"/>
  <c r="P28" i="1"/>
  <c r="M28" i="1"/>
  <c r="N28" i="1" s="1"/>
  <c r="K28" i="1"/>
  <c r="L28" i="1" s="1"/>
  <c r="J28" i="1"/>
  <c r="H28" i="1"/>
  <c r="G28" i="1"/>
  <c r="E28" i="1"/>
  <c r="F28" i="1" s="1"/>
  <c r="P27" i="1"/>
  <c r="M27" i="1"/>
  <c r="N27" i="1" s="1"/>
  <c r="K27" i="1"/>
  <c r="L27" i="1" s="1"/>
  <c r="J27" i="1"/>
  <c r="G27" i="1"/>
  <c r="H27" i="1" s="1"/>
  <c r="F27" i="1"/>
  <c r="E27" i="1"/>
  <c r="P26" i="1"/>
  <c r="M26" i="1"/>
  <c r="N26" i="1" s="1"/>
  <c r="K26" i="1"/>
  <c r="L26" i="1" s="1"/>
  <c r="J26" i="1"/>
  <c r="H26" i="1"/>
  <c r="G26" i="1"/>
  <c r="E26" i="1"/>
  <c r="F26" i="1" s="1"/>
  <c r="P25" i="1"/>
  <c r="M25" i="1"/>
  <c r="N25" i="1" s="1"/>
  <c r="K25" i="1"/>
  <c r="L25" i="1" s="1"/>
  <c r="J25" i="1"/>
  <c r="G25" i="1"/>
  <c r="H25" i="1" s="1"/>
  <c r="F25" i="1"/>
  <c r="E25" i="1"/>
  <c r="P24" i="1"/>
  <c r="M24" i="1"/>
  <c r="N24" i="1" s="1"/>
  <c r="K24" i="1"/>
  <c r="L24" i="1" s="1"/>
  <c r="J24" i="1"/>
  <c r="H24" i="1"/>
  <c r="G24" i="1"/>
  <c r="E24" i="1"/>
  <c r="F24" i="1" s="1"/>
  <c r="P23" i="1"/>
  <c r="M23" i="1"/>
  <c r="N23" i="1" s="1"/>
  <c r="K23" i="1"/>
  <c r="L23" i="1" s="1"/>
  <c r="J23" i="1"/>
  <c r="G23" i="1"/>
  <c r="H23" i="1" s="1"/>
  <c r="F23" i="1"/>
  <c r="E23" i="1"/>
  <c r="P22" i="1"/>
  <c r="M22" i="1"/>
  <c r="N22" i="1" s="1"/>
  <c r="K22" i="1"/>
  <c r="L22" i="1" s="1"/>
  <c r="J22" i="1"/>
  <c r="H22" i="1"/>
  <c r="G22" i="1"/>
  <c r="E22" i="1"/>
  <c r="F22" i="1" s="1"/>
  <c r="P21" i="1"/>
  <c r="M21" i="1"/>
  <c r="N21" i="1" s="1"/>
  <c r="K21" i="1"/>
  <c r="L21" i="1" s="1"/>
  <c r="J21" i="1"/>
  <c r="G21" i="1"/>
  <c r="H21" i="1" s="1"/>
  <c r="F21" i="1"/>
  <c r="E21" i="1"/>
  <c r="P20" i="1"/>
  <c r="M20" i="1"/>
  <c r="N20" i="1" s="1"/>
  <c r="K20" i="1"/>
  <c r="L20" i="1" s="1"/>
  <c r="J20" i="1"/>
  <c r="H20" i="1"/>
  <c r="G20" i="1"/>
  <c r="E20" i="1"/>
  <c r="F20" i="1" s="1"/>
  <c r="P19" i="1"/>
  <c r="M19" i="1"/>
  <c r="N19" i="1" s="1"/>
  <c r="K19" i="1"/>
  <c r="L19" i="1" s="1"/>
  <c r="J19" i="1"/>
  <c r="G19" i="1"/>
  <c r="H19" i="1" s="1"/>
  <c r="F19" i="1"/>
  <c r="E19" i="1"/>
  <c r="P18" i="1"/>
  <c r="M18" i="1"/>
  <c r="N18" i="1" s="1"/>
  <c r="K18" i="1"/>
  <c r="L18" i="1" s="1"/>
  <c r="J18" i="1"/>
  <c r="H18" i="1"/>
  <c r="G18" i="1"/>
  <c r="E18" i="1"/>
  <c r="F18" i="1" s="1"/>
  <c r="P17" i="1"/>
  <c r="M17" i="1"/>
  <c r="N17" i="1" s="1"/>
  <c r="K17" i="1"/>
  <c r="L17" i="1" s="1"/>
  <c r="J17" i="1"/>
  <c r="G17" i="1"/>
  <c r="H17" i="1" s="1"/>
  <c r="F17" i="1"/>
  <c r="E17" i="1"/>
  <c r="P16" i="1"/>
  <c r="M16" i="1"/>
  <c r="N16" i="1" s="1"/>
  <c r="K16" i="1"/>
  <c r="L16" i="1" s="1"/>
  <c r="J16" i="1"/>
  <c r="H16" i="1"/>
  <c r="G16" i="1"/>
  <c r="E16" i="1"/>
  <c r="F16" i="1" s="1"/>
  <c r="P15" i="1"/>
  <c r="M15" i="1"/>
  <c r="N15" i="1" s="1"/>
  <c r="K15" i="1"/>
  <c r="L15" i="1" s="1"/>
  <c r="J15" i="1"/>
  <c r="G15" i="1"/>
  <c r="H15" i="1" s="1"/>
  <c r="F15" i="1"/>
  <c r="E15" i="1"/>
  <c r="P14" i="1"/>
  <c r="M14" i="1"/>
  <c r="N14" i="1" s="1"/>
  <c r="K14" i="1"/>
  <c r="L14" i="1" s="1"/>
  <c r="J14" i="1"/>
  <c r="H14" i="1"/>
  <c r="G14" i="1"/>
  <c r="E14" i="1"/>
  <c r="F14" i="1" s="1"/>
  <c r="P13" i="1"/>
  <c r="M13" i="1"/>
  <c r="N13" i="1" s="1"/>
  <c r="K13" i="1"/>
  <c r="L13" i="1" s="1"/>
  <c r="J13" i="1"/>
  <c r="G13" i="1"/>
  <c r="H13" i="1" s="1"/>
  <c r="F13" i="1"/>
  <c r="E13" i="1"/>
  <c r="P12" i="1"/>
  <c r="M12" i="1"/>
  <c r="N12" i="1" s="1"/>
  <c r="K12" i="1"/>
  <c r="L12" i="1" s="1"/>
  <c r="J12" i="1"/>
  <c r="H12" i="1"/>
  <c r="G12" i="1"/>
  <c r="E12" i="1"/>
  <c r="F12" i="1" s="1"/>
  <c r="P11" i="1"/>
  <c r="M11" i="1"/>
  <c r="N11" i="1" s="1"/>
  <c r="K11" i="1"/>
  <c r="L11" i="1" s="1"/>
  <c r="J11" i="1"/>
  <c r="G11" i="1"/>
  <c r="K52" i="1" s="1"/>
  <c r="F11" i="1"/>
  <c r="E11" i="1"/>
  <c r="H11" i="1" l="1"/>
  <c r="K53" i="1"/>
  <c r="K54" i="1"/>
  <c r="K54" i="2"/>
  <c r="K53" i="2"/>
  <c r="K52" i="2"/>
  <c r="H11" i="2"/>
  <c r="K52" i="3"/>
  <c r="K53" i="3"/>
</calcChain>
</file>

<file path=xl/sharedStrings.xml><?xml version="1.0" encoding="utf-8"?>
<sst xmlns="http://schemas.openxmlformats.org/spreadsheetml/2006/main" count="557" uniqueCount="195">
  <si>
    <t>DAFTAR NILAI SISWA SMAN 9 SEMARANG SEMESTER GENAP TAHUN PELAJARAN 2018/2019</t>
  </si>
  <si>
    <t>Guru :</t>
  </si>
  <si>
    <t>Arga Dian Permana S.Pd.</t>
  </si>
  <si>
    <t>Kelas X-MIPA 5</t>
  </si>
  <si>
    <t>Mapel :</t>
  </si>
  <si>
    <t>Bahasa Indonesia [ Kelompok A (Wajib) ]</t>
  </si>
  <si>
    <t>didownload 20/06/2019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</si>
  <si>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</si>
  <si>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</si>
  <si>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</si>
  <si>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</si>
  <si>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</si>
  <si>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</si>
  <si>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</si>
  <si>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</si>
  <si>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</si>
  <si>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</si>
  <si>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</si>
  <si>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</si>
  <si>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</si>
  <si>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</si>
  <si>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</si>
  <si>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</si>
  <si>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</si>
  <si>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</si>
  <si>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</si>
  <si>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</si>
  <si>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</si>
  <si>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</si>
  <si>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</si>
  <si>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</si>
  <si>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</si>
  <si>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</si>
  <si>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</si>
  <si>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</si>
  <si>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</si>
  <si>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</si>
  <si>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</si>
  <si>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</si>
  <si>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</si>
  <si>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</si>
  <si>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</si>
  <si>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</si>
  <si>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</si>
  <si>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</si>
  <si>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</si>
  <si>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</si>
  <si>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</si>
  <si>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</si>
  <si>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</si>
  <si>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</si>
  <si>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</si>
  <si>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</si>
  <si>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</si>
  <si>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</si>
  <si>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AKHMAD SYIFAUL AIMAR</t>
  </si>
  <si>
    <t>Predikat &amp; Deskripsi Pengetahuan</t>
  </si>
  <si>
    <t>ACUAN MENGISI DESKRIPSI</t>
  </si>
  <si>
    <t>ALLEIJEHAN HAMAST</t>
  </si>
  <si>
    <t>Minimal</t>
  </si>
  <si>
    <t>Maximal</t>
  </si>
  <si>
    <t>Predikat</t>
  </si>
  <si>
    <t xml:space="preserve">KODE </t>
  </si>
  <si>
    <t>PENGETAHUAN (SILAHKAN DI GANTI)</t>
  </si>
  <si>
    <t>KETRERAMPILAN (SILAHKAN DI GANTI)</t>
  </si>
  <si>
    <t>ID TEORI</t>
  </si>
  <si>
    <t>ID PRAKTEK</t>
  </si>
  <si>
    <t>AMELIA DELA VEGA</t>
  </si>
  <si>
    <t>Memiliki kemampuan menganalisis isi, struktur teks negosiasi namun perlu peningkatan menganalisis aspek makna kebahasaan dalam teks biografi, analisis isi debat, dan mengidentifikasi isi puisi.</t>
  </si>
  <si>
    <t>Terampil mengonstruksi teks negosiasi dengan memerhatikan isi, struktur, dan kebahasaan, tetapi perlu peningkatan dalam menyampaikan pengajuan, penawaran, persetujuan, dan penutup dalam teks negosiasi.</t>
  </si>
  <si>
    <t>AQIL THOORIQ SYAFII UTOMO</t>
  </si>
  <si>
    <t>AULIYA ARCHITA PUTRI CINDRAKIRANI</t>
  </si>
  <si>
    <t>Memiliki kemampuan menganalisis isi, struktur teks negosiasi dan menganalisis aspek makna kebahasaan dalam teks biografi namun perlu peningkatan analisis isi debat, dan mengidentifikasi isi puisi.</t>
  </si>
  <si>
    <t>Terampil mengungkapkan kembali hal-hal yang dapat diteladani  dari tokoh yang terdapat dalam teks biografi  yang dibaca secara tertulis tetapi perlu peningkatan dalam menyusun teks biografi tokoh.</t>
  </si>
  <si>
    <t>BUNAYA HANIF WINTRIBRATA</t>
  </si>
  <si>
    <t>DEA AYU MAHARANI PUTRI</t>
  </si>
  <si>
    <t>Memiliki kemampuan menganalisis isi, struktur teks negosiasi, menganalisis aspek makna kebahasaan dalam teks biografi, dan analisis isi debat namun perlu peningkatan mengidentifikasi isi puisi.</t>
  </si>
  <si>
    <t>Terampil mengonstruksi permasalahan atau isu, sudut pandang, argumen beberapa pihak, dan simpulan dari debat secara lisan untuk menunjukkan esensi dari debat, tetapi perlu peningkatan mengembangkan permasalahan atau isu dari berbagai sudut pandang yang dilengkapi argumen dalam debat.</t>
  </si>
  <si>
    <t>DERYAN MARIO CLODIUS</t>
  </si>
  <si>
    <t>DEVITRI ALOCITA</t>
  </si>
  <si>
    <t>Memiliki kemampuan menganalisis isi, struktur teks negosiasi, menganalisis aspek makna kebahasaan dalam teks biografi, analisis isi debat, dan  mengidentifikasi isi puisi.</t>
  </si>
  <si>
    <t>Terampil menulis puisi dengan memerhatikan unsur pembangunnya</t>
  </si>
  <si>
    <t>DHEA DELFIA APRIANI PURYANTO</t>
  </si>
  <si>
    <t>DIAH AYU WIDYANINGSIH</t>
  </si>
  <si>
    <t>DIMAS RIF&amp;#039;AN FAUZAN</t>
  </si>
  <si>
    <t>EKA NOVITA SARI</t>
  </si>
  <si>
    <t>ELFRIDA ARIJANTI JUMANTO</t>
  </si>
  <si>
    <t>FEBRIAN ADI NUGROHO</t>
  </si>
  <si>
    <t>Predikat &amp; Deskripsi Keterampilan</t>
  </si>
  <si>
    <t>FIRMAN HASDIANSYAH</t>
  </si>
  <si>
    <t>HAFIFAH SETIA PURWATI</t>
  </si>
  <si>
    <t>IQBAL NOER KHOLIS</t>
  </si>
  <si>
    <t>JONATHAN CHANDRA ADITAMA SOLA</t>
  </si>
  <si>
    <t>JULIVANSYAH FAWWAZ DWIDARTIKA</t>
  </si>
  <si>
    <t>KATARINO RYOS NUGRAHA</t>
  </si>
  <si>
    <t>KRISTIANA OCTAVIANI</t>
  </si>
  <si>
    <t>LICHMA HINDUN HANDAYANI</t>
  </si>
  <si>
    <t>LINTANG SEKAR PRATIWI</t>
  </si>
  <si>
    <t>LUTHFIYA DHEA ANANTA</t>
  </si>
  <si>
    <t>MAESTA FIGLIA FIORA V</t>
  </si>
  <si>
    <t>MARIA LUISELLA ANADYA PUTRI CHRISBERTA</t>
  </si>
  <si>
    <t>MIKAEL CAHYO PEKERTI WISANGGENI</t>
  </si>
  <si>
    <t>MOHAMMAD RIDWAN PRATAMA</t>
  </si>
  <si>
    <t>MUHAMMAD HAIDAR ALI</t>
  </si>
  <si>
    <t>RACHEL TANIA MAHARANI</t>
  </si>
  <si>
    <t>RAMADHAN PUTRA KAMALUDIN</t>
  </si>
  <si>
    <t>RAMANDHITA WAHYU ADJIE SUPRIYADI</t>
  </si>
  <si>
    <t>VENITA KATRINA PUTRI</t>
  </si>
  <si>
    <t>VERONICA RANTI GLORIA ROSARINDA</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</si>
  <si>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</si>
  <si>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</si>
  <si>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</si>
  <si>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</si>
  <si>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</si>
  <si>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</si>
  <si>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</si>
  <si>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</si>
  <si>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</si>
  <si>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</si>
  <si>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</si>
  <si>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</si>
  <si>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 xml:space="preserve">Nip. </t>
  </si>
  <si>
    <t>Kelas X-MIPA 6</t>
  </si>
  <si>
    <t>ADEN MARINDHA MALIANA SUPRAPTI</t>
  </si>
  <si>
    <t>ADRIO LUTHFI ALGHIFFARI</t>
  </si>
  <si>
    <t>AHURAMAZDA PRIBADI SURYADILAGA BAISANG</t>
  </si>
  <si>
    <t>ALVITASASI KIRANA SYAHRANI</t>
  </si>
  <si>
    <t>ANGEL ELIEZER WIJAYA</t>
  </si>
  <si>
    <t>APSARI WIDYADHANA</t>
  </si>
  <si>
    <t>ARINDRA DEWI INDYASTARI</t>
  </si>
  <si>
    <t>CHINUE ABYATINA AUDREY</t>
  </si>
  <si>
    <t>DELLA FADHILAH</t>
  </si>
  <si>
    <t>DEWI AJENG HAPSARI</t>
  </si>
  <si>
    <t>DINA AGUSTINA KUSUMAWATI</t>
  </si>
  <si>
    <t>DINDA RAMADHANI APRILA</t>
  </si>
  <si>
    <t>FARIDA ALVITASARI</t>
  </si>
  <si>
    <t>GHANI AYANG ARJUNA</t>
  </si>
  <si>
    <t>HAEDAR SAID HANAN</t>
  </si>
  <si>
    <t>HAFIDZ RACHMAD IQBAL</t>
  </si>
  <si>
    <t>HANA&amp;#039; LAILATURROFI&amp;#039;AH</t>
  </si>
  <si>
    <t>HERLISA KARTIKA JATI</t>
  </si>
  <si>
    <t>HOLLY ANUGERAH PATRICIA SILAEN</t>
  </si>
  <si>
    <t>IMANUEL SATRIO KUSUMO</t>
  </si>
  <si>
    <t>INAS SHABIYA YUMNA</t>
  </si>
  <si>
    <t>INDRI PRATIWI</t>
  </si>
  <si>
    <t>IVAN WIDYA KANAKA</t>
  </si>
  <si>
    <t>JOSHUA BRUGMAN</t>
  </si>
  <si>
    <t>NISRINA ALMAIDA</t>
  </si>
  <si>
    <t>NUR ASHIFA</t>
  </si>
  <si>
    <t>PANDU DANANG DEWANTORO</t>
  </si>
  <si>
    <t>PERDANA RAKASIWI WIBOWO</t>
  </si>
  <si>
    <t>PREDITHA KINANTI DEWI</t>
  </si>
  <si>
    <t>RAJENDRA AZKA YODHAPUTRA</t>
  </si>
  <si>
    <t>RAMA SANDY PUTRA ANDHIKA</t>
  </si>
  <si>
    <t>RESTIANTA DWI SYAHPUTRA</t>
  </si>
  <si>
    <t>SYARAFINA ALYAEDA GHAISANY</t>
  </si>
  <si>
    <t>TALITHA SALVIA ADHWA KURNIAWAN</t>
  </si>
  <si>
    <t>TAUFIK HARISMAN</t>
  </si>
  <si>
    <t>Kelas X-MIPA 7</t>
  </si>
  <si>
    <t>ADELIA CHANDRA SAFFIRA</t>
  </si>
  <si>
    <t>ALYA FAZA ASHARI</t>
  </si>
  <si>
    <t>AMELA DIAN ANANDA</t>
  </si>
  <si>
    <t>ANINDITA ARIIBA MAITSA</t>
  </si>
  <si>
    <t>ANISSA AURELIA PRASETYO</t>
  </si>
  <si>
    <t>ARISTAWIDYA KHAIRUN NISA</t>
  </si>
  <si>
    <t>AUFA SYAIHAN AZZAHIDI</t>
  </si>
  <si>
    <t>AVICENNA ARDIANSA YASTHAFA YUAN</t>
  </si>
  <si>
    <t>BERLIANA MARTINJUNG</t>
  </si>
  <si>
    <t>DANENDRA FADILASIFA MAHARDIKA</t>
  </si>
  <si>
    <t>DITA AYU RAHMAWATI</t>
  </si>
  <si>
    <t>EGIDEA NADA AFIFA</t>
  </si>
  <si>
    <t>EMILIA VAN DEN</t>
  </si>
  <si>
    <t>FIRLANA AGHNIA QURRATA A&amp;#039;YUN</t>
  </si>
  <si>
    <t>HANAN LUTHFAN HAFIZH</t>
  </si>
  <si>
    <t>HUMAIRA ADIBA IMTINANMUMTAZ</t>
  </si>
  <si>
    <t>IRSYAD SUKMA BAGASKARA</t>
  </si>
  <si>
    <t>KRISNA PRABOWO</t>
  </si>
  <si>
    <t>MAHESWARI AINUN ZHAFAR</t>
  </si>
  <si>
    <t>MAHITA CANDRA SARI</t>
  </si>
  <si>
    <t>MAS&amp;#039;UD HADAD ROYHAN</t>
  </si>
  <si>
    <t>MAULANA ARYA YOGA JULIANSYAH</t>
  </si>
  <si>
    <t>MIRZA DZAKI KAMAL</t>
  </si>
  <si>
    <t>MUHAMMAD ALVINO FIRMANDA</t>
  </si>
  <si>
    <t>MUHAMMAD ASDAR WIDYANANDA</t>
  </si>
  <si>
    <t>MUHAMMAD RAIHAN TSANI</t>
  </si>
  <si>
    <t>MUHAMMAD RIZKY MAHENDRA PRATAMA</t>
  </si>
  <si>
    <t>MUHAMMAD ZULFIKAR</t>
  </si>
  <si>
    <t>NANDINI KAMAHAYANIKAN</t>
  </si>
  <si>
    <t>OXANA AMALIA AZZAHRA</t>
  </si>
  <si>
    <t>RAIHAN ALWAN ARISYI</t>
  </si>
  <si>
    <t>RANI WILASTRA</t>
  </si>
  <si>
    <t>SALSABILA ROHADATUL AISY</t>
  </si>
  <si>
    <t>SEKAR AYU PUTRI SANTOSA</t>
  </si>
  <si>
    <t>VIO GIAN WASISTHA</t>
  </si>
  <si>
    <t>ZAHRA ZEVIRA ANDINI</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</si>
</sst>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D11" sqref="D1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782</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782</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188</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104492</v>
      </c>
      <c r="C11" s="19" t="s">
        <v>55</v>
      </c>
      <c r="D11" s="18"/>
      <c r="E11" s="28">
        <f t="shared" ref="E11:E50" si="0">IF((COUNTA(T11:AC11)&gt;0),(ROUND((AVERAGE(T11:AC11)),0)),"")</f>
        <v>86</v>
      </c>
      <c r="F11" s="28" t="str">
        <f t="shared" ref="F11:F50" si="1">IF(AND(ISNUMBER(E11),E11&gt;=1),IF(E11&lt;=$FD$13,$FE$13,IF(E11&lt;=$FD$14,$FE$14,IF(E11&lt;=$FD$15,$FE$15,IF(E11&lt;=$FD$16,$FE$16,)))), "")</f>
        <v>A</v>
      </c>
      <c r="G11" s="28">
        <f t="shared" ref="G11:G50" si="2">IF((COUNTA(T11:AD11)&gt;0),(ROUND((AVERAGE(T11:AD11)),0)),"")</f>
        <v>86</v>
      </c>
      <c r="H11" s="28" t="str">
        <f t="shared" ref="H11:H50" si="3">IF(AND(ISNUMBER(G11),G11&gt;=1),IF(G11&lt;=$FD$13,$FE$13,IF(G11&lt;=$FD$14,$FE$14,IF(G11&lt;=$FD$15,$FE$15,IF(G11&lt;=$FD$16,$FE$16,)))), "")</f>
        <v>A</v>
      </c>
      <c r="I11" s="36">
        <v>4</v>
      </c>
      <c r="J11" s="28" t="str">
        <f t="shared" ref="J11:J50" si="4">IF(I11=$FG$13,$FH$13,IF(I11=$FG$15,$FH$15,IF(I11=$FG$17,$FH$17,IF(I11=$FG$19,$FH$19,IF(I11=$FG$21,$FH$21,IF(I11=$FG$23,$FH$23,IF(I11=$FG$25,$FH$25,IF(I11=$FG$27,$FH$27,IF(I11=$FG$29,$FH$29,IF(I11=$FG$31,$FH$31,""))))))))))</f>
        <v>Memiliki kemampuan menganalisis isi, struktur teks negosiasi, menganalisis aspek makna kebahasaan dalam teks biografi, analisis isi debat, dan  mengidentifikasi isi puisi.</v>
      </c>
      <c r="K11" s="28">
        <f t="shared" ref="K11:K50" si="5">IF((COUNTA(AF11:AO11)&gt;0),AVERAGE(AF11:AO11),"")</f>
        <v>84.867500000000007</v>
      </c>
      <c r="L11" s="28" t="str">
        <f t="shared" ref="L11:L50" si="6">IF(AND(ISNUMBER(K11),K11&gt;=1), IF(K11&lt;=$FD$27,$FE$27,IF(K11&lt;=$FD$28,$FE$28,IF(K11&lt;=$FD$29,$FE$29,IF(K11&lt;=$FD$30,$FE$30,)))), "")</f>
        <v>A</v>
      </c>
      <c r="M11" s="28">
        <f t="shared" ref="M11:M50" si="7">IF((COUNTA(AF11:AO11)&gt;0),AVERAGE(AF11:AO11),"")</f>
        <v>84.867500000000007</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Terampil mengonstruksi teks negosiasi dengan memerhatikan isi, struktur, dan kebahasaan, tetapi perlu peningkatan dalam menyampaikan pengajuan, penawaran, persetujuan, dan penutup dalam teks negosiasi.</v>
      </c>
      <c r="Q11" s="39"/>
      <c r="R11" s="39" t="s">
        <v>8</v>
      </c>
      <c r="S11" s="18"/>
      <c r="T11" s="1">
        <v>89</v>
      </c>
      <c r="U11" s="1">
        <v>94</v>
      </c>
      <c r="V11" s="1">
        <v>86</v>
      </c>
      <c r="W11" s="1">
        <v>75</v>
      </c>
      <c r="X11" s="1"/>
      <c r="Y11" s="1"/>
      <c r="Z11" s="1"/>
      <c r="AA11" s="1"/>
      <c r="AB11" s="1"/>
      <c r="AC11" s="1"/>
      <c r="AD11" s="1"/>
      <c r="AE11" s="18"/>
      <c r="AF11" s="1">
        <v>88</v>
      </c>
      <c r="AG11" s="1">
        <v>86.8</v>
      </c>
      <c r="AH11" s="1">
        <v>84</v>
      </c>
      <c r="AI11" s="1">
        <v>80.67</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104506</v>
      </c>
      <c r="C12" s="19" t="s">
        <v>58</v>
      </c>
      <c r="D12" s="18"/>
      <c r="E12" s="28">
        <f t="shared" si="0"/>
        <v>80</v>
      </c>
      <c r="F12" s="28" t="str">
        <f t="shared" si="1"/>
        <v>B</v>
      </c>
      <c r="G12" s="28">
        <f t="shared" si="2"/>
        <v>80</v>
      </c>
      <c r="H12" s="28" t="str">
        <f t="shared" si="3"/>
        <v>B</v>
      </c>
      <c r="I12" s="36">
        <v>3</v>
      </c>
      <c r="J12" s="28" t="str">
        <f t="shared" si="4"/>
        <v>Memiliki kemampuan menganalisis isi, struktur teks negosiasi, menganalisis aspek makna kebahasaan dalam teks biografi, dan analisis isi debat namun perlu peningkatan mengidentifikasi isi puisi.</v>
      </c>
      <c r="K12" s="28">
        <f t="shared" si="5"/>
        <v>81.832499999999996</v>
      </c>
      <c r="L12" s="28" t="str">
        <f t="shared" si="6"/>
        <v>B</v>
      </c>
      <c r="M12" s="28">
        <f t="shared" si="7"/>
        <v>81.832499999999996</v>
      </c>
      <c r="N12" s="28" t="str">
        <f t="shared" si="8"/>
        <v>B</v>
      </c>
      <c r="O12" s="36">
        <v>3</v>
      </c>
      <c r="P12"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2" s="39"/>
      <c r="R12" s="39" t="s">
        <v>8</v>
      </c>
      <c r="S12" s="18"/>
      <c r="T12" s="1">
        <v>80</v>
      </c>
      <c r="U12" s="1">
        <v>88</v>
      </c>
      <c r="V12" s="1">
        <v>85</v>
      </c>
      <c r="W12" s="1">
        <v>65</v>
      </c>
      <c r="X12" s="1"/>
      <c r="Y12" s="1"/>
      <c r="Z12" s="1"/>
      <c r="AA12" s="1"/>
      <c r="AB12" s="1"/>
      <c r="AC12" s="1"/>
      <c r="AD12" s="1"/>
      <c r="AE12" s="18"/>
      <c r="AF12" s="1">
        <v>85</v>
      </c>
      <c r="AG12" s="1">
        <v>90</v>
      </c>
      <c r="AH12" s="1">
        <v>82</v>
      </c>
      <c r="AI12" s="1">
        <v>70.33</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104520</v>
      </c>
      <c r="C13" s="19" t="s">
        <v>67</v>
      </c>
      <c r="D13" s="18"/>
      <c r="E13" s="28">
        <f t="shared" si="0"/>
        <v>84</v>
      </c>
      <c r="F13" s="28" t="str">
        <f t="shared" si="1"/>
        <v>B</v>
      </c>
      <c r="G13" s="28">
        <f t="shared" si="2"/>
        <v>84</v>
      </c>
      <c r="H13" s="28" t="str">
        <f t="shared" si="3"/>
        <v>B</v>
      </c>
      <c r="I13" s="36">
        <v>3</v>
      </c>
      <c r="J13" s="28" t="str">
        <f t="shared" si="4"/>
        <v>Memiliki kemampuan menganalisis isi, struktur teks negosiasi, menganalisis aspek makna kebahasaan dalam teks biografi, dan analisis isi debat namun perlu peningkatan mengidentifikasi isi puisi.</v>
      </c>
      <c r="K13" s="28">
        <f t="shared" si="5"/>
        <v>85.167500000000004</v>
      </c>
      <c r="L13" s="28" t="str">
        <f t="shared" si="6"/>
        <v>A</v>
      </c>
      <c r="M13" s="28">
        <f t="shared" si="7"/>
        <v>85.167500000000004</v>
      </c>
      <c r="N13" s="28" t="str">
        <f t="shared" si="8"/>
        <v>A</v>
      </c>
      <c r="O13" s="36">
        <v>2</v>
      </c>
      <c r="P13" s="28" t="str">
        <f t="shared" si="9"/>
        <v>Terampil mengungkapkan kembali hal-hal yang dapat diteladani  dari tokoh yang terdapat dalam teks biografi  yang dibaca secara tertulis tetapi perlu peningkatan dalam menyusun teks biografi tokoh.</v>
      </c>
      <c r="Q13" s="39"/>
      <c r="R13" s="39" t="s">
        <v>8</v>
      </c>
      <c r="S13" s="18"/>
      <c r="T13" s="1">
        <v>90</v>
      </c>
      <c r="U13" s="1">
        <v>85.25</v>
      </c>
      <c r="V13" s="1">
        <v>85</v>
      </c>
      <c r="W13" s="1">
        <v>75</v>
      </c>
      <c r="X13" s="1"/>
      <c r="Y13" s="1"/>
      <c r="Z13" s="1"/>
      <c r="AA13" s="1"/>
      <c r="AB13" s="1"/>
      <c r="AC13" s="1"/>
      <c r="AD13" s="1"/>
      <c r="AE13" s="18"/>
      <c r="AF13" s="1">
        <v>85</v>
      </c>
      <c r="AG13" s="1">
        <v>90</v>
      </c>
      <c r="AH13" s="1">
        <v>81</v>
      </c>
      <c r="AI13" s="1">
        <v>84.67</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39301</v>
      </c>
      <c r="FK13" s="41">
        <v>39311</v>
      </c>
    </row>
    <row r="14" spans="1:167" x14ac:dyDescent="0.25">
      <c r="A14" s="19">
        <v>4</v>
      </c>
      <c r="B14" s="19">
        <v>104534</v>
      </c>
      <c r="C14" s="19" t="s">
        <v>70</v>
      </c>
      <c r="D14" s="18"/>
      <c r="E14" s="28">
        <f t="shared" si="0"/>
        <v>79</v>
      </c>
      <c r="F14" s="28" t="str">
        <f t="shared" si="1"/>
        <v>B</v>
      </c>
      <c r="G14" s="28">
        <f t="shared" si="2"/>
        <v>79</v>
      </c>
      <c r="H14" s="28" t="str">
        <f t="shared" si="3"/>
        <v>B</v>
      </c>
      <c r="I14" s="36">
        <v>3</v>
      </c>
      <c r="J14" s="28" t="str">
        <f t="shared" si="4"/>
        <v>Memiliki kemampuan menganalisis isi, struktur teks negosiasi, menganalisis aspek makna kebahasaan dalam teks biografi, dan analisis isi debat namun perlu peningkatan mengidentifikasi isi puisi.</v>
      </c>
      <c r="K14" s="28">
        <f t="shared" si="5"/>
        <v>82.0625</v>
      </c>
      <c r="L14" s="28" t="str">
        <f t="shared" si="6"/>
        <v>B</v>
      </c>
      <c r="M14" s="28">
        <f t="shared" si="7"/>
        <v>82.0625</v>
      </c>
      <c r="N14" s="28" t="str">
        <f t="shared" si="8"/>
        <v>B</v>
      </c>
      <c r="O14" s="36">
        <v>3</v>
      </c>
      <c r="P14"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4" s="39"/>
      <c r="R14" s="39" t="s">
        <v>8</v>
      </c>
      <c r="S14" s="18"/>
      <c r="T14" s="1">
        <v>82</v>
      </c>
      <c r="U14" s="1">
        <v>80</v>
      </c>
      <c r="V14" s="1">
        <v>88</v>
      </c>
      <c r="W14" s="1">
        <v>67</v>
      </c>
      <c r="X14" s="1"/>
      <c r="Y14" s="1"/>
      <c r="Z14" s="1"/>
      <c r="AA14" s="1"/>
      <c r="AB14" s="1"/>
      <c r="AC14" s="1"/>
      <c r="AD14" s="1"/>
      <c r="AE14" s="18"/>
      <c r="AF14" s="1">
        <v>84</v>
      </c>
      <c r="AG14" s="1">
        <v>85</v>
      </c>
      <c r="AH14" s="1">
        <v>81.25</v>
      </c>
      <c r="AI14" s="1">
        <v>78</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104548</v>
      </c>
      <c r="C15" s="19" t="s">
        <v>71</v>
      </c>
      <c r="D15" s="18"/>
      <c r="E15" s="28">
        <f t="shared" si="0"/>
        <v>80</v>
      </c>
      <c r="F15" s="28" t="str">
        <f t="shared" si="1"/>
        <v>B</v>
      </c>
      <c r="G15" s="28">
        <f t="shared" si="2"/>
        <v>80</v>
      </c>
      <c r="H15" s="28" t="str">
        <f t="shared" si="3"/>
        <v>B</v>
      </c>
      <c r="I15" s="36">
        <v>3</v>
      </c>
      <c r="J15" s="28" t="str">
        <f t="shared" si="4"/>
        <v>Memiliki kemampuan menganalisis isi, struktur teks negosiasi, menganalisis aspek makna kebahasaan dalam teks biografi, dan analisis isi debat namun perlu peningkatan mengidentifikasi isi puisi.</v>
      </c>
      <c r="K15" s="28">
        <f t="shared" si="5"/>
        <v>82.875</v>
      </c>
      <c r="L15" s="28" t="str">
        <f t="shared" si="6"/>
        <v>B</v>
      </c>
      <c r="M15" s="28">
        <f t="shared" si="7"/>
        <v>82.875</v>
      </c>
      <c r="N15" s="28" t="str">
        <f t="shared" si="8"/>
        <v>B</v>
      </c>
      <c r="O15" s="36">
        <v>1</v>
      </c>
      <c r="P15" s="28" t="str">
        <f t="shared" si="9"/>
        <v>Terampil mengonstruksi teks negosiasi dengan memerhatikan isi, struktur, dan kebahasaan, tetapi perlu peningkatan dalam menyampaikan pengajuan, penawaran, persetujuan, dan penutup dalam teks negosiasi.</v>
      </c>
      <c r="Q15" s="39"/>
      <c r="R15" s="39" t="s">
        <v>8</v>
      </c>
      <c r="S15" s="18"/>
      <c r="T15" s="1">
        <v>88</v>
      </c>
      <c r="U15" s="1">
        <v>86.5</v>
      </c>
      <c r="V15" s="1">
        <v>80</v>
      </c>
      <c r="W15" s="1">
        <v>67</v>
      </c>
      <c r="X15" s="1"/>
      <c r="Y15" s="1"/>
      <c r="Z15" s="1"/>
      <c r="AA15" s="1"/>
      <c r="AB15" s="1"/>
      <c r="AC15" s="1"/>
      <c r="AD15" s="1"/>
      <c r="AE15" s="18"/>
      <c r="AF15" s="1">
        <v>83</v>
      </c>
      <c r="AG15" s="1">
        <v>82</v>
      </c>
      <c r="AH15" s="1">
        <v>81.5</v>
      </c>
      <c r="AI15" s="1">
        <v>85</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39302</v>
      </c>
      <c r="FK15" s="41">
        <v>39312</v>
      </c>
    </row>
    <row r="16" spans="1:167" x14ac:dyDescent="0.25">
      <c r="A16" s="19">
        <v>6</v>
      </c>
      <c r="B16" s="19">
        <v>104562</v>
      </c>
      <c r="C16" s="19" t="s">
        <v>74</v>
      </c>
      <c r="D16" s="18"/>
      <c r="E16" s="28">
        <f t="shared" si="0"/>
        <v>84</v>
      </c>
      <c r="F16" s="28" t="str">
        <f t="shared" si="1"/>
        <v>B</v>
      </c>
      <c r="G16" s="28">
        <f t="shared" si="2"/>
        <v>84</v>
      </c>
      <c r="H16" s="28" t="str">
        <f t="shared" si="3"/>
        <v>B</v>
      </c>
      <c r="I16" s="36">
        <v>3</v>
      </c>
      <c r="J16" s="28" t="str">
        <f t="shared" si="4"/>
        <v>Memiliki kemampuan menganalisis isi, struktur teks negosiasi, menganalisis aspek makna kebahasaan dalam teks biografi, dan analisis isi debat namun perlu peningkatan mengidentifikasi isi puisi.</v>
      </c>
      <c r="K16" s="28">
        <f t="shared" si="5"/>
        <v>85</v>
      </c>
      <c r="L16" s="28" t="str">
        <f t="shared" si="6"/>
        <v>A</v>
      </c>
      <c r="M16" s="28">
        <f t="shared" si="7"/>
        <v>85</v>
      </c>
      <c r="N16" s="28" t="str">
        <f t="shared" si="8"/>
        <v>A</v>
      </c>
      <c r="O16" s="36">
        <v>3</v>
      </c>
      <c r="P16"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6" s="39"/>
      <c r="R16" s="39" t="s">
        <v>8</v>
      </c>
      <c r="S16" s="18"/>
      <c r="T16" s="1">
        <v>91.8</v>
      </c>
      <c r="U16" s="1">
        <v>92</v>
      </c>
      <c r="V16" s="1">
        <v>83</v>
      </c>
      <c r="W16" s="1">
        <v>69</v>
      </c>
      <c r="X16" s="1"/>
      <c r="Y16" s="1"/>
      <c r="Z16" s="1"/>
      <c r="AA16" s="1"/>
      <c r="AB16" s="1"/>
      <c r="AC16" s="1"/>
      <c r="AD16" s="1"/>
      <c r="AE16" s="18"/>
      <c r="AF16" s="1">
        <v>80</v>
      </c>
      <c r="AG16" s="1">
        <v>90</v>
      </c>
      <c r="AH16" s="1">
        <v>82</v>
      </c>
      <c r="AI16" s="1">
        <v>88</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104576</v>
      </c>
      <c r="C17" s="19" t="s">
        <v>75</v>
      </c>
      <c r="D17" s="18"/>
      <c r="E17" s="28">
        <f t="shared" si="0"/>
        <v>80</v>
      </c>
      <c r="F17" s="28" t="str">
        <f t="shared" si="1"/>
        <v>B</v>
      </c>
      <c r="G17" s="28">
        <f t="shared" si="2"/>
        <v>80</v>
      </c>
      <c r="H17" s="28" t="str">
        <f t="shared" si="3"/>
        <v>B</v>
      </c>
      <c r="I17" s="36">
        <v>3</v>
      </c>
      <c r="J17" s="28" t="str">
        <f t="shared" si="4"/>
        <v>Memiliki kemampuan menganalisis isi, struktur teks negosiasi, menganalisis aspek makna kebahasaan dalam teks biografi, dan analisis isi debat namun perlu peningkatan mengidentifikasi isi puisi.</v>
      </c>
      <c r="K17" s="28">
        <f t="shared" si="5"/>
        <v>82.842500000000001</v>
      </c>
      <c r="L17" s="28" t="str">
        <f t="shared" si="6"/>
        <v>B</v>
      </c>
      <c r="M17" s="28">
        <f t="shared" si="7"/>
        <v>82.842500000000001</v>
      </c>
      <c r="N17" s="28" t="str">
        <f t="shared" si="8"/>
        <v>B</v>
      </c>
      <c r="O17" s="36">
        <v>3</v>
      </c>
      <c r="P17"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7" s="39"/>
      <c r="R17" s="39" t="s">
        <v>8</v>
      </c>
      <c r="S17" s="18"/>
      <c r="T17" s="1">
        <v>80.2</v>
      </c>
      <c r="U17" s="1">
        <v>84</v>
      </c>
      <c r="V17" s="1">
        <v>91</v>
      </c>
      <c r="W17" s="1">
        <v>63</v>
      </c>
      <c r="X17" s="1"/>
      <c r="Y17" s="1"/>
      <c r="Z17" s="1"/>
      <c r="AA17" s="1"/>
      <c r="AB17" s="1"/>
      <c r="AC17" s="1"/>
      <c r="AD17" s="1"/>
      <c r="AE17" s="18"/>
      <c r="AF17" s="1">
        <v>81</v>
      </c>
      <c r="AG17" s="1">
        <v>80.2</v>
      </c>
      <c r="AH17" s="1">
        <v>82.5</v>
      </c>
      <c r="AI17" s="1">
        <v>87.67</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39303</v>
      </c>
      <c r="FK17" s="41">
        <v>39313</v>
      </c>
    </row>
    <row r="18" spans="1:167" x14ac:dyDescent="0.25">
      <c r="A18" s="19">
        <v>8</v>
      </c>
      <c r="B18" s="19">
        <v>104589</v>
      </c>
      <c r="C18" s="19" t="s">
        <v>78</v>
      </c>
      <c r="D18" s="18"/>
      <c r="E18" s="28">
        <f t="shared" si="0"/>
        <v>78</v>
      </c>
      <c r="F18" s="28" t="str">
        <f t="shared" si="1"/>
        <v>B</v>
      </c>
      <c r="G18" s="28">
        <f t="shared" si="2"/>
        <v>78</v>
      </c>
      <c r="H18" s="28" t="str">
        <f t="shared" si="3"/>
        <v>B</v>
      </c>
      <c r="I18" s="36">
        <v>3</v>
      </c>
      <c r="J18" s="28" t="str">
        <f t="shared" si="4"/>
        <v>Memiliki kemampuan menganalisis isi, struktur teks negosiasi, menganalisis aspek makna kebahasaan dalam teks biografi, dan analisis isi debat namun perlu peningkatan mengidentifikasi isi puisi.</v>
      </c>
      <c r="K18" s="28">
        <f t="shared" si="5"/>
        <v>82.75</v>
      </c>
      <c r="L18" s="28" t="str">
        <f t="shared" si="6"/>
        <v>B</v>
      </c>
      <c r="M18" s="28">
        <f t="shared" si="7"/>
        <v>82.75</v>
      </c>
      <c r="N18" s="28" t="str">
        <f t="shared" si="8"/>
        <v>B</v>
      </c>
      <c r="O18" s="36">
        <v>3</v>
      </c>
      <c r="P18"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8" s="39"/>
      <c r="R18" s="39" t="s">
        <v>8</v>
      </c>
      <c r="S18" s="18"/>
      <c r="T18" s="1">
        <v>86</v>
      </c>
      <c r="U18" s="1">
        <v>83</v>
      </c>
      <c r="V18" s="1">
        <v>82</v>
      </c>
      <c r="W18" s="1">
        <v>61</v>
      </c>
      <c r="X18" s="1"/>
      <c r="Y18" s="1"/>
      <c r="Z18" s="1"/>
      <c r="AA18" s="1"/>
      <c r="AB18" s="1"/>
      <c r="AC18" s="1"/>
      <c r="AD18" s="1"/>
      <c r="AE18" s="18"/>
      <c r="AF18" s="1">
        <v>89</v>
      </c>
      <c r="AG18" s="1">
        <v>84</v>
      </c>
      <c r="AH18" s="1">
        <v>80</v>
      </c>
      <c r="AI18" s="1">
        <v>78</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104603</v>
      </c>
      <c r="C19" s="19" t="s">
        <v>79</v>
      </c>
      <c r="D19" s="18"/>
      <c r="E19" s="28">
        <f t="shared" si="0"/>
        <v>80</v>
      </c>
      <c r="F19" s="28" t="str">
        <f t="shared" si="1"/>
        <v>B</v>
      </c>
      <c r="G19" s="28">
        <f t="shared" si="2"/>
        <v>80</v>
      </c>
      <c r="H19" s="28" t="str">
        <f t="shared" si="3"/>
        <v>B</v>
      </c>
      <c r="I19" s="36">
        <v>3</v>
      </c>
      <c r="J19" s="28" t="str">
        <f t="shared" si="4"/>
        <v>Memiliki kemampuan menganalisis isi, struktur teks negosiasi, menganalisis aspek makna kebahasaan dalam teks biografi, dan analisis isi debat namun perlu peningkatan mengidentifikasi isi puisi.</v>
      </c>
      <c r="K19" s="28">
        <f t="shared" si="5"/>
        <v>82.5</v>
      </c>
      <c r="L19" s="28" t="str">
        <f t="shared" si="6"/>
        <v>B</v>
      </c>
      <c r="M19" s="28">
        <f t="shared" si="7"/>
        <v>82.5</v>
      </c>
      <c r="N19" s="28" t="str">
        <f t="shared" si="8"/>
        <v>B</v>
      </c>
      <c r="O19" s="36">
        <v>2</v>
      </c>
      <c r="P19" s="28" t="str">
        <f t="shared" si="9"/>
        <v>Terampil mengungkapkan kembali hal-hal yang dapat diteladani  dari tokoh yang terdapat dalam teks biografi  yang dibaca secara tertulis tetapi perlu peningkatan dalam menyusun teks biografi tokoh.</v>
      </c>
      <c r="Q19" s="39"/>
      <c r="R19" s="39" t="s">
        <v>8</v>
      </c>
      <c r="S19" s="18"/>
      <c r="T19" s="1">
        <v>86</v>
      </c>
      <c r="U19" s="1">
        <v>83</v>
      </c>
      <c r="V19" s="1">
        <v>86</v>
      </c>
      <c r="W19" s="1">
        <v>64</v>
      </c>
      <c r="X19" s="1"/>
      <c r="Y19" s="1"/>
      <c r="Z19" s="1"/>
      <c r="AA19" s="1"/>
      <c r="AB19" s="1"/>
      <c r="AC19" s="1"/>
      <c r="AD19" s="1"/>
      <c r="AE19" s="18"/>
      <c r="AF19" s="1">
        <v>82</v>
      </c>
      <c r="AG19" s="1">
        <v>86</v>
      </c>
      <c r="AH19" s="1">
        <v>82</v>
      </c>
      <c r="AI19" s="1">
        <v>80</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39304</v>
      </c>
      <c r="FK19" s="41">
        <v>39314</v>
      </c>
    </row>
    <row r="20" spans="1:167" x14ac:dyDescent="0.25">
      <c r="A20" s="19">
        <v>10</v>
      </c>
      <c r="B20" s="19">
        <v>104617</v>
      </c>
      <c r="C20" s="19" t="s">
        <v>82</v>
      </c>
      <c r="D20" s="18"/>
      <c r="E20" s="28">
        <f t="shared" si="0"/>
        <v>80</v>
      </c>
      <c r="F20" s="28" t="str">
        <f t="shared" si="1"/>
        <v>B</v>
      </c>
      <c r="G20" s="28">
        <f t="shared" si="2"/>
        <v>80</v>
      </c>
      <c r="H20" s="28" t="str">
        <f t="shared" si="3"/>
        <v>B</v>
      </c>
      <c r="I20" s="36">
        <v>3</v>
      </c>
      <c r="J20" s="28" t="str">
        <f t="shared" si="4"/>
        <v>Memiliki kemampuan menganalisis isi, struktur teks negosiasi, menganalisis aspek makna kebahasaan dalam teks biografi, dan analisis isi debat namun perlu peningkatan mengidentifikasi isi puisi.</v>
      </c>
      <c r="K20" s="28">
        <f t="shared" si="5"/>
        <v>84</v>
      </c>
      <c r="L20" s="28" t="str">
        <f t="shared" si="6"/>
        <v>B</v>
      </c>
      <c r="M20" s="28">
        <f t="shared" si="7"/>
        <v>84</v>
      </c>
      <c r="N20" s="28" t="str">
        <f t="shared" si="8"/>
        <v>B</v>
      </c>
      <c r="O20" s="36">
        <v>3</v>
      </c>
      <c r="P20"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0" s="39"/>
      <c r="R20" s="39" t="s">
        <v>8</v>
      </c>
      <c r="S20" s="18"/>
      <c r="T20" s="1">
        <v>75</v>
      </c>
      <c r="U20" s="1">
        <v>81</v>
      </c>
      <c r="V20" s="1">
        <v>88</v>
      </c>
      <c r="W20" s="1">
        <v>75</v>
      </c>
      <c r="X20" s="1"/>
      <c r="Y20" s="1"/>
      <c r="Z20" s="1"/>
      <c r="AA20" s="1"/>
      <c r="AB20" s="1"/>
      <c r="AC20" s="1"/>
      <c r="AD20" s="1"/>
      <c r="AE20" s="18"/>
      <c r="AF20" s="1">
        <v>82</v>
      </c>
      <c r="AG20" s="1">
        <v>86</v>
      </c>
      <c r="AH20" s="1">
        <v>80</v>
      </c>
      <c r="AI20" s="1">
        <v>88</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104631</v>
      </c>
      <c r="C21" s="19" t="s">
        <v>83</v>
      </c>
      <c r="D21" s="18"/>
      <c r="E21" s="28">
        <f t="shared" si="0"/>
        <v>84</v>
      </c>
      <c r="F21" s="28" t="str">
        <f t="shared" si="1"/>
        <v>B</v>
      </c>
      <c r="G21" s="28">
        <f t="shared" si="2"/>
        <v>84</v>
      </c>
      <c r="H21" s="28" t="str">
        <f t="shared" si="3"/>
        <v>B</v>
      </c>
      <c r="I21" s="36">
        <v>3</v>
      </c>
      <c r="J21" s="28" t="str">
        <f t="shared" si="4"/>
        <v>Memiliki kemampuan menganalisis isi, struktur teks negosiasi, menganalisis aspek makna kebahasaan dalam teks biografi, dan analisis isi debat namun perlu peningkatan mengidentifikasi isi puisi.</v>
      </c>
      <c r="K21" s="28">
        <f t="shared" si="5"/>
        <v>83</v>
      </c>
      <c r="L21" s="28" t="str">
        <f t="shared" si="6"/>
        <v>B</v>
      </c>
      <c r="M21" s="28">
        <f t="shared" si="7"/>
        <v>83</v>
      </c>
      <c r="N21" s="28" t="str">
        <f t="shared" si="8"/>
        <v>B</v>
      </c>
      <c r="O21" s="36">
        <v>2</v>
      </c>
      <c r="P21" s="28" t="str">
        <f t="shared" si="9"/>
        <v>Terampil mengungkapkan kembali hal-hal yang dapat diteladani  dari tokoh yang terdapat dalam teks biografi  yang dibaca secara tertulis tetapi perlu peningkatan dalam menyusun teks biografi tokoh.</v>
      </c>
      <c r="Q21" s="39"/>
      <c r="R21" s="39" t="s">
        <v>8</v>
      </c>
      <c r="S21" s="18"/>
      <c r="T21" s="1">
        <v>89</v>
      </c>
      <c r="U21" s="1">
        <v>87.25</v>
      </c>
      <c r="V21" s="1">
        <v>82</v>
      </c>
      <c r="W21" s="1">
        <v>78</v>
      </c>
      <c r="X21" s="1"/>
      <c r="Y21" s="1"/>
      <c r="Z21" s="1"/>
      <c r="AA21" s="1"/>
      <c r="AB21" s="1"/>
      <c r="AC21" s="1"/>
      <c r="AD21" s="1"/>
      <c r="AE21" s="18"/>
      <c r="AF21" s="1">
        <v>80</v>
      </c>
      <c r="AG21" s="1">
        <v>87</v>
      </c>
      <c r="AH21" s="1">
        <v>82</v>
      </c>
      <c r="AI21" s="1">
        <v>83</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39305</v>
      </c>
      <c r="FK21" s="41">
        <v>39315</v>
      </c>
    </row>
    <row r="22" spans="1:167" x14ac:dyDescent="0.25">
      <c r="A22" s="19">
        <v>12</v>
      </c>
      <c r="B22" s="19">
        <v>104645</v>
      </c>
      <c r="C22" s="19" t="s">
        <v>84</v>
      </c>
      <c r="D22" s="18"/>
      <c r="E22" s="28">
        <f t="shared" si="0"/>
        <v>78</v>
      </c>
      <c r="F22" s="28" t="str">
        <f t="shared" si="1"/>
        <v>B</v>
      </c>
      <c r="G22" s="28">
        <f t="shared" si="2"/>
        <v>78</v>
      </c>
      <c r="H22" s="28" t="str">
        <f t="shared" si="3"/>
        <v>B</v>
      </c>
      <c r="I22" s="36">
        <v>3</v>
      </c>
      <c r="J22" s="28" t="str">
        <f t="shared" si="4"/>
        <v>Memiliki kemampuan menganalisis isi, struktur teks negosiasi, menganalisis aspek makna kebahasaan dalam teks biografi, dan analisis isi debat namun perlu peningkatan mengidentifikasi isi puisi.</v>
      </c>
      <c r="K22" s="28">
        <f t="shared" si="5"/>
        <v>80.02</v>
      </c>
      <c r="L22" s="28" t="str">
        <f t="shared" si="6"/>
        <v>B</v>
      </c>
      <c r="M22" s="28">
        <f t="shared" si="7"/>
        <v>80.02</v>
      </c>
      <c r="N22" s="28" t="str">
        <f t="shared" si="8"/>
        <v>B</v>
      </c>
      <c r="O22" s="36">
        <v>1</v>
      </c>
      <c r="P22" s="28" t="str">
        <f t="shared" si="9"/>
        <v>Terampil mengonstruksi teks negosiasi dengan memerhatikan isi, struktur, dan kebahasaan, tetapi perlu peningkatan dalam menyampaikan pengajuan, penawaran, persetujuan, dan penutup dalam teks negosiasi.</v>
      </c>
      <c r="Q22" s="39"/>
      <c r="R22" s="39" t="s">
        <v>8</v>
      </c>
      <c r="S22" s="18"/>
      <c r="T22" s="1">
        <v>74</v>
      </c>
      <c r="U22" s="1">
        <v>83</v>
      </c>
      <c r="V22" s="1">
        <v>89</v>
      </c>
      <c r="W22" s="1">
        <v>65</v>
      </c>
      <c r="X22" s="1"/>
      <c r="Y22" s="1"/>
      <c r="Z22" s="1"/>
      <c r="AA22" s="1"/>
      <c r="AB22" s="1"/>
      <c r="AC22" s="1"/>
      <c r="AD22" s="1"/>
      <c r="AE22" s="18"/>
      <c r="AF22" s="1">
        <v>80</v>
      </c>
      <c r="AG22" s="1">
        <v>80</v>
      </c>
      <c r="AH22" s="1">
        <v>82.75</v>
      </c>
      <c r="AI22" s="1">
        <v>77.33</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104659</v>
      </c>
      <c r="C23" s="19" t="s">
        <v>85</v>
      </c>
      <c r="D23" s="18"/>
      <c r="E23" s="28">
        <f t="shared" si="0"/>
        <v>79</v>
      </c>
      <c r="F23" s="28" t="str">
        <f t="shared" si="1"/>
        <v>B</v>
      </c>
      <c r="G23" s="28">
        <f t="shared" si="2"/>
        <v>79</v>
      </c>
      <c r="H23" s="28" t="str">
        <f t="shared" si="3"/>
        <v>B</v>
      </c>
      <c r="I23" s="36">
        <v>3</v>
      </c>
      <c r="J23" s="28" t="str">
        <f t="shared" si="4"/>
        <v>Memiliki kemampuan menganalisis isi, struktur teks negosiasi, menganalisis aspek makna kebahasaan dalam teks biografi, dan analisis isi debat namun perlu peningkatan mengidentifikasi isi puisi.</v>
      </c>
      <c r="K23" s="28">
        <f t="shared" si="5"/>
        <v>82</v>
      </c>
      <c r="L23" s="28" t="str">
        <f t="shared" si="6"/>
        <v>B</v>
      </c>
      <c r="M23" s="28">
        <f t="shared" si="7"/>
        <v>82</v>
      </c>
      <c r="N23" s="28" t="str">
        <f t="shared" si="8"/>
        <v>B</v>
      </c>
      <c r="O23" s="36">
        <v>2</v>
      </c>
      <c r="P23" s="28" t="str">
        <f t="shared" si="9"/>
        <v>Terampil mengungkapkan kembali hal-hal yang dapat diteladani  dari tokoh yang terdapat dalam teks biografi  yang dibaca secara tertulis tetapi perlu peningkatan dalam menyusun teks biografi tokoh.</v>
      </c>
      <c r="Q23" s="39"/>
      <c r="R23" s="39" t="s">
        <v>8</v>
      </c>
      <c r="S23" s="18"/>
      <c r="T23" s="1">
        <v>80</v>
      </c>
      <c r="U23" s="1">
        <v>84</v>
      </c>
      <c r="V23" s="1">
        <v>88</v>
      </c>
      <c r="W23" s="1">
        <v>63</v>
      </c>
      <c r="X23" s="1"/>
      <c r="Y23" s="1"/>
      <c r="Z23" s="1"/>
      <c r="AA23" s="1"/>
      <c r="AB23" s="1"/>
      <c r="AC23" s="1"/>
      <c r="AD23" s="1"/>
      <c r="AE23" s="18"/>
      <c r="AF23" s="1">
        <v>82</v>
      </c>
      <c r="AG23" s="1">
        <v>76</v>
      </c>
      <c r="AH23" s="1">
        <v>80</v>
      </c>
      <c r="AI23" s="1">
        <v>90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39306</v>
      </c>
      <c r="FK23" s="41">
        <v>39316</v>
      </c>
    </row>
    <row r="24" spans="1:167" x14ac:dyDescent="0.25">
      <c r="A24" s="19">
        <v>14</v>
      </c>
      <c r="B24" s="19">
        <v>104673</v>
      </c>
      <c r="C24" s="19" t="s">
        <v>86</v>
      </c>
      <c r="D24" s="18"/>
      <c r="E24" s="28">
        <f t="shared" si="0"/>
        <v>80</v>
      </c>
      <c r="F24" s="28" t="str">
        <f t="shared" si="1"/>
        <v>B</v>
      </c>
      <c r="G24" s="28">
        <f t="shared" si="2"/>
        <v>80</v>
      </c>
      <c r="H24" s="28" t="str">
        <f t="shared" si="3"/>
        <v>B</v>
      </c>
      <c r="I24" s="36">
        <v>3</v>
      </c>
      <c r="J24" s="28" t="str">
        <f t="shared" si="4"/>
        <v>Memiliki kemampuan menganalisis isi, struktur teks negosiasi, menganalisis aspek makna kebahasaan dalam teks biografi, dan analisis isi debat namun perlu peningkatan mengidentifikasi isi puisi.</v>
      </c>
      <c r="K24" s="28">
        <f t="shared" si="5"/>
        <v>82</v>
      </c>
      <c r="L24" s="28" t="str">
        <f t="shared" si="6"/>
        <v>B</v>
      </c>
      <c r="M24" s="28">
        <f t="shared" si="7"/>
        <v>82</v>
      </c>
      <c r="N24" s="28" t="str">
        <f t="shared" si="8"/>
        <v>B</v>
      </c>
      <c r="O24" s="36">
        <v>3</v>
      </c>
      <c r="P24"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4" s="39"/>
      <c r="R24" s="39" t="s">
        <v>8</v>
      </c>
      <c r="S24" s="18"/>
      <c r="T24" s="1">
        <v>86</v>
      </c>
      <c r="U24" s="1">
        <v>88</v>
      </c>
      <c r="V24" s="1">
        <v>80</v>
      </c>
      <c r="W24" s="1">
        <v>64</v>
      </c>
      <c r="X24" s="1"/>
      <c r="Y24" s="1"/>
      <c r="Z24" s="1"/>
      <c r="AA24" s="1"/>
      <c r="AB24" s="1"/>
      <c r="AC24" s="1"/>
      <c r="AD24" s="1"/>
      <c r="AE24" s="18"/>
      <c r="AF24" s="1">
        <v>82</v>
      </c>
      <c r="AG24" s="1">
        <v>78</v>
      </c>
      <c r="AH24" s="1">
        <v>80</v>
      </c>
      <c r="AI24" s="1">
        <v>88</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104687</v>
      </c>
      <c r="C25" s="19" t="s">
        <v>87</v>
      </c>
      <c r="D25" s="18"/>
      <c r="E25" s="28">
        <f t="shared" si="0"/>
        <v>80</v>
      </c>
      <c r="F25" s="28" t="str">
        <f t="shared" si="1"/>
        <v>B</v>
      </c>
      <c r="G25" s="28">
        <f t="shared" si="2"/>
        <v>80</v>
      </c>
      <c r="H25" s="28" t="str">
        <f t="shared" si="3"/>
        <v>B</v>
      </c>
      <c r="I25" s="36">
        <v>3</v>
      </c>
      <c r="J25" s="28" t="str">
        <f t="shared" si="4"/>
        <v>Memiliki kemampuan menganalisis isi, struktur teks negosiasi, menganalisis aspek makna kebahasaan dalam teks biografi, dan analisis isi debat namun perlu peningkatan mengidentifikasi isi puisi.</v>
      </c>
      <c r="K25" s="28">
        <f t="shared" si="5"/>
        <v>84</v>
      </c>
      <c r="L25" s="28" t="str">
        <f t="shared" si="6"/>
        <v>B</v>
      </c>
      <c r="M25" s="28">
        <f t="shared" si="7"/>
        <v>84</v>
      </c>
      <c r="N25" s="28" t="str">
        <f t="shared" si="8"/>
        <v>B</v>
      </c>
      <c r="O25" s="36">
        <v>1</v>
      </c>
      <c r="P25" s="28" t="str">
        <f t="shared" si="9"/>
        <v>Terampil mengonstruksi teks negosiasi dengan memerhatikan isi, struktur, dan kebahasaan, tetapi perlu peningkatan dalam menyampaikan pengajuan, penawaran, persetujuan, dan penutup dalam teks negosiasi.</v>
      </c>
      <c r="Q25" s="39"/>
      <c r="R25" s="39" t="s">
        <v>8</v>
      </c>
      <c r="S25" s="18"/>
      <c r="T25" s="1">
        <v>76.8</v>
      </c>
      <c r="U25" s="1">
        <v>83</v>
      </c>
      <c r="V25" s="1">
        <v>88</v>
      </c>
      <c r="W25" s="1">
        <v>73</v>
      </c>
      <c r="X25" s="1"/>
      <c r="Y25" s="1"/>
      <c r="Z25" s="1"/>
      <c r="AA25" s="1"/>
      <c r="AB25" s="1"/>
      <c r="AC25" s="1"/>
      <c r="AD25" s="1"/>
      <c r="AE25" s="18"/>
      <c r="AF25" s="1">
        <v>86</v>
      </c>
      <c r="AG25" s="1">
        <v>86</v>
      </c>
      <c r="AH25" s="1">
        <v>88</v>
      </c>
      <c r="AI25" s="1">
        <v>76</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39307</v>
      </c>
      <c r="FK25" s="41">
        <v>39317</v>
      </c>
    </row>
    <row r="26" spans="1:167" x14ac:dyDescent="0.25">
      <c r="A26" s="19">
        <v>16</v>
      </c>
      <c r="B26" s="19">
        <v>104701</v>
      </c>
      <c r="C26" s="19" t="s">
        <v>89</v>
      </c>
      <c r="D26" s="18"/>
      <c r="E26" s="28">
        <f t="shared" si="0"/>
        <v>77</v>
      </c>
      <c r="F26" s="28" t="str">
        <f t="shared" si="1"/>
        <v>B</v>
      </c>
      <c r="G26" s="28">
        <f t="shared" si="2"/>
        <v>77</v>
      </c>
      <c r="H26" s="28" t="str">
        <f t="shared" si="3"/>
        <v>B</v>
      </c>
      <c r="I26" s="36">
        <v>3</v>
      </c>
      <c r="J26" s="28" t="str">
        <f t="shared" si="4"/>
        <v>Memiliki kemampuan menganalisis isi, struktur teks negosiasi, menganalisis aspek makna kebahasaan dalam teks biografi, dan analisis isi debat namun perlu peningkatan mengidentifikasi isi puisi.</v>
      </c>
      <c r="K26" s="28">
        <f t="shared" si="5"/>
        <v>80</v>
      </c>
      <c r="L26" s="28" t="str">
        <f t="shared" si="6"/>
        <v>B</v>
      </c>
      <c r="M26" s="28">
        <f t="shared" si="7"/>
        <v>80</v>
      </c>
      <c r="N26" s="28" t="str">
        <f t="shared" si="8"/>
        <v>B</v>
      </c>
      <c r="O26" s="36">
        <v>2</v>
      </c>
      <c r="P26" s="28" t="str">
        <f t="shared" si="9"/>
        <v>Terampil mengungkapkan kembali hal-hal yang dapat diteladani  dari tokoh yang terdapat dalam teks biografi  yang dibaca secara tertulis tetapi perlu peningkatan dalam menyusun teks biografi tokoh.</v>
      </c>
      <c r="Q26" s="39"/>
      <c r="R26" s="39" t="s">
        <v>8</v>
      </c>
      <c r="S26" s="18"/>
      <c r="T26" s="1">
        <v>80</v>
      </c>
      <c r="U26" s="1">
        <v>88</v>
      </c>
      <c r="V26" s="1">
        <v>74</v>
      </c>
      <c r="W26" s="1">
        <v>65</v>
      </c>
      <c r="X26" s="1"/>
      <c r="Y26" s="1"/>
      <c r="Z26" s="1"/>
      <c r="AA26" s="1"/>
      <c r="AB26" s="1"/>
      <c r="AC26" s="1"/>
      <c r="AD26" s="1"/>
      <c r="AE26" s="18"/>
      <c r="AF26" s="1">
        <v>82</v>
      </c>
      <c r="AG26" s="1">
        <v>76</v>
      </c>
      <c r="AH26" s="1">
        <v>84</v>
      </c>
      <c r="AI26" s="1">
        <v>78</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104715</v>
      </c>
      <c r="C27" s="19" t="s">
        <v>90</v>
      </c>
      <c r="D27" s="18"/>
      <c r="E27" s="28">
        <f t="shared" si="0"/>
        <v>77</v>
      </c>
      <c r="F27" s="28" t="str">
        <f t="shared" si="1"/>
        <v>B</v>
      </c>
      <c r="G27" s="28">
        <f t="shared" si="2"/>
        <v>77</v>
      </c>
      <c r="H27" s="28" t="str">
        <f t="shared" si="3"/>
        <v>B</v>
      </c>
      <c r="I27" s="36">
        <v>3</v>
      </c>
      <c r="J27" s="28" t="str">
        <f t="shared" si="4"/>
        <v>Memiliki kemampuan menganalisis isi, struktur teks negosiasi, menganalisis aspek makna kebahasaan dalam teks biografi, dan analisis isi debat namun perlu peningkatan mengidentifikasi isi puisi.</v>
      </c>
      <c r="K27" s="28">
        <f t="shared" si="5"/>
        <v>80</v>
      </c>
      <c r="L27" s="28" t="str">
        <f t="shared" si="6"/>
        <v>B</v>
      </c>
      <c r="M27" s="28">
        <f t="shared" si="7"/>
        <v>80</v>
      </c>
      <c r="N27" s="28" t="str">
        <f t="shared" si="8"/>
        <v>B</v>
      </c>
      <c r="O27" s="36">
        <v>3</v>
      </c>
      <c r="P27"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7" s="39"/>
      <c r="R27" s="39" t="s">
        <v>8</v>
      </c>
      <c r="S27" s="18"/>
      <c r="T27" s="1">
        <v>88</v>
      </c>
      <c r="U27" s="1">
        <v>74</v>
      </c>
      <c r="V27" s="1">
        <v>80</v>
      </c>
      <c r="W27" s="1">
        <v>66</v>
      </c>
      <c r="X27" s="1"/>
      <c r="Y27" s="1"/>
      <c r="Z27" s="1"/>
      <c r="AA27" s="1"/>
      <c r="AB27" s="1"/>
      <c r="AC27" s="1"/>
      <c r="AD27" s="1"/>
      <c r="AE27" s="18"/>
      <c r="AF27" s="1">
        <v>82</v>
      </c>
      <c r="AG27" s="1">
        <v>76</v>
      </c>
      <c r="AH27" s="1">
        <v>82</v>
      </c>
      <c r="AI27" s="1">
        <v>80</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39308</v>
      </c>
      <c r="FK27" s="41">
        <v>39318</v>
      </c>
    </row>
    <row r="28" spans="1:167" x14ac:dyDescent="0.25">
      <c r="A28" s="19">
        <v>18</v>
      </c>
      <c r="B28" s="19">
        <v>104729</v>
      </c>
      <c r="C28" s="19" t="s">
        <v>91</v>
      </c>
      <c r="D28" s="18"/>
      <c r="E28" s="28">
        <f t="shared" si="0"/>
        <v>85</v>
      </c>
      <c r="F28" s="28" t="str">
        <f t="shared" si="1"/>
        <v>A</v>
      </c>
      <c r="G28" s="28">
        <f t="shared" si="2"/>
        <v>85</v>
      </c>
      <c r="H28" s="28" t="str">
        <f t="shared" si="3"/>
        <v>A</v>
      </c>
      <c r="I28" s="36">
        <v>4</v>
      </c>
      <c r="J28" s="28" t="str">
        <f t="shared" si="4"/>
        <v>Memiliki kemampuan menganalisis isi, struktur teks negosiasi, menganalisis aspek makna kebahasaan dalam teks biografi, analisis isi debat, dan  mengidentifikasi isi puisi.</v>
      </c>
      <c r="K28" s="28">
        <f t="shared" si="5"/>
        <v>85</v>
      </c>
      <c r="L28" s="28" t="str">
        <f t="shared" si="6"/>
        <v>A</v>
      </c>
      <c r="M28" s="28">
        <f t="shared" si="7"/>
        <v>85</v>
      </c>
      <c r="N28" s="28" t="str">
        <f t="shared" si="8"/>
        <v>A</v>
      </c>
      <c r="O28" s="36">
        <v>3</v>
      </c>
      <c r="P28"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8" s="39"/>
      <c r="R28" s="39" t="s">
        <v>8</v>
      </c>
      <c r="S28" s="18"/>
      <c r="T28" s="1">
        <v>88</v>
      </c>
      <c r="U28" s="1">
        <v>92</v>
      </c>
      <c r="V28" s="1">
        <v>90</v>
      </c>
      <c r="W28" s="1">
        <v>70</v>
      </c>
      <c r="X28" s="1"/>
      <c r="Y28" s="1"/>
      <c r="Z28" s="1"/>
      <c r="AA28" s="1"/>
      <c r="AB28" s="1"/>
      <c r="AC28" s="1"/>
      <c r="AD28" s="1"/>
      <c r="AE28" s="18"/>
      <c r="AF28" s="1">
        <v>88</v>
      </c>
      <c r="AG28" s="1">
        <v>86</v>
      </c>
      <c r="AH28" s="1">
        <v>84</v>
      </c>
      <c r="AI28" s="1">
        <v>82</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104742</v>
      </c>
      <c r="C29" s="19" t="s">
        <v>92</v>
      </c>
      <c r="D29" s="18"/>
      <c r="E29" s="28">
        <f t="shared" si="0"/>
        <v>81</v>
      </c>
      <c r="F29" s="28" t="str">
        <f t="shared" si="1"/>
        <v>B</v>
      </c>
      <c r="G29" s="28">
        <f t="shared" si="2"/>
        <v>81</v>
      </c>
      <c r="H29" s="28" t="str">
        <f t="shared" si="3"/>
        <v>B</v>
      </c>
      <c r="I29" s="36">
        <v>3</v>
      </c>
      <c r="J29" s="28" t="str">
        <f t="shared" si="4"/>
        <v>Memiliki kemampuan menganalisis isi, struktur teks negosiasi, menganalisis aspek makna kebahasaan dalam teks biografi, dan analisis isi debat namun perlu peningkatan mengidentifikasi isi puisi.</v>
      </c>
      <c r="K29" s="28">
        <f t="shared" si="5"/>
        <v>83</v>
      </c>
      <c r="L29" s="28" t="str">
        <f t="shared" si="6"/>
        <v>B</v>
      </c>
      <c r="M29" s="28">
        <f t="shared" si="7"/>
        <v>83</v>
      </c>
      <c r="N29" s="28" t="str">
        <f t="shared" si="8"/>
        <v>B</v>
      </c>
      <c r="O29" s="36">
        <v>1</v>
      </c>
      <c r="P29" s="28" t="str">
        <f t="shared" si="9"/>
        <v>Terampil mengonstruksi teks negosiasi dengan memerhatikan isi, struktur, dan kebahasaan, tetapi perlu peningkatan dalam menyampaikan pengajuan, penawaran, persetujuan, dan penutup dalam teks negosiasi.</v>
      </c>
      <c r="Q29" s="39"/>
      <c r="R29" s="39" t="s">
        <v>8</v>
      </c>
      <c r="S29" s="18"/>
      <c r="T29" s="1">
        <v>86</v>
      </c>
      <c r="U29" s="1">
        <v>84</v>
      </c>
      <c r="V29" s="1">
        <v>88</v>
      </c>
      <c r="W29" s="1">
        <v>67</v>
      </c>
      <c r="X29" s="1"/>
      <c r="Y29" s="1"/>
      <c r="Z29" s="1"/>
      <c r="AA29" s="1"/>
      <c r="AB29" s="1"/>
      <c r="AC29" s="1"/>
      <c r="AD29" s="1"/>
      <c r="AE29" s="18"/>
      <c r="AF29" s="1">
        <v>80</v>
      </c>
      <c r="AG29" s="1">
        <v>84</v>
      </c>
      <c r="AH29" s="1">
        <v>90</v>
      </c>
      <c r="AI29" s="1">
        <v>78</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39309</v>
      </c>
      <c r="FK29" s="41">
        <v>39319</v>
      </c>
    </row>
    <row r="30" spans="1:167" x14ac:dyDescent="0.25">
      <c r="A30" s="19">
        <v>20</v>
      </c>
      <c r="B30" s="19">
        <v>104756</v>
      </c>
      <c r="C30" s="19" t="s">
        <v>93</v>
      </c>
      <c r="D30" s="18"/>
      <c r="E30" s="28">
        <f t="shared" si="0"/>
        <v>80</v>
      </c>
      <c r="F30" s="28" t="str">
        <f t="shared" si="1"/>
        <v>B</v>
      </c>
      <c r="G30" s="28">
        <f t="shared" si="2"/>
        <v>80</v>
      </c>
      <c r="H30" s="28" t="str">
        <f t="shared" si="3"/>
        <v>B</v>
      </c>
      <c r="I30" s="36">
        <v>3</v>
      </c>
      <c r="J30" s="28" t="str">
        <f t="shared" si="4"/>
        <v>Memiliki kemampuan menganalisis isi, struktur teks negosiasi, menganalisis aspek makna kebahasaan dalam teks biografi, dan analisis isi debat namun perlu peningkatan mengidentifikasi isi puisi.</v>
      </c>
      <c r="K30" s="28">
        <f t="shared" si="5"/>
        <v>83</v>
      </c>
      <c r="L30" s="28" t="str">
        <f t="shared" si="6"/>
        <v>B</v>
      </c>
      <c r="M30" s="28">
        <f t="shared" si="7"/>
        <v>83</v>
      </c>
      <c r="N30" s="28" t="str">
        <f t="shared" si="8"/>
        <v>B</v>
      </c>
      <c r="O30" s="36">
        <v>1</v>
      </c>
      <c r="P30" s="28" t="str">
        <f t="shared" si="9"/>
        <v>Terampil mengonstruksi teks negosiasi dengan memerhatikan isi, struktur, dan kebahasaan, tetapi perlu peningkatan dalam menyampaikan pengajuan, penawaran, persetujuan, dan penutup dalam teks negosiasi.</v>
      </c>
      <c r="Q30" s="39"/>
      <c r="R30" s="39" t="s">
        <v>8</v>
      </c>
      <c r="S30" s="18"/>
      <c r="T30" s="1">
        <v>80</v>
      </c>
      <c r="U30" s="1">
        <v>88</v>
      </c>
      <c r="V30" s="1">
        <v>87</v>
      </c>
      <c r="W30" s="1">
        <v>65</v>
      </c>
      <c r="X30" s="1"/>
      <c r="Y30" s="1"/>
      <c r="Z30" s="1"/>
      <c r="AA30" s="1"/>
      <c r="AB30" s="1"/>
      <c r="AC30" s="1"/>
      <c r="AD30" s="1"/>
      <c r="AE30" s="18"/>
      <c r="AF30" s="1">
        <v>84</v>
      </c>
      <c r="AG30" s="1">
        <v>78</v>
      </c>
      <c r="AH30" s="1">
        <v>82</v>
      </c>
      <c r="AI30" s="1">
        <v>88</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104769</v>
      </c>
      <c r="C31" s="19" t="s">
        <v>94</v>
      </c>
      <c r="D31" s="18"/>
      <c r="E31" s="28">
        <f t="shared" si="0"/>
        <v>78</v>
      </c>
      <c r="F31" s="28" t="str">
        <f t="shared" si="1"/>
        <v>B</v>
      </c>
      <c r="G31" s="28">
        <f t="shared" si="2"/>
        <v>78</v>
      </c>
      <c r="H31" s="28" t="str">
        <f t="shared" si="3"/>
        <v>B</v>
      </c>
      <c r="I31" s="36">
        <v>3</v>
      </c>
      <c r="J31" s="28" t="str">
        <f t="shared" si="4"/>
        <v>Memiliki kemampuan menganalisis isi, struktur teks negosiasi, menganalisis aspek makna kebahasaan dalam teks biografi, dan analisis isi debat namun perlu peningkatan mengidentifikasi isi puisi.</v>
      </c>
      <c r="K31" s="28">
        <f t="shared" si="5"/>
        <v>80</v>
      </c>
      <c r="L31" s="28" t="str">
        <f t="shared" si="6"/>
        <v>B</v>
      </c>
      <c r="M31" s="28">
        <f t="shared" si="7"/>
        <v>80</v>
      </c>
      <c r="N31" s="28" t="str">
        <f t="shared" si="8"/>
        <v>B</v>
      </c>
      <c r="O31" s="36">
        <v>1</v>
      </c>
      <c r="P31" s="28" t="str">
        <f t="shared" si="9"/>
        <v>Terampil mengonstruksi teks negosiasi dengan memerhatikan isi, struktur, dan kebahasaan, tetapi perlu peningkatan dalam menyampaikan pengajuan, penawaran, persetujuan, dan penutup dalam teks negosiasi.</v>
      </c>
      <c r="Q31" s="39"/>
      <c r="R31" s="39" t="s">
        <v>8</v>
      </c>
      <c r="S31" s="18"/>
      <c r="T31" s="1">
        <v>78</v>
      </c>
      <c r="U31" s="1">
        <v>88</v>
      </c>
      <c r="V31" s="1">
        <v>79</v>
      </c>
      <c r="W31" s="1">
        <v>68</v>
      </c>
      <c r="X31" s="1"/>
      <c r="Y31" s="1"/>
      <c r="Z31" s="1"/>
      <c r="AA31" s="1"/>
      <c r="AB31" s="1"/>
      <c r="AC31" s="1"/>
      <c r="AD31" s="1"/>
      <c r="AE31" s="18"/>
      <c r="AF31" s="1">
        <v>84</v>
      </c>
      <c r="AG31" s="1">
        <v>76</v>
      </c>
      <c r="AH31" s="1">
        <v>80</v>
      </c>
      <c r="AI31" s="1">
        <v>80</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39310</v>
      </c>
      <c r="FK31" s="41">
        <v>39320</v>
      </c>
    </row>
    <row r="32" spans="1:167" x14ac:dyDescent="0.25">
      <c r="A32" s="19">
        <v>22</v>
      </c>
      <c r="B32" s="19">
        <v>104783</v>
      </c>
      <c r="C32" s="19" t="s">
        <v>95</v>
      </c>
      <c r="D32" s="18"/>
      <c r="E32" s="28">
        <f t="shared" si="0"/>
        <v>83</v>
      </c>
      <c r="F32" s="28" t="str">
        <f t="shared" si="1"/>
        <v>B</v>
      </c>
      <c r="G32" s="28">
        <f t="shared" si="2"/>
        <v>83</v>
      </c>
      <c r="H32" s="28" t="str">
        <f t="shared" si="3"/>
        <v>B</v>
      </c>
      <c r="I32" s="36">
        <v>3</v>
      </c>
      <c r="J32" s="28" t="str">
        <f t="shared" si="4"/>
        <v>Memiliki kemampuan menganalisis isi, struktur teks negosiasi, menganalisis aspek makna kebahasaan dalam teks biografi, dan analisis isi debat namun perlu peningkatan mengidentifikasi isi puisi.</v>
      </c>
      <c r="K32" s="28">
        <f t="shared" si="5"/>
        <v>84</v>
      </c>
      <c r="L32" s="28" t="str">
        <f t="shared" si="6"/>
        <v>B</v>
      </c>
      <c r="M32" s="28">
        <f t="shared" si="7"/>
        <v>84</v>
      </c>
      <c r="N32" s="28" t="str">
        <f t="shared" si="8"/>
        <v>B</v>
      </c>
      <c r="O32" s="36">
        <v>2</v>
      </c>
      <c r="P32" s="28" t="str">
        <f t="shared" si="9"/>
        <v>Terampil mengungkapkan kembali hal-hal yang dapat diteladani  dari tokoh yang terdapat dalam teks biografi  yang dibaca secara tertulis tetapi perlu peningkatan dalam menyusun teks biografi tokoh.</v>
      </c>
      <c r="Q32" s="39"/>
      <c r="R32" s="39" t="s">
        <v>8</v>
      </c>
      <c r="S32" s="18"/>
      <c r="T32" s="1">
        <v>86</v>
      </c>
      <c r="U32" s="1">
        <v>87</v>
      </c>
      <c r="V32" s="1">
        <v>88</v>
      </c>
      <c r="W32" s="1">
        <v>70</v>
      </c>
      <c r="X32" s="1"/>
      <c r="Y32" s="1"/>
      <c r="Z32" s="1"/>
      <c r="AA32" s="1"/>
      <c r="AB32" s="1"/>
      <c r="AC32" s="1"/>
      <c r="AD32" s="1"/>
      <c r="AE32" s="18"/>
      <c r="AF32" s="1">
        <v>82</v>
      </c>
      <c r="AG32" s="1">
        <v>84</v>
      </c>
      <c r="AH32" s="1">
        <v>84</v>
      </c>
      <c r="AI32" s="1">
        <v>86</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104797</v>
      </c>
      <c r="C33" s="19" t="s">
        <v>96</v>
      </c>
      <c r="D33" s="18"/>
      <c r="E33" s="28">
        <f t="shared" si="0"/>
        <v>85</v>
      </c>
      <c r="F33" s="28" t="str">
        <f t="shared" si="1"/>
        <v>A</v>
      </c>
      <c r="G33" s="28">
        <f t="shared" si="2"/>
        <v>85</v>
      </c>
      <c r="H33" s="28" t="str">
        <f t="shared" si="3"/>
        <v>A</v>
      </c>
      <c r="I33" s="36">
        <v>4</v>
      </c>
      <c r="J33" s="28" t="str">
        <f t="shared" si="4"/>
        <v>Memiliki kemampuan menganalisis isi, struktur teks negosiasi, menganalisis aspek makna kebahasaan dalam teks biografi, analisis isi debat, dan  mengidentifikasi isi puisi.</v>
      </c>
      <c r="K33" s="28">
        <f t="shared" si="5"/>
        <v>84.5</v>
      </c>
      <c r="L33" s="28" t="str">
        <f t="shared" si="6"/>
        <v>A</v>
      </c>
      <c r="M33" s="28">
        <f t="shared" si="7"/>
        <v>84.5</v>
      </c>
      <c r="N33" s="28" t="str">
        <f t="shared" si="8"/>
        <v>A</v>
      </c>
      <c r="O33" s="36">
        <v>3</v>
      </c>
      <c r="P33"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3" s="39"/>
      <c r="R33" s="39" t="s">
        <v>8</v>
      </c>
      <c r="S33" s="18"/>
      <c r="T33" s="1">
        <v>88</v>
      </c>
      <c r="U33" s="1">
        <v>90</v>
      </c>
      <c r="V33" s="1">
        <v>88</v>
      </c>
      <c r="W33" s="1">
        <v>75</v>
      </c>
      <c r="X33" s="1"/>
      <c r="Y33" s="1"/>
      <c r="Z33" s="1"/>
      <c r="AA33" s="1"/>
      <c r="AB33" s="1"/>
      <c r="AC33" s="1"/>
      <c r="AD33" s="1"/>
      <c r="AE33" s="18"/>
      <c r="AF33" s="1">
        <v>82</v>
      </c>
      <c r="AG33" s="1">
        <v>86</v>
      </c>
      <c r="AH33" s="1">
        <v>82</v>
      </c>
      <c r="AI33" s="1">
        <v>88</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104810</v>
      </c>
      <c r="C34" s="19" t="s">
        <v>97</v>
      </c>
      <c r="D34" s="18"/>
      <c r="E34" s="28">
        <f t="shared" si="0"/>
        <v>82</v>
      </c>
      <c r="F34" s="28" t="str">
        <f t="shared" si="1"/>
        <v>B</v>
      </c>
      <c r="G34" s="28">
        <f t="shared" si="2"/>
        <v>82</v>
      </c>
      <c r="H34" s="28" t="str">
        <f t="shared" si="3"/>
        <v>B</v>
      </c>
      <c r="I34" s="36">
        <v>3</v>
      </c>
      <c r="J34" s="28" t="str">
        <f t="shared" si="4"/>
        <v>Memiliki kemampuan menganalisis isi, struktur teks negosiasi, menganalisis aspek makna kebahasaan dalam teks biografi, dan analisis isi debat namun perlu peningkatan mengidentifikasi isi puisi.</v>
      </c>
      <c r="K34" s="28">
        <f t="shared" si="5"/>
        <v>84</v>
      </c>
      <c r="L34" s="28" t="str">
        <f t="shared" si="6"/>
        <v>B</v>
      </c>
      <c r="M34" s="28">
        <f t="shared" si="7"/>
        <v>84</v>
      </c>
      <c r="N34" s="28" t="str">
        <f t="shared" si="8"/>
        <v>B</v>
      </c>
      <c r="O34" s="36">
        <v>2</v>
      </c>
      <c r="P34" s="28" t="str">
        <f t="shared" si="9"/>
        <v>Terampil mengungkapkan kembali hal-hal yang dapat diteladani  dari tokoh yang terdapat dalam teks biografi  yang dibaca secara tertulis tetapi perlu peningkatan dalam menyusun teks biografi tokoh.</v>
      </c>
      <c r="Q34" s="39"/>
      <c r="R34" s="39" t="s">
        <v>8</v>
      </c>
      <c r="S34" s="18"/>
      <c r="T34" s="1">
        <v>87</v>
      </c>
      <c r="U34" s="1">
        <v>89</v>
      </c>
      <c r="V34" s="1">
        <v>83</v>
      </c>
      <c r="W34" s="1">
        <v>69</v>
      </c>
      <c r="X34" s="1"/>
      <c r="Y34" s="1"/>
      <c r="Z34" s="1"/>
      <c r="AA34" s="1"/>
      <c r="AB34" s="1"/>
      <c r="AC34" s="1"/>
      <c r="AD34" s="1"/>
      <c r="AE34" s="18"/>
      <c r="AF34" s="1">
        <v>81</v>
      </c>
      <c r="AG34" s="1">
        <v>84</v>
      </c>
      <c r="AH34" s="1">
        <v>83</v>
      </c>
      <c r="AI34" s="1">
        <v>88</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104824</v>
      </c>
      <c r="C35" s="19" t="s">
        <v>98</v>
      </c>
      <c r="D35" s="18"/>
      <c r="E35" s="28">
        <f t="shared" si="0"/>
        <v>81</v>
      </c>
      <c r="F35" s="28" t="str">
        <f t="shared" si="1"/>
        <v>B</v>
      </c>
      <c r="G35" s="28">
        <f t="shared" si="2"/>
        <v>81</v>
      </c>
      <c r="H35" s="28" t="str">
        <f t="shared" si="3"/>
        <v>B</v>
      </c>
      <c r="I35" s="36">
        <v>3</v>
      </c>
      <c r="J35" s="28" t="str">
        <f t="shared" si="4"/>
        <v>Memiliki kemampuan menganalisis isi, struktur teks negosiasi, menganalisis aspek makna kebahasaan dalam teks biografi, dan analisis isi debat namun perlu peningkatan mengidentifikasi isi puisi.</v>
      </c>
      <c r="K35" s="28">
        <f t="shared" si="5"/>
        <v>84</v>
      </c>
      <c r="L35" s="28" t="str">
        <f t="shared" si="6"/>
        <v>B</v>
      </c>
      <c r="M35" s="28">
        <f t="shared" si="7"/>
        <v>84</v>
      </c>
      <c r="N35" s="28" t="str">
        <f t="shared" si="8"/>
        <v>B</v>
      </c>
      <c r="O35" s="36">
        <v>3</v>
      </c>
      <c r="P35"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5" s="39"/>
      <c r="R35" s="39" t="s">
        <v>8</v>
      </c>
      <c r="S35" s="18"/>
      <c r="T35" s="1">
        <v>86.4</v>
      </c>
      <c r="U35" s="1">
        <v>86</v>
      </c>
      <c r="V35" s="1">
        <v>83</v>
      </c>
      <c r="W35" s="1">
        <v>67</v>
      </c>
      <c r="X35" s="1"/>
      <c r="Y35" s="1"/>
      <c r="Z35" s="1"/>
      <c r="AA35" s="1"/>
      <c r="AB35" s="1"/>
      <c r="AC35" s="1"/>
      <c r="AD35" s="1"/>
      <c r="AE35" s="18"/>
      <c r="AF35" s="1">
        <v>80</v>
      </c>
      <c r="AG35" s="1">
        <v>88</v>
      </c>
      <c r="AH35" s="1">
        <v>84</v>
      </c>
      <c r="AI35" s="1">
        <v>84</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104838</v>
      </c>
      <c r="C36" s="19" t="s">
        <v>99</v>
      </c>
      <c r="D36" s="18"/>
      <c r="E36" s="28">
        <f t="shared" si="0"/>
        <v>81</v>
      </c>
      <c r="F36" s="28" t="str">
        <f t="shared" si="1"/>
        <v>B</v>
      </c>
      <c r="G36" s="28">
        <f t="shared" si="2"/>
        <v>81</v>
      </c>
      <c r="H36" s="28" t="str">
        <f t="shared" si="3"/>
        <v>B</v>
      </c>
      <c r="I36" s="36">
        <v>3</v>
      </c>
      <c r="J36" s="28" t="str">
        <f t="shared" si="4"/>
        <v>Memiliki kemampuan menganalisis isi, struktur teks negosiasi, menganalisis aspek makna kebahasaan dalam teks biografi, dan analisis isi debat namun perlu peningkatan mengidentifikasi isi puisi.</v>
      </c>
      <c r="K36" s="28">
        <f t="shared" si="5"/>
        <v>83.457499999999996</v>
      </c>
      <c r="L36" s="28" t="str">
        <f t="shared" si="6"/>
        <v>B</v>
      </c>
      <c r="M36" s="28">
        <f t="shared" si="7"/>
        <v>83.457499999999996</v>
      </c>
      <c r="N36" s="28" t="str">
        <f t="shared" si="8"/>
        <v>B</v>
      </c>
      <c r="O36" s="36">
        <v>2</v>
      </c>
      <c r="P36" s="28" t="str">
        <f t="shared" si="9"/>
        <v>Terampil mengungkapkan kembali hal-hal yang dapat diteladani  dari tokoh yang terdapat dalam teks biografi  yang dibaca secara tertulis tetapi perlu peningkatan dalam menyusun teks biografi tokoh.</v>
      </c>
      <c r="Q36" s="39"/>
      <c r="R36" s="39" t="s">
        <v>8</v>
      </c>
      <c r="S36" s="18"/>
      <c r="T36" s="1">
        <v>82</v>
      </c>
      <c r="U36" s="1">
        <v>92</v>
      </c>
      <c r="V36" s="1">
        <v>83</v>
      </c>
      <c r="W36" s="1">
        <v>68</v>
      </c>
      <c r="X36" s="1"/>
      <c r="Y36" s="1"/>
      <c r="Z36" s="1"/>
      <c r="AA36" s="1"/>
      <c r="AB36" s="1"/>
      <c r="AC36" s="1"/>
      <c r="AD36" s="1"/>
      <c r="AE36" s="18"/>
      <c r="AF36" s="1">
        <v>81</v>
      </c>
      <c r="AG36" s="1">
        <v>88</v>
      </c>
      <c r="AH36" s="1">
        <v>82.83</v>
      </c>
      <c r="AI36" s="1">
        <v>82</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104851</v>
      </c>
      <c r="C37" s="19" t="s">
        <v>100</v>
      </c>
      <c r="D37" s="18"/>
      <c r="E37" s="28">
        <f t="shared" si="0"/>
        <v>82</v>
      </c>
      <c r="F37" s="28" t="str">
        <f t="shared" si="1"/>
        <v>B</v>
      </c>
      <c r="G37" s="28">
        <f t="shared" si="2"/>
        <v>82</v>
      </c>
      <c r="H37" s="28" t="str">
        <f t="shared" si="3"/>
        <v>B</v>
      </c>
      <c r="I37" s="36">
        <v>3</v>
      </c>
      <c r="J37" s="28" t="str">
        <f t="shared" si="4"/>
        <v>Memiliki kemampuan menganalisis isi, struktur teks negosiasi, menganalisis aspek makna kebahasaan dalam teks biografi, dan analisis isi debat namun perlu peningkatan mengidentifikasi isi puisi.</v>
      </c>
      <c r="K37" s="28">
        <f t="shared" si="5"/>
        <v>83.5</v>
      </c>
      <c r="L37" s="28" t="str">
        <f t="shared" si="6"/>
        <v>B</v>
      </c>
      <c r="M37" s="28">
        <f t="shared" si="7"/>
        <v>83.5</v>
      </c>
      <c r="N37" s="28" t="str">
        <f t="shared" si="8"/>
        <v>B</v>
      </c>
      <c r="O37" s="36">
        <v>3</v>
      </c>
      <c r="P37"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7" s="39"/>
      <c r="R37" s="39" t="s">
        <v>8</v>
      </c>
      <c r="S37" s="18"/>
      <c r="T37" s="1">
        <v>88</v>
      </c>
      <c r="U37" s="1">
        <v>84.5</v>
      </c>
      <c r="V37" s="1">
        <v>83</v>
      </c>
      <c r="W37" s="1">
        <v>72</v>
      </c>
      <c r="X37" s="1"/>
      <c r="Y37" s="1"/>
      <c r="Z37" s="1"/>
      <c r="AA37" s="1"/>
      <c r="AB37" s="1"/>
      <c r="AC37" s="1"/>
      <c r="AD37" s="1"/>
      <c r="AE37" s="18"/>
      <c r="AF37" s="1">
        <v>84</v>
      </c>
      <c r="AG37" s="1">
        <v>80</v>
      </c>
      <c r="AH37" s="1">
        <v>84</v>
      </c>
      <c r="AI37" s="1">
        <v>86</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104878</v>
      </c>
      <c r="C38" s="19" t="s">
        <v>101</v>
      </c>
      <c r="D38" s="18"/>
      <c r="E38" s="28">
        <f t="shared" si="0"/>
        <v>79</v>
      </c>
      <c r="F38" s="28" t="str">
        <f t="shared" si="1"/>
        <v>B</v>
      </c>
      <c r="G38" s="28">
        <f t="shared" si="2"/>
        <v>79</v>
      </c>
      <c r="H38" s="28" t="str">
        <f t="shared" si="3"/>
        <v>B</v>
      </c>
      <c r="I38" s="36">
        <v>3</v>
      </c>
      <c r="J38" s="28" t="str">
        <f t="shared" si="4"/>
        <v>Memiliki kemampuan menganalisis isi, struktur teks negosiasi, menganalisis aspek makna kebahasaan dalam teks biografi, dan analisis isi debat namun perlu peningkatan mengidentifikasi isi puisi.</v>
      </c>
      <c r="K38" s="28">
        <f t="shared" si="5"/>
        <v>82.5</v>
      </c>
      <c r="L38" s="28" t="str">
        <f t="shared" si="6"/>
        <v>B</v>
      </c>
      <c r="M38" s="28">
        <f t="shared" si="7"/>
        <v>82.5</v>
      </c>
      <c r="N38" s="28" t="str">
        <f t="shared" si="8"/>
        <v>B</v>
      </c>
      <c r="O38" s="36">
        <v>1</v>
      </c>
      <c r="P38" s="28" t="str">
        <f t="shared" si="9"/>
        <v>Terampil mengonstruksi teks negosiasi dengan memerhatikan isi, struktur, dan kebahasaan, tetapi perlu peningkatan dalam menyampaikan pengajuan, penawaran, persetujuan, dan penutup dalam teks negosiasi.</v>
      </c>
      <c r="Q38" s="39"/>
      <c r="R38" s="39" t="s">
        <v>8</v>
      </c>
      <c r="S38" s="18"/>
      <c r="T38" s="1">
        <v>88</v>
      </c>
      <c r="U38" s="1">
        <v>82</v>
      </c>
      <c r="V38" s="1">
        <v>82</v>
      </c>
      <c r="W38" s="1">
        <v>64</v>
      </c>
      <c r="X38" s="1"/>
      <c r="Y38" s="1"/>
      <c r="Z38" s="1"/>
      <c r="AA38" s="1"/>
      <c r="AB38" s="1"/>
      <c r="AC38" s="1"/>
      <c r="AD38" s="1"/>
      <c r="AE38" s="18"/>
      <c r="AF38" s="1">
        <v>82</v>
      </c>
      <c r="AG38" s="1">
        <v>80</v>
      </c>
      <c r="AH38" s="1">
        <v>88</v>
      </c>
      <c r="AI38" s="1">
        <v>80</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104892</v>
      </c>
      <c r="C39" s="19" t="s">
        <v>102</v>
      </c>
      <c r="D39" s="18"/>
      <c r="E39" s="28">
        <f t="shared" si="0"/>
        <v>78</v>
      </c>
      <c r="F39" s="28" t="str">
        <f t="shared" si="1"/>
        <v>B</v>
      </c>
      <c r="G39" s="28">
        <f t="shared" si="2"/>
        <v>78</v>
      </c>
      <c r="H39" s="28" t="str">
        <f t="shared" si="3"/>
        <v>B</v>
      </c>
      <c r="I39" s="36">
        <v>3</v>
      </c>
      <c r="J39" s="28" t="str">
        <f t="shared" si="4"/>
        <v>Memiliki kemampuan menganalisis isi, struktur teks negosiasi, menganalisis aspek makna kebahasaan dalam teks biografi, dan analisis isi debat namun perlu peningkatan mengidentifikasi isi puisi.</v>
      </c>
      <c r="K39" s="28">
        <f t="shared" si="5"/>
        <v>83</v>
      </c>
      <c r="L39" s="28" t="str">
        <f t="shared" si="6"/>
        <v>B</v>
      </c>
      <c r="M39" s="28">
        <f t="shared" si="7"/>
        <v>83</v>
      </c>
      <c r="N39" s="28" t="str">
        <f t="shared" si="8"/>
        <v>B</v>
      </c>
      <c r="O39" s="36">
        <v>2</v>
      </c>
      <c r="P39" s="28" t="str">
        <f t="shared" si="9"/>
        <v>Terampil mengungkapkan kembali hal-hal yang dapat diteladani  dari tokoh yang terdapat dalam teks biografi  yang dibaca secara tertulis tetapi perlu peningkatan dalam menyusun teks biografi tokoh.</v>
      </c>
      <c r="Q39" s="39"/>
      <c r="R39" s="39" t="s">
        <v>8</v>
      </c>
      <c r="S39" s="18"/>
      <c r="T39" s="1">
        <v>73.2</v>
      </c>
      <c r="U39" s="1">
        <v>86.5</v>
      </c>
      <c r="V39" s="1">
        <v>78</v>
      </c>
      <c r="W39" s="1">
        <v>75</v>
      </c>
      <c r="X39" s="1"/>
      <c r="Y39" s="1"/>
      <c r="Z39" s="1"/>
      <c r="AA39" s="1"/>
      <c r="AB39" s="1"/>
      <c r="AC39" s="1"/>
      <c r="AD39" s="1"/>
      <c r="AE39" s="18"/>
      <c r="AF39" s="1">
        <v>84</v>
      </c>
      <c r="AG39" s="1">
        <v>76</v>
      </c>
      <c r="AH39" s="1">
        <v>84</v>
      </c>
      <c r="AI39" s="1">
        <v>88</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104906</v>
      </c>
      <c r="C40" s="19" t="s">
        <v>103</v>
      </c>
      <c r="D40" s="18"/>
      <c r="E40" s="28">
        <f t="shared" si="0"/>
        <v>80</v>
      </c>
      <c r="F40" s="28" t="str">
        <f t="shared" si="1"/>
        <v>B</v>
      </c>
      <c r="G40" s="28">
        <f t="shared" si="2"/>
        <v>80</v>
      </c>
      <c r="H40" s="28" t="str">
        <f t="shared" si="3"/>
        <v>B</v>
      </c>
      <c r="I40" s="36">
        <v>3</v>
      </c>
      <c r="J40" s="28" t="str">
        <f t="shared" si="4"/>
        <v>Memiliki kemampuan menganalisis isi, struktur teks negosiasi, menganalisis aspek makna kebahasaan dalam teks biografi, dan analisis isi debat namun perlu peningkatan mengidentifikasi isi puisi.</v>
      </c>
      <c r="K40" s="28">
        <f t="shared" si="5"/>
        <v>82.5</v>
      </c>
      <c r="L40" s="28" t="str">
        <f t="shared" si="6"/>
        <v>B</v>
      </c>
      <c r="M40" s="28">
        <f t="shared" si="7"/>
        <v>82.5</v>
      </c>
      <c r="N40" s="28" t="str">
        <f t="shared" si="8"/>
        <v>B</v>
      </c>
      <c r="O40" s="36">
        <v>3</v>
      </c>
      <c r="P40"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0" s="39"/>
      <c r="R40" s="39" t="s">
        <v>8</v>
      </c>
      <c r="S40" s="18"/>
      <c r="T40" s="1">
        <v>86</v>
      </c>
      <c r="U40" s="1">
        <v>90</v>
      </c>
      <c r="V40" s="1">
        <v>83</v>
      </c>
      <c r="W40" s="1">
        <v>60</v>
      </c>
      <c r="X40" s="1"/>
      <c r="Y40" s="1"/>
      <c r="Z40" s="1"/>
      <c r="AA40" s="1"/>
      <c r="AB40" s="1"/>
      <c r="AC40" s="1"/>
      <c r="AD40" s="1"/>
      <c r="AE40" s="18"/>
      <c r="AF40" s="1">
        <v>80</v>
      </c>
      <c r="AG40" s="1">
        <v>88</v>
      </c>
      <c r="AH40" s="1">
        <v>84</v>
      </c>
      <c r="AI40" s="1">
        <v>78</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104919</v>
      </c>
      <c r="C41" s="19" t="s">
        <v>104</v>
      </c>
      <c r="D41" s="18"/>
      <c r="E41" s="28">
        <f t="shared" si="0"/>
        <v>82</v>
      </c>
      <c r="F41" s="28" t="str">
        <f t="shared" si="1"/>
        <v>B</v>
      </c>
      <c r="G41" s="28">
        <f t="shared" si="2"/>
        <v>82</v>
      </c>
      <c r="H41" s="28" t="str">
        <f t="shared" si="3"/>
        <v>B</v>
      </c>
      <c r="I41" s="36">
        <v>3</v>
      </c>
      <c r="J41" s="28" t="str">
        <f t="shared" si="4"/>
        <v>Memiliki kemampuan menganalisis isi, struktur teks negosiasi, menganalisis aspek makna kebahasaan dalam teks biografi, dan analisis isi debat namun perlu peningkatan mengidentifikasi isi puisi.</v>
      </c>
      <c r="K41" s="28">
        <f t="shared" si="5"/>
        <v>83.5</v>
      </c>
      <c r="L41" s="28" t="str">
        <f t="shared" si="6"/>
        <v>B</v>
      </c>
      <c r="M41" s="28">
        <f t="shared" si="7"/>
        <v>83.5</v>
      </c>
      <c r="N41" s="28" t="str">
        <f t="shared" si="8"/>
        <v>B</v>
      </c>
      <c r="O41" s="36">
        <v>3</v>
      </c>
      <c r="P41"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1" s="39"/>
      <c r="R41" s="39" t="s">
        <v>8</v>
      </c>
      <c r="S41" s="18"/>
      <c r="T41" s="1">
        <v>86.2</v>
      </c>
      <c r="U41" s="1">
        <v>87.5</v>
      </c>
      <c r="V41" s="1">
        <v>83</v>
      </c>
      <c r="W41" s="1">
        <v>70</v>
      </c>
      <c r="X41" s="1"/>
      <c r="Y41" s="1"/>
      <c r="Z41" s="1"/>
      <c r="AA41" s="1"/>
      <c r="AB41" s="1"/>
      <c r="AC41" s="1"/>
      <c r="AD41" s="1"/>
      <c r="AE41" s="18"/>
      <c r="AF41" s="1">
        <v>82</v>
      </c>
      <c r="AG41" s="1">
        <v>86</v>
      </c>
      <c r="AH41" s="1">
        <v>82</v>
      </c>
      <c r="AI41" s="1">
        <v>84</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104933</v>
      </c>
      <c r="C42" s="19" t="s">
        <v>105</v>
      </c>
      <c r="D42" s="18"/>
      <c r="E42" s="28">
        <f t="shared" si="0"/>
        <v>79</v>
      </c>
      <c r="F42" s="28" t="str">
        <f t="shared" si="1"/>
        <v>B</v>
      </c>
      <c r="G42" s="28">
        <f t="shared" si="2"/>
        <v>79</v>
      </c>
      <c r="H42" s="28" t="str">
        <f t="shared" si="3"/>
        <v>B</v>
      </c>
      <c r="I42" s="36">
        <v>3</v>
      </c>
      <c r="J42" s="28" t="str">
        <f t="shared" si="4"/>
        <v>Memiliki kemampuan menganalisis isi, struktur teks negosiasi, menganalisis aspek makna kebahasaan dalam teks biografi, dan analisis isi debat namun perlu peningkatan mengidentifikasi isi puisi.</v>
      </c>
      <c r="K42" s="28">
        <f t="shared" si="5"/>
        <v>83.27</v>
      </c>
      <c r="L42" s="28" t="str">
        <f t="shared" si="6"/>
        <v>B</v>
      </c>
      <c r="M42" s="28">
        <f t="shared" si="7"/>
        <v>83.27</v>
      </c>
      <c r="N42" s="28" t="str">
        <f t="shared" si="8"/>
        <v>B</v>
      </c>
      <c r="O42" s="36">
        <v>2</v>
      </c>
      <c r="P42" s="28" t="str">
        <f t="shared" si="9"/>
        <v>Terampil mengungkapkan kembali hal-hal yang dapat diteladani  dari tokoh yang terdapat dalam teks biografi  yang dibaca secara tertulis tetapi perlu peningkatan dalam menyusun teks biografi tokoh.</v>
      </c>
      <c r="Q42" s="39"/>
      <c r="R42" s="39" t="s">
        <v>8</v>
      </c>
      <c r="S42" s="18"/>
      <c r="T42" s="1">
        <v>77</v>
      </c>
      <c r="U42" s="1">
        <v>75</v>
      </c>
      <c r="V42" s="1">
        <v>89</v>
      </c>
      <c r="W42" s="1">
        <v>73</v>
      </c>
      <c r="X42" s="1"/>
      <c r="Y42" s="1"/>
      <c r="Z42" s="1"/>
      <c r="AA42" s="1"/>
      <c r="AB42" s="1"/>
      <c r="AC42" s="1"/>
      <c r="AD42" s="1"/>
      <c r="AE42" s="18"/>
      <c r="AF42" s="1">
        <v>89</v>
      </c>
      <c r="AG42" s="1">
        <v>80</v>
      </c>
      <c r="AH42" s="1">
        <v>84.08</v>
      </c>
      <c r="AI42" s="1">
        <v>80</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104947</v>
      </c>
      <c r="C43" s="19" t="s">
        <v>106</v>
      </c>
      <c r="D43" s="18"/>
      <c r="E43" s="28">
        <f t="shared" si="0"/>
        <v>79</v>
      </c>
      <c r="F43" s="28" t="str">
        <f t="shared" si="1"/>
        <v>B</v>
      </c>
      <c r="G43" s="28">
        <f t="shared" si="2"/>
        <v>79</v>
      </c>
      <c r="H43" s="28" t="str">
        <f t="shared" si="3"/>
        <v>B</v>
      </c>
      <c r="I43" s="36">
        <v>3</v>
      </c>
      <c r="J43" s="28" t="str">
        <f t="shared" si="4"/>
        <v>Memiliki kemampuan menganalisis isi, struktur teks negosiasi, menganalisis aspek makna kebahasaan dalam teks biografi, dan analisis isi debat namun perlu peningkatan mengidentifikasi isi puisi.</v>
      </c>
      <c r="K43" s="28">
        <f t="shared" si="5"/>
        <v>83</v>
      </c>
      <c r="L43" s="28" t="str">
        <f t="shared" si="6"/>
        <v>B</v>
      </c>
      <c r="M43" s="28">
        <f t="shared" si="7"/>
        <v>83</v>
      </c>
      <c r="N43" s="28" t="str">
        <f t="shared" si="8"/>
        <v>B</v>
      </c>
      <c r="O43" s="36">
        <v>3</v>
      </c>
      <c r="P43"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3" s="39"/>
      <c r="R43" s="39" t="s">
        <v>8</v>
      </c>
      <c r="S43" s="18"/>
      <c r="T43" s="1">
        <v>80</v>
      </c>
      <c r="U43" s="1">
        <v>92</v>
      </c>
      <c r="V43" s="1">
        <v>88</v>
      </c>
      <c r="W43" s="1">
        <v>55</v>
      </c>
      <c r="X43" s="1"/>
      <c r="Y43" s="1"/>
      <c r="Z43" s="1"/>
      <c r="AA43" s="1"/>
      <c r="AB43" s="1"/>
      <c r="AC43" s="1"/>
      <c r="AD43" s="1"/>
      <c r="AE43" s="18"/>
      <c r="AF43" s="1">
        <v>82</v>
      </c>
      <c r="AG43" s="1">
        <v>86</v>
      </c>
      <c r="AH43" s="1">
        <v>84</v>
      </c>
      <c r="AI43" s="1">
        <v>80</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106781</v>
      </c>
      <c r="C44" s="19" t="s">
        <v>107</v>
      </c>
      <c r="D44" s="18"/>
      <c r="E44" s="28">
        <f t="shared" si="0"/>
        <v>79</v>
      </c>
      <c r="F44" s="28" t="str">
        <f t="shared" si="1"/>
        <v>B</v>
      </c>
      <c r="G44" s="28">
        <f t="shared" si="2"/>
        <v>79</v>
      </c>
      <c r="H44" s="28" t="str">
        <f t="shared" si="3"/>
        <v>B</v>
      </c>
      <c r="I44" s="36">
        <v>3</v>
      </c>
      <c r="J44" s="28" t="str">
        <f t="shared" si="4"/>
        <v>Memiliki kemampuan menganalisis isi, struktur teks negosiasi, menganalisis aspek makna kebahasaan dalam teks biografi, dan analisis isi debat namun perlu peningkatan mengidentifikasi isi puisi.</v>
      </c>
      <c r="K44" s="28">
        <f t="shared" si="5"/>
        <v>80</v>
      </c>
      <c r="L44" s="28" t="str">
        <f t="shared" si="6"/>
        <v>B</v>
      </c>
      <c r="M44" s="28">
        <f t="shared" si="7"/>
        <v>80</v>
      </c>
      <c r="N44" s="28" t="str">
        <f t="shared" si="8"/>
        <v>B</v>
      </c>
      <c r="O44" s="36">
        <v>2</v>
      </c>
      <c r="P44" s="28" t="str">
        <f t="shared" si="9"/>
        <v>Terampil mengungkapkan kembali hal-hal yang dapat diteladani  dari tokoh yang terdapat dalam teks biografi  yang dibaca secara tertulis tetapi perlu peningkatan dalam menyusun teks biografi tokoh.</v>
      </c>
      <c r="Q44" s="39"/>
      <c r="R44" s="39" t="s">
        <v>8</v>
      </c>
      <c r="S44" s="18"/>
      <c r="T44" s="1">
        <v>77</v>
      </c>
      <c r="U44" s="1">
        <v>80</v>
      </c>
      <c r="V44" s="1">
        <v>86</v>
      </c>
      <c r="W44" s="1">
        <v>71</v>
      </c>
      <c r="X44" s="1"/>
      <c r="Y44" s="1"/>
      <c r="Z44" s="1"/>
      <c r="AA44" s="1"/>
      <c r="AB44" s="1"/>
      <c r="AC44" s="1"/>
      <c r="AD44" s="1"/>
      <c r="AE44" s="18"/>
      <c r="AF44" s="1">
        <v>80</v>
      </c>
      <c r="AG44" s="1">
        <v>84</v>
      </c>
      <c r="AH44" s="1">
        <v>86</v>
      </c>
      <c r="AI44" s="1">
        <v>70</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104960</v>
      </c>
      <c r="C45" s="19" t="s">
        <v>108</v>
      </c>
      <c r="D45" s="18"/>
      <c r="E45" s="28">
        <f t="shared" si="0"/>
        <v>80</v>
      </c>
      <c r="F45" s="28" t="str">
        <f t="shared" si="1"/>
        <v>B</v>
      </c>
      <c r="G45" s="28">
        <f t="shared" si="2"/>
        <v>80</v>
      </c>
      <c r="H45" s="28" t="str">
        <f t="shared" si="3"/>
        <v>B</v>
      </c>
      <c r="I45" s="36">
        <v>3</v>
      </c>
      <c r="J45" s="28" t="str">
        <f t="shared" si="4"/>
        <v>Memiliki kemampuan menganalisis isi, struktur teks negosiasi, menganalisis aspek makna kebahasaan dalam teks biografi, dan analisis isi debat namun perlu peningkatan mengidentifikasi isi puisi.</v>
      </c>
      <c r="K45" s="28">
        <f t="shared" si="5"/>
        <v>83</v>
      </c>
      <c r="L45" s="28" t="str">
        <f t="shared" si="6"/>
        <v>B</v>
      </c>
      <c r="M45" s="28">
        <f t="shared" si="7"/>
        <v>83</v>
      </c>
      <c r="N45" s="28" t="str">
        <f t="shared" si="8"/>
        <v>B</v>
      </c>
      <c r="O45" s="36">
        <v>1</v>
      </c>
      <c r="P45" s="28" t="str">
        <f t="shared" si="9"/>
        <v>Terampil mengonstruksi teks negosiasi dengan memerhatikan isi, struktur, dan kebahasaan, tetapi perlu peningkatan dalam menyampaikan pengajuan, penawaran, persetujuan, dan penutup dalam teks negosiasi.</v>
      </c>
      <c r="Q45" s="39"/>
      <c r="R45" s="39" t="s">
        <v>8</v>
      </c>
      <c r="S45" s="18"/>
      <c r="T45" s="1">
        <v>83</v>
      </c>
      <c r="U45" s="1">
        <v>82</v>
      </c>
      <c r="V45" s="1">
        <v>80</v>
      </c>
      <c r="W45" s="1">
        <v>75</v>
      </c>
      <c r="X45" s="1"/>
      <c r="Y45" s="1"/>
      <c r="Z45" s="1"/>
      <c r="AA45" s="1"/>
      <c r="AB45" s="1"/>
      <c r="AC45" s="1"/>
      <c r="AD45" s="1"/>
      <c r="AE45" s="18"/>
      <c r="AF45" s="1">
        <v>84</v>
      </c>
      <c r="AG45" s="1">
        <v>86</v>
      </c>
      <c r="AH45" s="1">
        <v>82</v>
      </c>
      <c r="AI45" s="1">
        <v>80</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109</v>
      </c>
      <c r="D52" s="18"/>
      <c r="E52" s="18"/>
      <c r="F52" s="18" t="s">
        <v>110</v>
      </c>
      <c r="G52" s="18"/>
      <c r="H52" s="18"/>
      <c r="I52" s="38"/>
      <c r="J52" s="30"/>
      <c r="K52" s="18">
        <f>IF(COUNTBLANK($G$11:$G$50)=40,"",MAX($G$11:$G$50))</f>
        <v>86</v>
      </c>
      <c r="L52" s="18"/>
      <c r="M52" s="18"/>
      <c r="N52" s="18"/>
      <c r="O52" s="37"/>
      <c r="P52" s="18"/>
      <c r="Q52" s="37" t="s">
        <v>111</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112</v>
      </c>
      <c r="D53" s="18"/>
      <c r="E53" s="18"/>
      <c r="F53" s="18" t="s">
        <v>113</v>
      </c>
      <c r="G53" s="18"/>
      <c r="H53" s="18"/>
      <c r="I53" s="38"/>
      <c r="J53" s="30"/>
      <c r="K53" s="18">
        <f>IF(COUNTBLANK($G$11:$G$50)=40,"",MIN($G$11:$G$50))</f>
        <v>77</v>
      </c>
      <c r="L53" s="18"/>
      <c r="M53" s="18"/>
      <c r="N53" s="18"/>
      <c r="O53" s="37"/>
      <c r="P53" s="18"/>
      <c r="Q53" s="37" t="s">
        <v>114</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115</v>
      </c>
      <c r="G54" s="18"/>
      <c r="H54" s="18"/>
      <c r="I54" s="38"/>
      <c r="J54" s="30"/>
      <c r="K54" s="18">
        <f>IF(COUNTBLANK($G$11:$G$50)=40,"",AVERAGE($G$11:$G$50))</f>
        <v>80.571428571428569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116</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117</v>
      </c>
      <c r="D56" s="18"/>
      <c r="E56" s="18"/>
      <c r="F56" s="18"/>
      <c r="G56" s="18"/>
      <c r="H56" s="18"/>
      <c r="I56" s="37"/>
      <c r="J56" s="18"/>
      <c r="K56" s="18"/>
      <c r="L56" s="18"/>
      <c r="M56" s="18"/>
      <c r="N56" s="18"/>
      <c r="O56" s="37"/>
      <c r="P56" s="18"/>
      <c r="Q56" s="37" t="s">
        <v>118</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119</v>
      </c>
      <c r="D57" s="18"/>
      <c r="E57" s="18"/>
      <c r="F57" s="18"/>
      <c r="G57" s="18"/>
      <c r="H57" s="18"/>
      <c r="I57" s="37"/>
      <c r="J57" s="18"/>
      <c r="K57" s="18"/>
      <c r="L57" s="18"/>
      <c r="M57" s="18"/>
      <c r="N57" s="18"/>
      <c r="O57" s="37"/>
      <c r="P57" s="18"/>
      <c r="Q57" s="37" t="s">
        <v>120</v>
      </c>
      <c r="R57" s="37" t="s">
        <v>121</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D29" activePane="bottomRight" state="frozen"/>
      <selection pane="topRight"/>
      <selection pane="bottomLeft"/>
      <selection pane="bottomRight" activeCell="S37" sqref="S37"/>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 customWidth="1"/>
    <col min="16" max="16" width="20.7109375" hidden="1" customWidth="1"/>
    <col min="17" max="17" width="7.7109375" hidden="1" customWidth="1"/>
    <col min="18" max="18" width="3.140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782</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122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782</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213</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104974</v>
      </c>
      <c r="C11" s="19" t="s">
        <v>123</v>
      </c>
      <c r="D11" s="18"/>
      <c r="E11" s="28">
        <f t="shared" ref="E11:E50" si="0">IF((COUNTA(T11:AC11)&gt;0),(ROUND((AVERAGE(T11:AC11)),0)),"")</f>
        <v>81</v>
      </c>
      <c r="F11" s="28" t="str">
        <f t="shared" ref="F11:F50" si="1">IF(AND(ISNUMBER(E11),E11&gt;=1),IF(E11&lt;=$FD$13,$FE$13,IF(E11&lt;=$FD$14,$FE$14,IF(E11&lt;=$FD$15,$FE$15,IF(E11&lt;=$FD$16,$FE$16,)))), "")</f>
        <v>B</v>
      </c>
      <c r="G11" s="28">
        <f t="shared" ref="G11:G50" si="2">IF((COUNTA(T11:AD11)&gt;0),(ROUND((AVERAGE(T11:AD11)),0)),"")</f>
        <v>81</v>
      </c>
      <c r="H11" s="28" t="str">
        <f t="shared" ref="H11:H50" si="3">IF(AND(ISNUMBER(G11),G11&gt;=1),IF(G11&lt;=$FD$13,$FE$13,IF(G11&lt;=$FD$14,$FE$14,IF(G11&lt;=$FD$15,$FE$15,IF(G11&lt;=$FD$16,$FE$16,)))), "")</f>
        <v>B</v>
      </c>
      <c r="I11" s="36">
        <v>3</v>
      </c>
      <c r="J11" s="28" t="str">
        <f t="shared" ref="J11:J50" si="4">IF(I11=$FG$13,$FH$13,IF(I11=$FG$15,$FH$15,IF(I11=$FG$17,$FH$17,IF(I11=$FG$19,$FH$19,IF(I11=$FG$21,$FH$21,IF(I11=$FG$23,$FH$23,IF(I11=$FG$25,$FH$25,IF(I11=$FG$27,$FH$27,IF(I11=$FG$29,$FH$29,IF(I11=$FG$31,$FH$31,""))))))))))</f>
        <v>Memiliki kemampuan menganalisis isi, struktur teks negosiasi, menganalisis aspek makna kebahasaan dalam teks biografi, dan analisis isi debat namun perlu peningkatan mengidentifikasi isi puisi.</v>
      </c>
      <c r="K11" s="28">
        <f t="shared" ref="K11:K50" si="5">IF((COUNTA(AF11:AO11)&gt;0),AVERAGE(AF11:AO11),"")</f>
        <v>84</v>
      </c>
      <c r="L11" s="28" t="str">
        <f t="shared" ref="L11:L50" si="6">IF(AND(ISNUMBER(K11),K11&gt;=1), IF(K11&lt;=$FD$27,$FE$27,IF(K11&lt;=$FD$28,$FE$28,IF(K11&lt;=$FD$29,$FE$29,IF(K11&lt;=$FD$30,$FE$30,)))), "")</f>
        <v>B</v>
      </c>
      <c r="M11" s="28">
        <f t="shared" ref="M11:M50" si="7">IF((COUNTA(AF11:AO11)&gt;0),AVERAGE(AF11:AO11),"")</f>
        <v>84</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Terampil mengungkapkan kembali hal-hal yang dapat diteladani  dari tokoh yang terdapat dalam teks biografi  yang dibaca secara tertulis tetapi perlu peningkatan dalam menyusun teks biografi tokoh.</v>
      </c>
      <c r="Q11" s="39"/>
      <c r="R11" s="39" t="s">
        <v>8</v>
      </c>
      <c r="S11" s="18"/>
      <c r="T11" s="1">
        <v>90</v>
      </c>
      <c r="U11" s="1">
        <v>81</v>
      </c>
      <c r="V11" s="1">
        <v>89</v>
      </c>
      <c r="W11" s="1">
        <v>65</v>
      </c>
      <c r="X11" s="1"/>
      <c r="Y11" s="1"/>
      <c r="Z11" s="1"/>
      <c r="AA11" s="1"/>
      <c r="AB11" s="1"/>
      <c r="AC11" s="1"/>
      <c r="AD11" s="1"/>
      <c r="AE11" s="18"/>
      <c r="AF11" s="1">
        <v>82</v>
      </c>
      <c r="AG11" s="1">
        <v>82</v>
      </c>
      <c r="AH11" s="1">
        <v>84</v>
      </c>
      <c r="AI11" s="1">
        <v>88</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104988</v>
      </c>
      <c r="C12" s="19" t="s">
        <v>124</v>
      </c>
      <c r="D12" s="18"/>
      <c r="E12" s="28">
        <f t="shared" si="0"/>
        <v>79</v>
      </c>
      <c r="F12" s="28" t="str">
        <f t="shared" si="1"/>
        <v>B</v>
      </c>
      <c r="G12" s="28">
        <f t="shared" si="2"/>
        <v>79</v>
      </c>
      <c r="H12" s="28" t="str">
        <f t="shared" si="3"/>
        <v>B</v>
      </c>
      <c r="I12" s="36">
        <v>3</v>
      </c>
      <c r="J12" s="28" t="str">
        <f t="shared" si="4"/>
        <v>Memiliki kemampuan menganalisis isi, struktur teks negosiasi, menganalisis aspek makna kebahasaan dalam teks biografi, dan analisis isi debat namun perlu peningkatan mengidentifikasi isi puisi.</v>
      </c>
      <c r="K12" s="28">
        <f t="shared" si="5"/>
        <v>82.95</v>
      </c>
      <c r="L12" s="28" t="str">
        <f t="shared" si="6"/>
        <v>B</v>
      </c>
      <c r="M12" s="28">
        <f t="shared" si="7"/>
        <v>82.95</v>
      </c>
      <c r="N12" s="28" t="str">
        <f t="shared" si="8"/>
        <v>B</v>
      </c>
      <c r="O12" s="36">
        <v>2</v>
      </c>
      <c r="P12" s="28" t="str">
        <f t="shared" si="9"/>
        <v>Terampil mengungkapkan kembali hal-hal yang dapat diteladani  dari tokoh yang terdapat dalam teks biografi  yang dibaca secara tertulis tetapi perlu peningkatan dalam menyusun teks biografi tokoh.</v>
      </c>
      <c r="Q12" s="39"/>
      <c r="R12" s="39" t="s">
        <v>8</v>
      </c>
      <c r="S12" s="18"/>
      <c r="T12" s="1">
        <v>82.8</v>
      </c>
      <c r="U12" s="1">
        <v>80</v>
      </c>
      <c r="V12" s="1">
        <v>88</v>
      </c>
      <c r="W12" s="1">
        <v>67</v>
      </c>
      <c r="X12" s="1"/>
      <c r="Y12" s="1"/>
      <c r="Z12" s="1"/>
      <c r="AA12" s="1"/>
      <c r="AB12" s="1"/>
      <c r="AC12" s="1"/>
      <c r="AD12" s="1"/>
      <c r="AE12" s="18"/>
      <c r="AF12" s="1">
        <v>78</v>
      </c>
      <c r="AG12" s="1">
        <v>83</v>
      </c>
      <c r="AH12" s="1">
        <v>88</v>
      </c>
      <c r="AI12" s="1">
        <v>82.8</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105002</v>
      </c>
      <c r="C13" s="19" t="s">
        <v>125</v>
      </c>
      <c r="D13" s="18"/>
      <c r="E13" s="28">
        <f t="shared" si="0"/>
        <v>78</v>
      </c>
      <c r="F13" s="28" t="str">
        <f t="shared" si="1"/>
        <v>B</v>
      </c>
      <c r="G13" s="28">
        <f t="shared" si="2"/>
        <v>78</v>
      </c>
      <c r="H13" s="28" t="str">
        <f t="shared" si="3"/>
        <v>B</v>
      </c>
      <c r="I13" s="36">
        <v>3</v>
      </c>
      <c r="J13" s="28" t="str">
        <f t="shared" si="4"/>
        <v>Memiliki kemampuan menganalisis isi, struktur teks negosiasi, menganalisis aspek makna kebahasaan dalam teks biografi, dan analisis isi debat namun perlu peningkatan mengidentifikasi isi puisi.</v>
      </c>
      <c r="K13" s="28">
        <f t="shared" si="5"/>
        <v>81</v>
      </c>
      <c r="L13" s="28" t="str">
        <f t="shared" si="6"/>
        <v>B</v>
      </c>
      <c r="M13" s="28">
        <f t="shared" si="7"/>
        <v>81</v>
      </c>
      <c r="N13" s="28" t="str">
        <f t="shared" si="8"/>
        <v>B</v>
      </c>
      <c r="O13" s="36">
        <v>2</v>
      </c>
      <c r="P13" s="28" t="str">
        <f t="shared" si="9"/>
        <v>Terampil mengungkapkan kembali hal-hal yang dapat diteladani  dari tokoh yang terdapat dalam teks biografi  yang dibaca secara tertulis tetapi perlu peningkatan dalam menyusun teks biografi tokoh.</v>
      </c>
      <c r="Q13" s="39"/>
      <c r="R13" s="39" t="s">
        <v>8</v>
      </c>
      <c r="S13" s="18"/>
      <c r="T13" s="1">
        <v>77.400000000000006</v>
      </c>
      <c r="U13" s="1">
        <v>82.5</v>
      </c>
      <c r="V13" s="1">
        <v>80</v>
      </c>
      <c r="W13" s="1">
        <v>72</v>
      </c>
      <c r="X13" s="1"/>
      <c r="Y13" s="1"/>
      <c r="Z13" s="1"/>
      <c r="AA13" s="1"/>
      <c r="AB13" s="1"/>
      <c r="AC13" s="1"/>
      <c r="AD13" s="1"/>
      <c r="AE13" s="18"/>
      <c r="AF13" s="1">
        <v>78</v>
      </c>
      <c r="AG13" s="1">
        <v>80</v>
      </c>
      <c r="AH13" s="1">
        <v>82</v>
      </c>
      <c r="AI13" s="1">
        <v>84</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39321</v>
      </c>
      <c r="FK13" s="41">
        <v>39331</v>
      </c>
    </row>
    <row r="14" spans="1:167" x14ac:dyDescent="0.25">
      <c r="A14" s="19">
        <v>4</v>
      </c>
      <c r="B14" s="19">
        <v>105016</v>
      </c>
      <c r="C14" s="19" t="s">
        <v>126</v>
      </c>
      <c r="D14" s="18"/>
      <c r="E14" s="28">
        <f t="shared" si="0"/>
        <v>82</v>
      </c>
      <c r="F14" s="28" t="str">
        <f t="shared" si="1"/>
        <v>B</v>
      </c>
      <c r="G14" s="28">
        <f t="shared" si="2"/>
        <v>82</v>
      </c>
      <c r="H14" s="28" t="str">
        <f t="shared" si="3"/>
        <v>B</v>
      </c>
      <c r="I14" s="36">
        <v>3</v>
      </c>
      <c r="J14" s="28" t="str">
        <f t="shared" si="4"/>
        <v>Memiliki kemampuan menganalisis isi, struktur teks negosiasi, menganalisis aspek makna kebahasaan dalam teks biografi, dan analisis isi debat namun perlu peningkatan mengidentifikasi isi puisi.</v>
      </c>
      <c r="K14" s="28">
        <f t="shared" si="5"/>
        <v>83</v>
      </c>
      <c r="L14" s="28" t="str">
        <f t="shared" si="6"/>
        <v>B</v>
      </c>
      <c r="M14" s="28">
        <f t="shared" si="7"/>
        <v>83</v>
      </c>
      <c r="N14" s="28" t="str">
        <f t="shared" si="8"/>
        <v>B</v>
      </c>
      <c r="O14" s="36">
        <v>2</v>
      </c>
      <c r="P14" s="28" t="str">
        <f t="shared" si="9"/>
        <v>Terampil mengungkapkan kembali hal-hal yang dapat diteladani  dari tokoh yang terdapat dalam teks biografi  yang dibaca secara tertulis tetapi perlu peningkatan dalam menyusun teks biografi tokoh.</v>
      </c>
      <c r="Q14" s="39"/>
      <c r="R14" s="39" t="s">
        <v>8</v>
      </c>
      <c r="S14" s="18"/>
      <c r="T14" s="1">
        <v>86.6</v>
      </c>
      <c r="U14" s="1">
        <v>85</v>
      </c>
      <c r="V14" s="1">
        <v>82</v>
      </c>
      <c r="W14" s="1">
        <v>76</v>
      </c>
      <c r="X14" s="1"/>
      <c r="Y14" s="1"/>
      <c r="Z14" s="1"/>
      <c r="AA14" s="1"/>
      <c r="AB14" s="1"/>
      <c r="AC14" s="1"/>
      <c r="AD14" s="1"/>
      <c r="AE14" s="18"/>
      <c r="AF14" s="1">
        <v>84</v>
      </c>
      <c r="AG14" s="1">
        <v>80</v>
      </c>
      <c r="AH14" s="1">
        <v>82</v>
      </c>
      <c r="AI14" s="1">
        <v>86</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105029</v>
      </c>
      <c r="C15" s="19" t="s">
        <v>127</v>
      </c>
      <c r="D15" s="18"/>
      <c r="E15" s="28">
        <f t="shared" si="0"/>
        <v>80</v>
      </c>
      <c r="F15" s="28" t="str">
        <f t="shared" si="1"/>
        <v>B</v>
      </c>
      <c r="G15" s="28">
        <f t="shared" si="2"/>
        <v>80</v>
      </c>
      <c r="H15" s="28" t="str">
        <f t="shared" si="3"/>
        <v>B</v>
      </c>
      <c r="I15" s="36">
        <v>3</v>
      </c>
      <c r="J15" s="28" t="str">
        <f t="shared" si="4"/>
        <v>Memiliki kemampuan menganalisis isi, struktur teks negosiasi, menganalisis aspek makna kebahasaan dalam teks biografi, dan analisis isi debat namun perlu peningkatan mengidentifikasi isi puisi.</v>
      </c>
      <c r="K15" s="28">
        <f t="shared" si="5"/>
        <v>80</v>
      </c>
      <c r="L15" s="28" t="str">
        <f t="shared" si="6"/>
        <v>B</v>
      </c>
      <c r="M15" s="28">
        <f t="shared" si="7"/>
        <v>80</v>
      </c>
      <c r="N15" s="28" t="str">
        <f t="shared" si="8"/>
        <v>B</v>
      </c>
      <c r="O15" s="36">
        <v>2</v>
      </c>
      <c r="P15" s="28" t="str">
        <f t="shared" si="9"/>
        <v>Terampil mengungkapkan kembali hal-hal yang dapat diteladani  dari tokoh yang terdapat dalam teks biografi  yang dibaca secara tertulis tetapi perlu peningkatan dalam menyusun teks biografi tokoh.</v>
      </c>
      <c r="Q15" s="39"/>
      <c r="R15" s="39" t="s">
        <v>8</v>
      </c>
      <c r="S15" s="18"/>
      <c r="T15" s="1">
        <v>80</v>
      </c>
      <c r="U15" s="1">
        <v>83</v>
      </c>
      <c r="V15" s="1">
        <v>85</v>
      </c>
      <c r="W15" s="1">
        <v>70</v>
      </c>
      <c r="X15" s="1"/>
      <c r="Y15" s="1"/>
      <c r="Z15" s="1"/>
      <c r="AA15" s="1"/>
      <c r="AB15" s="1"/>
      <c r="AC15" s="1"/>
      <c r="AD15" s="1"/>
      <c r="AE15" s="18"/>
      <c r="AF15" s="1">
        <v>84</v>
      </c>
      <c r="AG15" s="1">
        <v>82</v>
      </c>
      <c r="AH15" s="1">
        <v>80</v>
      </c>
      <c r="AI15" s="1">
        <v>74</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39322</v>
      </c>
      <c r="FK15" s="41">
        <v>39332</v>
      </c>
    </row>
    <row r="16" spans="1:167" x14ac:dyDescent="0.25">
      <c r="A16" s="19">
        <v>6</v>
      </c>
      <c r="B16" s="19">
        <v>105043</v>
      </c>
      <c r="C16" s="19" t="s">
        <v>128</v>
      </c>
      <c r="D16" s="18"/>
      <c r="E16" s="28">
        <f t="shared" si="0"/>
        <v>83</v>
      </c>
      <c r="F16" s="28" t="str">
        <f t="shared" si="1"/>
        <v>B</v>
      </c>
      <c r="G16" s="28">
        <f t="shared" si="2"/>
        <v>83</v>
      </c>
      <c r="H16" s="28" t="str">
        <f t="shared" si="3"/>
        <v>B</v>
      </c>
      <c r="I16" s="36">
        <v>3</v>
      </c>
      <c r="J16" s="28" t="str">
        <f t="shared" si="4"/>
        <v>Memiliki kemampuan menganalisis isi, struktur teks negosiasi, menganalisis aspek makna kebahasaan dalam teks biografi, dan analisis isi debat namun perlu peningkatan mengidentifikasi isi puisi.</v>
      </c>
      <c r="K16" s="28">
        <f t="shared" si="5"/>
        <v>84</v>
      </c>
      <c r="L16" s="28" t="str">
        <f t="shared" si="6"/>
        <v>B</v>
      </c>
      <c r="M16" s="28">
        <f t="shared" si="7"/>
        <v>84</v>
      </c>
      <c r="N16" s="28" t="str">
        <f t="shared" si="8"/>
        <v>B</v>
      </c>
      <c r="O16" s="36">
        <v>2</v>
      </c>
      <c r="P16" s="28" t="str">
        <f t="shared" si="9"/>
        <v>Terampil mengungkapkan kembali hal-hal yang dapat diteladani  dari tokoh yang terdapat dalam teks biografi  yang dibaca secara tertulis tetapi perlu peningkatan dalam menyusun teks biografi tokoh.</v>
      </c>
      <c r="Q16" s="39"/>
      <c r="R16" s="39" t="s">
        <v>8</v>
      </c>
      <c r="S16" s="18"/>
      <c r="T16" s="1">
        <v>88.2</v>
      </c>
      <c r="U16" s="1">
        <v>90</v>
      </c>
      <c r="V16" s="1">
        <v>84</v>
      </c>
      <c r="W16" s="1">
        <v>71</v>
      </c>
      <c r="X16" s="1"/>
      <c r="Y16" s="1"/>
      <c r="Z16" s="1"/>
      <c r="AA16" s="1"/>
      <c r="AB16" s="1"/>
      <c r="AC16" s="1"/>
      <c r="AD16" s="1"/>
      <c r="AE16" s="18"/>
      <c r="AF16" s="1">
        <v>80</v>
      </c>
      <c r="AG16" s="1">
        <v>84</v>
      </c>
      <c r="AH16" s="1">
        <v>84</v>
      </c>
      <c r="AI16" s="1">
        <v>88</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105057</v>
      </c>
      <c r="C17" s="19" t="s">
        <v>129</v>
      </c>
      <c r="D17" s="18"/>
      <c r="E17" s="28">
        <f t="shared" si="0"/>
        <v>86</v>
      </c>
      <c r="F17" s="28" t="str">
        <f t="shared" si="1"/>
        <v>A</v>
      </c>
      <c r="G17" s="28">
        <f t="shared" si="2"/>
        <v>86</v>
      </c>
      <c r="H17" s="28" t="str">
        <f t="shared" si="3"/>
        <v>A</v>
      </c>
      <c r="I17" s="36">
        <v>4</v>
      </c>
      <c r="J17" s="28" t="str">
        <f t="shared" si="4"/>
        <v>Memiliki kemampuan menganalisis isi, struktur teks negosiasi, menganalisis aspek makna kebahasaan dalam teks biografi, analisis isi debat, dan  mengidentifikasi isi puisi.</v>
      </c>
      <c r="K17" s="28">
        <f t="shared" si="5"/>
        <v>84</v>
      </c>
      <c r="L17" s="28" t="str">
        <f t="shared" si="6"/>
        <v>B</v>
      </c>
      <c r="M17" s="28">
        <f t="shared" si="7"/>
        <v>84</v>
      </c>
      <c r="N17" s="28" t="str">
        <f t="shared" si="8"/>
        <v>B</v>
      </c>
      <c r="O17" s="36">
        <v>2</v>
      </c>
      <c r="P17" s="28" t="str">
        <f t="shared" si="9"/>
        <v>Terampil mengungkapkan kembali hal-hal yang dapat diteladani  dari tokoh yang terdapat dalam teks biografi  yang dibaca secara tertulis tetapi perlu peningkatan dalam menyusun teks biografi tokoh.</v>
      </c>
      <c r="Q17" s="39"/>
      <c r="R17" s="39" t="s">
        <v>8</v>
      </c>
      <c r="S17" s="18"/>
      <c r="T17" s="1">
        <v>92.2</v>
      </c>
      <c r="U17" s="1">
        <v>90</v>
      </c>
      <c r="V17" s="1">
        <v>88</v>
      </c>
      <c r="W17" s="1">
        <v>73</v>
      </c>
      <c r="X17" s="1"/>
      <c r="Y17" s="1"/>
      <c r="Z17" s="1"/>
      <c r="AA17" s="1"/>
      <c r="AB17" s="1"/>
      <c r="AC17" s="1"/>
      <c r="AD17" s="1"/>
      <c r="AE17" s="18"/>
      <c r="AF17" s="1">
        <v>82</v>
      </c>
      <c r="AG17" s="1">
        <v>80</v>
      </c>
      <c r="AH17" s="1">
        <v>88</v>
      </c>
      <c r="AI17" s="1">
        <v>86</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39323</v>
      </c>
      <c r="FK17" s="41">
        <v>39333</v>
      </c>
    </row>
    <row r="18" spans="1:167" x14ac:dyDescent="0.25">
      <c r="A18" s="19">
        <v>8</v>
      </c>
      <c r="B18" s="19">
        <v>105071</v>
      </c>
      <c r="C18" s="19" t="s">
        <v>130</v>
      </c>
      <c r="D18" s="18"/>
      <c r="E18" s="28">
        <f t="shared" si="0"/>
        <v>84</v>
      </c>
      <c r="F18" s="28" t="str">
        <f t="shared" si="1"/>
        <v>B</v>
      </c>
      <c r="G18" s="28">
        <f t="shared" si="2"/>
        <v>84</v>
      </c>
      <c r="H18" s="28" t="str">
        <f t="shared" si="3"/>
        <v>B</v>
      </c>
      <c r="I18" s="36">
        <v>3</v>
      </c>
      <c r="J18" s="28" t="str">
        <f t="shared" si="4"/>
        <v>Memiliki kemampuan menganalisis isi, struktur teks negosiasi, menganalisis aspek makna kebahasaan dalam teks biografi, dan analisis isi debat namun perlu peningkatan mengidentifikasi isi puisi.</v>
      </c>
      <c r="K18" s="28">
        <f t="shared" si="5"/>
        <v>85</v>
      </c>
      <c r="L18" s="28" t="str">
        <f t="shared" si="6"/>
        <v>A</v>
      </c>
      <c r="M18" s="28">
        <f t="shared" si="7"/>
        <v>85</v>
      </c>
      <c r="N18" s="28" t="str">
        <f t="shared" si="8"/>
        <v>A</v>
      </c>
      <c r="O18" s="36">
        <v>1</v>
      </c>
      <c r="P18" s="28" t="str">
        <f t="shared" si="9"/>
        <v>Terampil mengonstruksi teks negosiasi dengan memerhatikan isi, struktur, dan kebahasaan, tetapi perlu peningkatan dalam menyampaikan pengajuan, penawaran, persetujuan, dan penutup dalam teks negosiasi.</v>
      </c>
      <c r="Q18" s="39"/>
      <c r="R18" s="39" t="s">
        <v>8</v>
      </c>
      <c r="S18" s="18"/>
      <c r="T18" s="1">
        <v>94.2</v>
      </c>
      <c r="U18" s="1">
        <v>92.25</v>
      </c>
      <c r="V18" s="1">
        <v>80</v>
      </c>
      <c r="W18" s="1">
        <v>69</v>
      </c>
      <c r="X18" s="1"/>
      <c r="Y18" s="1"/>
      <c r="Z18" s="1"/>
      <c r="AA18" s="1"/>
      <c r="AB18" s="1"/>
      <c r="AC18" s="1"/>
      <c r="AD18" s="1"/>
      <c r="AE18" s="18"/>
      <c r="AF18" s="1">
        <v>84</v>
      </c>
      <c r="AG18" s="1">
        <v>82</v>
      </c>
      <c r="AH18" s="1">
        <v>88</v>
      </c>
      <c r="AI18" s="1">
        <v>86</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105085</v>
      </c>
      <c r="C19" s="19" t="s">
        <v>131</v>
      </c>
      <c r="D19" s="18"/>
      <c r="E19" s="28">
        <f t="shared" si="0"/>
        <v>82</v>
      </c>
      <c r="F19" s="28" t="str">
        <f t="shared" si="1"/>
        <v>B</v>
      </c>
      <c r="G19" s="28">
        <f t="shared" si="2"/>
        <v>82</v>
      </c>
      <c r="H19" s="28" t="str">
        <f t="shared" si="3"/>
        <v>B</v>
      </c>
      <c r="I19" s="36">
        <v>3</v>
      </c>
      <c r="J19" s="28" t="str">
        <f t="shared" si="4"/>
        <v>Memiliki kemampuan menganalisis isi, struktur teks negosiasi, menganalisis aspek makna kebahasaan dalam teks biografi, dan analisis isi debat namun perlu peningkatan mengidentifikasi isi puisi.</v>
      </c>
      <c r="K19" s="28">
        <f t="shared" si="5"/>
        <v>83</v>
      </c>
      <c r="L19" s="28" t="str">
        <f t="shared" si="6"/>
        <v>B</v>
      </c>
      <c r="M19" s="28">
        <f t="shared" si="7"/>
        <v>83</v>
      </c>
      <c r="N19" s="28" t="str">
        <f t="shared" si="8"/>
        <v>B</v>
      </c>
      <c r="O19" s="36">
        <v>3</v>
      </c>
      <c r="P19"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9" s="39"/>
      <c r="R19" s="39" t="s">
        <v>8</v>
      </c>
      <c r="S19" s="18"/>
      <c r="T19" s="1">
        <v>91.6</v>
      </c>
      <c r="U19" s="1">
        <v>83</v>
      </c>
      <c r="V19" s="1">
        <v>86</v>
      </c>
      <c r="W19" s="1">
        <v>68</v>
      </c>
      <c r="X19" s="1"/>
      <c r="Y19" s="1"/>
      <c r="Z19" s="1"/>
      <c r="AA19" s="1"/>
      <c r="AB19" s="1"/>
      <c r="AC19" s="1"/>
      <c r="AD19" s="1"/>
      <c r="AE19" s="18"/>
      <c r="AF19" s="1">
        <v>82</v>
      </c>
      <c r="AG19" s="1">
        <v>80</v>
      </c>
      <c r="AH19" s="1">
        <v>88</v>
      </c>
      <c r="AI19" s="1">
        <v>82</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39324</v>
      </c>
      <c r="FK19" s="41">
        <v>39334</v>
      </c>
    </row>
    <row r="20" spans="1:167" x14ac:dyDescent="0.25">
      <c r="A20" s="19">
        <v>10</v>
      </c>
      <c r="B20" s="19">
        <v>105099</v>
      </c>
      <c r="C20" s="19" t="s">
        <v>132</v>
      </c>
      <c r="D20" s="18"/>
      <c r="E20" s="28">
        <f t="shared" si="0"/>
        <v>83</v>
      </c>
      <c r="F20" s="28" t="str">
        <f t="shared" si="1"/>
        <v>B</v>
      </c>
      <c r="G20" s="28">
        <f t="shared" si="2"/>
        <v>83</v>
      </c>
      <c r="H20" s="28" t="str">
        <f t="shared" si="3"/>
        <v>B</v>
      </c>
      <c r="I20" s="36">
        <v>3</v>
      </c>
      <c r="J20" s="28" t="str">
        <f t="shared" si="4"/>
        <v>Memiliki kemampuan menganalisis isi, struktur teks negosiasi, menganalisis aspek makna kebahasaan dalam teks biografi, dan analisis isi debat namun perlu peningkatan mengidentifikasi isi puisi.</v>
      </c>
      <c r="K20" s="28">
        <f t="shared" si="5"/>
        <v>85</v>
      </c>
      <c r="L20" s="28" t="str">
        <f t="shared" si="6"/>
        <v>A</v>
      </c>
      <c r="M20" s="28">
        <f t="shared" si="7"/>
        <v>85</v>
      </c>
      <c r="N20" s="28" t="str">
        <f t="shared" si="8"/>
        <v>A</v>
      </c>
      <c r="O20" s="36">
        <v>1</v>
      </c>
      <c r="P20" s="28" t="str">
        <f t="shared" si="9"/>
        <v>Terampil mengonstruksi teks negosiasi dengan memerhatikan isi, struktur, dan kebahasaan, tetapi perlu peningkatan dalam menyampaikan pengajuan, penawaran, persetujuan, dan penutup dalam teks negosiasi.</v>
      </c>
      <c r="Q20" s="39"/>
      <c r="R20" s="39" t="s">
        <v>8</v>
      </c>
      <c r="S20" s="18"/>
      <c r="T20" s="1">
        <v>87.6</v>
      </c>
      <c r="U20" s="1">
        <v>86.5</v>
      </c>
      <c r="V20" s="1">
        <v>88</v>
      </c>
      <c r="W20" s="1">
        <v>70</v>
      </c>
      <c r="X20" s="1"/>
      <c r="Y20" s="1"/>
      <c r="Z20" s="1"/>
      <c r="AA20" s="1"/>
      <c r="AB20" s="1"/>
      <c r="AC20" s="1"/>
      <c r="AD20" s="1"/>
      <c r="AE20" s="18"/>
      <c r="AF20" s="1">
        <v>80</v>
      </c>
      <c r="AG20" s="1">
        <v>84</v>
      </c>
      <c r="AH20" s="1">
        <v>88</v>
      </c>
      <c r="AI20" s="1">
        <v>88</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105113</v>
      </c>
      <c r="C21" s="19" t="s">
        <v>133</v>
      </c>
      <c r="D21" s="18"/>
      <c r="E21" s="28">
        <f t="shared" si="0"/>
        <v>85</v>
      </c>
      <c r="F21" s="28" t="str">
        <f t="shared" si="1"/>
        <v>A</v>
      </c>
      <c r="G21" s="28">
        <f t="shared" si="2"/>
        <v>85</v>
      </c>
      <c r="H21" s="28" t="str">
        <f t="shared" si="3"/>
        <v>A</v>
      </c>
      <c r="I21" s="36">
        <v>4</v>
      </c>
      <c r="J21" s="28" t="str">
        <f t="shared" si="4"/>
        <v>Memiliki kemampuan menganalisis isi, struktur teks negosiasi, menganalisis aspek makna kebahasaan dalam teks biografi, analisis isi debat, dan  mengidentifikasi isi puisi.</v>
      </c>
      <c r="K21" s="28">
        <f t="shared" si="5"/>
        <v>85</v>
      </c>
      <c r="L21" s="28" t="str">
        <f t="shared" si="6"/>
        <v>A</v>
      </c>
      <c r="M21" s="28">
        <f t="shared" si="7"/>
        <v>85</v>
      </c>
      <c r="N21" s="28" t="str">
        <f t="shared" si="8"/>
        <v>A</v>
      </c>
      <c r="O21" s="36">
        <v>1</v>
      </c>
      <c r="P21" s="28" t="str">
        <f t="shared" si="9"/>
        <v>Terampil mengonstruksi teks negosiasi dengan memerhatikan isi, struktur, dan kebahasaan, tetapi perlu peningkatan dalam menyampaikan pengajuan, penawaran, persetujuan, dan penutup dalam teks negosiasi.</v>
      </c>
      <c r="Q21" s="39"/>
      <c r="R21" s="39" t="s">
        <v>8</v>
      </c>
      <c r="S21" s="18"/>
      <c r="T21" s="1">
        <v>94.8</v>
      </c>
      <c r="U21" s="1">
        <v>88</v>
      </c>
      <c r="V21" s="1">
        <v>84</v>
      </c>
      <c r="W21" s="1">
        <v>75</v>
      </c>
      <c r="X21" s="1"/>
      <c r="Y21" s="1"/>
      <c r="Z21" s="1"/>
      <c r="AA21" s="1"/>
      <c r="AB21" s="1"/>
      <c r="AC21" s="1"/>
      <c r="AD21" s="1"/>
      <c r="AE21" s="18"/>
      <c r="AF21" s="1">
        <v>82</v>
      </c>
      <c r="AG21" s="1">
        <v>80</v>
      </c>
      <c r="AH21" s="1">
        <v>88</v>
      </c>
      <c r="AI21" s="1">
        <v>90</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39325</v>
      </c>
      <c r="FK21" s="41">
        <v>39335</v>
      </c>
    </row>
    <row r="22" spans="1:167" x14ac:dyDescent="0.25">
      <c r="A22" s="19">
        <v>12</v>
      </c>
      <c r="B22" s="19">
        <v>105127</v>
      </c>
      <c r="C22" s="19" t="s">
        <v>134</v>
      </c>
      <c r="D22" s="18"/>
      <c r="E22" s="28">
        <f t="shared" si="0"/>
        <v>82</v>
      </c>
      <c r="F22" s="28" t="str">
        <f t="shared" si="1"/>
        <v>B</v>
      </c>
      <c r="G22" s="28">
        <f t="shared" si="2"/>
        <v>82</v>
      </c>
      <c r="H22" s="28" t="str">
        <f t="shared" si="3"/>
        <v>B</v>
      </c>
      <c r="I22" s="36">
        <v>3</v>
      </c>
      <c r="J22" s="28" t="str">
        <f t="shared" si="4"/>
        <v>Memiliki kemampuan menganalisis isi, struktur teks negosiasi, menganalisis aspek makna kebahasaan dalam teks biografi, dan analisis isi debat namun perlu peningkatan mengidentifikasi isi puisi.</v>
      </c>
      <c r="K22" s="28">
        <f t="shared" si="5"/>
        <v>83.95</v>
      </c>
      <c r="L22" s="28" t="str">
        <f t="shared" si="6"/>
        <v>B</v>
      </c>
      <c r="M22" s="28">
        <f t="shared" si="7"/>
        <v>83.95</v>
      </c>
      <c r="N22" s="28" t="str">
        <f t="shared" si="8"/>
        <v>B</v>
      </c>
      <c r="O22" s="36">
        <v>3</v>
      </c>
      <c r="P22"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2" s="39"/>
      <c r="R22" s="39" t="s">
        <v>8</v>
      </c>
      <c r="S22" s="18"/>
      <c r="T22" s="1">
        <v>81.8</v>
      </c>
      <c r="U22" s="1">
        <v>89.25</v>
      </c>
      <c r="V22" s="1">
        <v>88</v>
      </c>
      <c r="W22" s="1">
        <v>69</v>
      </c>
      <c r="X22" s="1"/>
      <c r="Y22" s="1"/>
      <c r="Z22" s="1"/>
      <c r="AA22" s="1"/>
      <c r="AB22" s="1"/>
      <c r="AC22" s="1"/>
      <c r="AD22" s="1"/>
      <c r="AE22" s="18"/>
      <c r="AF22" s="1">
        <v>82</v>
      </c>
      <c r="AG22" s="1">
        <v>84</v>
      </c>
      <c r="AH22" s="1">
        <v>88</v>
      </c>
      <c r="AI22" s="1">
        <v>81.8</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105141</v>
      </c>
      <c r="C23" s="19" t="s">
        <v>135</v>
      </c>
      <c r="D23" s="18"/>
      <c r="E23" s="28">
        <f t="shared" si="0"/>
        <v>84</v>
      </c>
      <c r="F23" s="28" t="str">
        <f t="shared" si="1"/>
        <v>B</v>
      </c>
      <c r="G23" s="28">
        <f t="shared" si="2"/>
        <v>84</v>
      </c>
      <c r="H23" s="28" t="str">
        <f t="shared" si="3"/>
        <v>B</v>
      </c>
      <c r="I23" s="36">
        <v>3</v>
      </c>
      <c r="J23" s="28" t="str">
        <f t="shared" si="4"/>
        <v>Memiliki kemampuan menganalisis isi, struktur teks negosiasi, menganalisis aspek makna kebahasaan dalam teks biografi, dan analisis isi debat namun perlu peningkatan mengidentifikasi isi puisi.</v>
      </c>
      <c r="K23" s="28">
        <f t="shared" si="5"/>
        <v>85</v>
      </c>
      <c r="L23" s="28" t="str">
        <f t="shared" si="6"/>
        <v>A</v>
      </c>
      <c r="M23" s="28">
        <f t="shared" si="7"/>
        <v>85</v>
      </c>
      <c r="N23" s="28" t="str">
        <f t="shared" si="8"/>
        <v>A</v>
      </c>
      <c r="O23" s="36">
        <v>1</v>
      </c>
      <c r="P23" s="28" t="str">
        <f t="shared" si="9"/>
        <v>Terampil mengonstruksi teks negosiasi dengan memerhatikan isi, struktur, dan kebahasaan, tetapi perlu peningkatan dalam menyampaikan pengajuan, penawaran, persetujuan, dan penutup dalam teks negosiasi.</v>
      </c>
      <c r="Q23" s="39"/>
      <c r="R23" s="39" t="s">
        <v>8</v>
      </c>
      <c r="S23" s="18"/>
      <c r="T23" s="1">
        <v>95</v>
      </c>
      <c r="U23" s="1">
        <v>89</v>
      </c>
      <c r="V23" s="1">
        <v>88</v>
      </c>
      <c r="W23" s="1">
        <v>64</v>
      </c>
      <c r="X23" s="1"/>
      <c r="Y23" s="1"/>
      <c r="Z23" s="1"/>
      <c r="AA23" s="1"/>
      <c r="AB23" s="1"/>
      <c r="AC23" s="1"/>
      <c r="AD23" s="1"/>
      <c r="AE23" s="18"/>
      <c r="AF23" s="1">
        <v>84</v>
      </c>
      <c r="AG23" s="1">
        <v>80</v>
      </c>
      <c r="AH23" s="1">
        <v>86</v>
      </c>
      <c r="AI23" s="1">
        <v>90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39326</v>
      </c>
      <c r="FK23" s="41">
        <v>39336</v>
      </c>
    </row>
    <row r="24" spans="1:167" x14ac:dyDescent="0.25">
      <c r="A24" s="19">
        <v>14</v>
      </c>
      <c r="B24" s="19">
        <v>105155</v>
      </c>
      <c r="C24" s="19" t="s">
        <v>136</v>
      </c>
      <c r="D24" s="18"/>
      <c r="E24" s="28">
        <f t="shared" si="0"/>
        <v>77</v>
      </c>
      <c r="F24" s="28" t="str">
        <f t="shared" si="1"/>
        <v>B</v>
      </c>
      <c r="G24" s="28">
        <f t="shared" si="2"/>
        <v>77</v>
      </c>
      <c r="H24" s="28" t="str">
        <f t="shared" si="3"/>
        <v>B</v>
      </c>
      <c r="I24" s="36">
        <v>3</v>
      </c>
      <c r="J24" s="28" t="str">
        <f t="shared" si="4"/>
        <v>Memiliki kemampuan menganalisis isi, struktur teks negosiasi, menganalisis aspek makna kebahasaan dalam teks biografi, dan analisis isi debat namun perlu peningkatan mengidentifikasi isi puisi.</v>
      </c>
      <c r="K24" s="28">
        <f t="shared" si="5"/>
        <v>82</v>
      </c>
      <c r="L24" s="28" t="str">
        <f t="shared" si="6"/>
        <v>B</v>
      </c>
      <c r="M24" s="28">
        <f t="shared" si="7"/>
        <v>82</v>
      </c>
      <c r="N24" s="28" t="str">
        <f t="shared" si="8"/>
        <v>B</v>
      </c>
      <c r="O24" s="36">
        <v>3</v>
      </c>
      <c r="P24"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4" s="39"/>
      <c r="R24" s="39" t="s">
        <v>8</v>
      </c>
      <c r="S24" s="18"/>
      <c r="T24" s="1">
        <v>79.2</v>
      </c>
      <c r="U24" s="1">
        <v>80</v>
      </c>
      <c r="V24" s="1">
        <v>84</v>
      </c>
      <c r="W24" s="1">
        <v>63</v>
      </c>
      <c r="X24" s="1"/>
      <c r="Y24" s="1"/>
      <c r="Z24" s="1"/>
      <c r="AA24" s="1"/>
      <c r="AB24" s="1"/>
      <c r="AC24" s="1"/>
      <c r="AD24" s="1"/>
      <c r="AE24" s="18"/>
      <c r="AF24" s="1">
        <v>80</v>
      </c>
      <c r="AG24" s="1">
        <v>86</v>
      </c>
      <c r="AH24" s="1">
        <v>80</v>
      </c>
      <c r="AI24" s="1">
        <v>82</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105169</v>
      </c>
      <c r="C25" s="19" t="s">
        <v>137</v>
      </c>
      <c r="D25" s="18"/>
      <c r="E25" s="28">
        <f t="shared" si="0"/>
        <v>79</v>
      </c>
      <c r="F25" s="28" t="str">
        <f t="shared" si="1"/>
        <v>B</v>
      </c>
      <c r="G25" s="28">
        <f t="shared" si="2"/>
        <v>79</v>
      </c>
      <c r="H25" s="28" t="str">
        <f t="shared" si="3"/>
        <v>B</v>
      </c>
      <c r="I25" s="36">
        <v>3</v>
      </c>
      <c r="J25" s="28" t="str">
        <f t="shared" si="4"/>
        <v>Memiliki kemampuan menganalisis isi, struktur teks negosiasi, menganalisis aspek makna kebahasaan dalam teks biografi, dan analisis isi debat namun perlu peningkatan mengidentifikasi isi puisi.</v>
      </c>
      <c r="K25" s="28">
        <f t="shared" si="5"/>
        <v>82.832499999999996</v>
      </c>
      <c r="L25" s="28" t="str">
        <f t="shared" si="6"/>
        <v>B</v>
      </c>
      <c r="M25" s="28">
        <f t="shared" si="7"/>
        <v>82.832499999999996</v>
      </c>
      <c r="N25" s="28" t="str">
        <f t="shared" si="8"/>
        <v>B</v>
      </c>
      <c r="O25" s="36">
        <v>3</v>
      </c>
      <c r="P25"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5" s="39"/>
      <c r="R25" s="39" t="s">
        <v>8</v>
      </c>
      <c r="S25" s="18"/>
      <c r="T25" s="1">
        <v>88</v>
      </c>
      <c r="U25" s="1">
        <v>68.75</v>
      </c>
      <c r="V25" s="1">
        <v>80</v>
      </c>
      <c r="W25" s="1">
        <v>78</v>
      </c>
      <c r="X25" s="1"/>
      <c r="Y25" s="1"/>
      <c r="Z25" s="1"/>
      <c r="AA25" s="1"/>
      <c r="AB25" s="1"/>
      <c r="AC25" s="1"/>
      <c r="AD25" s="1"/>
      <c r="AE25" s="18"/>
      <c r="AF25" s="1">
        <v>78</v>
      </c>
      <c r="AG25" s="1">
        <v>80</v>
      </c>
      <c r="AH25" s="1">
        <v>85.33</v>
      </c>
      <c r="AI25" s="1">
        <v>88</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39327</v>
      </c>
      <c r="FK25" s="41">
        <v>39337</v>
      </c>
    </row>
    <row r="26" spans="1:167" x14ac:dyDescent="0.25">
      <c r="A26" s="19">
        <v>16</v>
      </c>
      <c r="B26" s="19">
        <v>105183</v>
      </c>
      <c r="C26" s="19" t="s">
        <v>138</v>
      </c>
      <c r="D26" s="18"/>
      <c r="E26" s="28">
        <f t="shared" si="0"/>
        <v>78</v>
      </c>
      <c r="F26" s="28" t="str">
        <f t="shared" si="1"/>
        <v>B</v>
      </c>
      <c r="G26" s="28">
        <f t="shared" si="2"/>
        <v>78</v>
      </c>
      <c r="H26" s="28" t="str">
        <f t="shared" si="3"/>
        <v>B</v>
      </c>
      <c r="I26" s="36">
        <v>3</v>
      </c>
      <c r="J26" s="28" t="str">
        <f t="shared" si="4"/>
        <v>Memiliki kemampuan menganalisis isi, struktur teks negosiasi, menganalisis aspek makna kebahasaan dalam teks biografi, dan analisis isi debat namun perlu peningkatan mengidentifikasi isi puisi.</v>
      </c>
      <c r="K26" s="28">
        <f t="shared" si="5"/>
        <v>81.974999999999994</v>
      </c>
      <c r="L26" s="28" t="str">
        <f t="shared" si="6"/>
        <v>B</v>
      </c>
      <c r="M26" s="28">
        <f t="shared" si="7"/>
        <v>81.974999999999994</v>
      </c>
      <c r="N26" s="28" t="str">
        <f t="shared" si="8"/>
        <v>B</v>
      </c>
      <c r="O26" s="36">
        <v>3</v>
      </c>
      <c r="P26"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6" s="39"/>
      <c r="R26" s="39" t="s">
        <v>8</v>
      </c>
      <c r="S26" s="18"/>
      <c r="T26" s="1">
        <v>86</v>
      </c>
      <c r="U26" s="1">
        <v>88</v>
      </c>
      <c r="V26" s="1">
        <v>70</v>
      </c>
      <c r="W26" s="1">
        <v>67</v>
      </c>
      <c r="X26" s="1"/>
      <c r="Y26" s="1"/>
      <c r="Z26" s="1"/>
      <c r="AA26" s="1"/>
      <c r="AB26" s="1"/>
      <c r="AC26" s="1"/>
      <c r="AD26" s="1"/>
      <c r="AE26" s="18"/>
      <c r="AF26" s="1">
        <v>79</v>
      </c>
      <c r="AG26" s="1">
        <v>82.5</v>
      </c>
      <c r="AH26" s="1">
        <v>84</v>
      </c>
      <c r="AI26" s="1">
        <v>82.4</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105197</v>
      </c>
      <c r="C27" s="19" t="s">
        <v>139</v>
      </c>
      <c r="D27" s="18"/>
      <c r="E27" s="28">
        <f t="shared" si="0"/>
        <v>86</v>
      </c>
      <c r="F27" s="28" t="str">
        <f t="shared" si="1"/>
        <v>A</v>
      </c>
      <c r="G27" s="28">
        <f t="shared" si="2"/>
        <v>86</v>
      </c>
      <c r="H27" s="28" t="str">
        <f t="shared" si="3"/>
        <v>A</v>
      </c>
      <c r="I27" s="36">
        <v>4</v>
      </c>
      <c r="J27" s="28" t="str">
        <f t="shared" si="4"/>
        <v>Memiliki kemampuan menganalisis isi, struktur teks negosiasi, menganalisis aspek makna kebahasaan dalam teks biografi, analisis isi debat, dan  mengidentifikasi isi puisi.</v>
      </c>
      <c r="K27" s="28">
        <f t="shared" si="5"/>
        <v>84.984999999999999</v>
      </c>
      <c r="L27" s="28" t="str">
        <f t="shared" si="6"/>
        <v>A</v>
      </c>
      <c r="M27" s="28">
        <f t="shared" si="7"/>
        <v>84.984999999999999</v>
      </c>
      <c r="N27" s="28" t="str">
        <f t="shared" si="8"/>
        <v>A</v>
      </c>
      <c r="O27" s="36">
        <v>1</v>
      </c>
      <c r="P27" s="28" t="str">
        <f t="shared" si="9"/>
        <v>Terampil mengonstruksi teks negosiasi dengan memerhatikan isi, struktur, dan kebahasaan, tetapi perlu peningkatan dalam menyampaikan pengajuan, penawaran, persetujuan, dan penutup dalam teks negosiasi.</v>
      </c>
      <c r="Q27" s="39"/>
      <c r="R27" s="39" t="s">
        <v>8</v>
      </c>
      <c r="S27" s="18"/>
      <c r="T27" s="1">
        <v>94</v>
      </c>
      <c r="U27" s="1">
        <v>92</v>
      </c>
      <c r="V27" s="1">
        <v>88</v>
      </c>
      <c r="W27" s="1">
        <v>70</v>
      </c>
      <c r="X27" s="1"/>
      <c r="Y27" s="1"/>
      <c r="Z27" s="1"/>
      <c r="AA27" s="1"/>
      <c r="AB27" s="1"/>
      <c r="AC27" s="1"/>
      <c r="AD27" s="1"/>
      <c r="AE27" s="18"/>
      <c r="AF27" s="1">
        <v>80</v>
      </c>
      <c r="AG27" s="1">
        <v>83.94</v>
      </c>
      <c r="AH27" s="1">
        <v>88</v>
      </c>
      <c r="AI27" s="1">
        <v>88</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39328</v>
      </c>
      <c r="FK27" s="41">
        <v>39338</v>
      </c>
    </row>
    <row r="28" spans="1:167" x14ac:dyDescent="0.25">
      <c r="A28" s="19">
        <v>18</v>
      </c>
      <c r="B28" s="19">
        <v>105211</v>
      </c>
      <c r="C28" s="19" t="s">
        <v>140</v>
      </c>
      <c r="D28" s="18"/>
      <c r="E28" s="28">
        <f t="shared" si="0"/>
        <v>86</v>
      </c>
      <c r="F28" s="28" t="str">
        <f t="shared" si="1"/>
        <v>A</v>
      </c>
      <c r="G28" s="28">
        <f t="shared" si="2"/>
        <v>86</v>
      </c>
      <c r="H28" s="28" t="str">
        <f t="shared" si="3"/>
        <v>A</v>
      </c>
      <c r="I28" s="36">
        <v>4</v>
      </c>
      <c r="J28" s="28" t="str">
        <f t="shared" si="4"/>
        <v>Memiliki kemampuan menganalisis isi, struktur teks negosiasi, menganalisis aspek makna kebahasaan dalam teks biografi, analisis isi debat, dan  mengidentifikasi isi puisi.</v>
      </c>
      <c r="K28" s="28">
        <f t="shared" si="5"/>
        <v>85</v>
      </c>
      <c r="L28" s="28" t="str">
        <f t="shared" si="6"/>
        <v>A</v>
      </c>
      <c r="M28" s="28">
        <f t="shared" si="7"/>
        <v>85</v>
      </c>
      <c r="N28" s="28" t="str">
        <f t="shared" si="8"/>
        <v>A</v>
      </c>
      <c r="O28" s="36">
        <v>1</v>
      </c>
      <c r="P28" s="28" t="str">
        <f t="shared" si="9"/>
        <v>Terampil mengonstruksi teks negosiasi dengan memerhatikan isi, struktur, dan kebahasaan, tetapi perlu peningkatan dalam menyampaikan pengajuan, penawaran, persetujuan, dan penutup dalam teks negosiasi.</v>
      </c>
      <c r="Q28" s="39"/>
      <c r="R28" s="39" t="s">
        <v>8</v>
      </c>
      <c r="S28" s="18"/>
      <c r="T28" s="1">
        <v>95.2</v>
      </c>
      <c r="U28" s="1">
        <v>87.75</v>
      </c>
      <c r="V28" s="1">
        <v>88</v>
      </c>
      <c r="W28" s="1">
        <v>73</v>
      </c>
      <c r="X28" s="1"/>
      <c r="Y28" s="1"/>
      <c r="Z28" s="1"/>
      <c r="AA28" s="1"/>
      <c r="AB28" s="1"/>
      <c r="AC28" s="1"/>
      <c r="AD28" s="1"/>
      <c r="AE28" s="18"/>
      <c r="AF28" s="1">
        <v>82</v>
      </c>
      <c r="AG28" s="1">
        <v>80</v>
      </c>
      <c r="AH28" s="1">
        <v>88</v>
      </c>
      <c r="AI28" s="1">
        <v>90</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105224</v>
      </c>
      <c r="C29" s="19" t="s">
        <v>141</v>
      </c>
      <c r="D29" s="18"/>
      <c r="E29" s="28">
        <f t="shared" si="0"/>
        <v>87</v>
      </c>
      <c r="F29" s="28" t="str">
        <f t="shared" si="1"/>
        <v>A</v>
      </c>
      <c r="G29" s="28">
        <f t="shared" si="2"/>
        <v>87</v>
      </c>
      <c r="H29" s="28" t="str">
        <f t="shared" si="3"/>
        <v>A</v>
      </c>
      <c r="I29" s="36">
        <v>4</v>
      </c>
      <c r="J29" s="28" t="str">
        <f t="shared" si="4"/>
        <v>Memiliki kemampuan menganalisis isi, struktur teks negosiasi, menganalisis aspek makna kebahasaan dalam teks biografi, analisis isi debat, dan  mengidentifikasi isi puisi.</v>
      </c>
      <c r="K29" s="28">
        <f t="shared" si="5"/>
        <v>85</v>
      </c>
      <c r="L29" s="28" t="str">
        <f t="shared" si="6"/>
        <v>A</v>
      </c>
      <c r="M29" s="28">
        <f t="shared" si="7"/>
        <v>85</v>
      </c>
      <c r="N29" s="28" t="str">
        <f t="shared" si="8"/>
        <v>A</v>
      </c>
      <c r="O29" s="36">
        <v>1</v>
      </c>
      <c r="P29" s="28" t="str">
        <f t="shared" si="9"/>
        <v>Terampil mengonstruksi teks negosiasi dengan memerhatikan isi, struktur, dan kebahasaan, tetapi perlu peningkatan dalam menyampaikan pengajuan, penawaran, persetujuan, dan penutup dalam teks negosiasi.</v>
      </c>
      <c r="Q29" s="39"/>
      <c r="R29" s="39" t="s">
        <v>8</v>
      </c>
      <c r="S29" s="18"/>
      <c r="T29" s="1">
        <v>90</v>
      </c>
      <c r="U29" s="1">
        <v>92</v>
      </c>
      <c r="V29" s="1">
        <v>90</v>
      </c>
      <c r="W29" s="1">
        <v>75</v>
      </c>
      <c r="X29" s="1"/>
      <c r="Y29" s="1"/>
      <c r="Z29" s="1"/>
      <c r="AA29" s="1"/>
      <c r="AB29" s="1"/>
      <c r="AC29" s="1"/>
      <c r="AD29" s="1"/>
      <c r="AE29" s="18"/>
      <c r="AF29" s="1">
        <v>80</v>
      </c>
      <c r="AG29" s="1">
        <v>84</v>
      </c>
      <c r="AH29" s="1">
        <v>86</v>
      </c>
      <c r="AI29" s="1">
        <v>90</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39329</v>
      </c>
      <c r="FK29" s="41">
        <v>39339</v>
      </c>
    </row>
    <row r="30" spans="1:167" x14ac:dyDescent="0.25">
      <c r="A30" s="19">
        <v>20</v>
      </c>
      <c r="B30" s="19">
        <v>105237</v>
      </c>
      <c r="C30" s="19" t="s">
        <v>142</v>
      </c>
      <c r="D30" s="18"/>
      <c r="E30" s="28">
        <f t="shared" si="0"/>
        <v>77</v>
      </c>
      <c r="F30" s="28" t="str">
        <f t="shared" si="1"/>
        <v>B</v>
      </c>
      <c r="G30" s="28">
        <f t="shared" si="2"/>
        <v>77</v>
      </c>
      <c r="H30" s="28" t="str">
        <f t="shared" si="3"/>
        <v>B</v>
      </c>
      <c r="I30" s="36">
        <v>3</v>
      </c>
      <c r="J30" s="28" t="str">
        <f t="shared" si="4"/>
        <v>Memiliki kemampuan menganalisis isi, struktur teks negosiasi, menganalisis aspek makna kebahasaan dalam teks biografi, dan analisis isi debat namun perlu peningkatan mengidentifikasi isi puisi.</v>
      </c>
      <c r="K30" s="28">
        <f t="shared" si="5"/>
        <v>81.455000000000013</v>
      </c>
      <c r="L30" s="28" t="str">
        <f t="shared" si="6"/>
        <v>B</v>
      </c>
      <c r="M30" s="28">
        <f t="shared" si="7"/>
        <v>81.455000000000013</v>
      </c>
      <c r="N30" s="28" t="str">
        <f t="shared" si="8"/>
        <v>B</v>
      </c>
      <c r="O30" s="36">
        <v>3</v>
      </c>
      <c r="P30"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0" s="39"/>
      <c r="R30" s="39" t="s">
        <v>8</v>
      </c>
      <c r="S30" s="18"/>
      <c r="T30" s="1">
        <v>80.400000000000006</v>
      </c>
      <c r="U30" s="1">
        <v>89</v>
      </c>
      <c r="V30" s="1">
        <v>80</v>
      </c>
      <c r="W30" s="1">
        <v>60</v>
      </c>
      <c r="X30" s="1"/>
      <c r="Y30" s="1"/>
      <c r="Z30" s="1"/>
      <c r="AA30" s="1"/>
      <c r="AB30" s="1"/>
      <c r="AC30" s="1"/>
      <c r="AD30" s="1"/>
      <c r="AE30" s="18"/>
      <c r="AF30" s="1">
        <v>80</v>
      </c>
      <c r="AG30" s="1">
        <v>83.75</v>
      </c>
      <c r="AH30" s="1">
        <v>81.67</v>
      </c>
      <c r="AI30" s="1">
        <v>80.400000000000006</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105251</v>
      </c>
      <c r="C31" s="19" t="s">
        <v>143</v>
      </c>
      <c r="D31" s="18"/>
      <c r="E31" s="28">
        <f t="shared" si="0"/>
        <v>85</v>
      </c>
      <c r="F31" s="28" t="str">
        <f t="shared" si="1"/>
        <v>A</v>
      </c>
      <c r="G31" s="28">
        <f t="shared" si="2"/>
        <v>85</v>
      </c>
      <c r="H31" s="28" t="str">
        <f t="shared" si="3"/>
        <v>A</v>
      </c>
      <c r="I31" s="36">
        <v>4</v>
      </c>
      <c r="J31" s="28" t="str">
        <f t="shared" si="4"/>
        <v>Memiliki kemampuan menganalisis isi, struktur teks negosiasi, menganalisis aspek makna kebahasaan dalam teks biografi, analisis isi debat, dan  mengidentifikasi isi puisi.</v>
      </c>
      <c r="K31" s="28">
        <f t="shared" si="5"/>
        <v>85</v>
      </c>
      <c r="L31" s="28" t="str">
        <f t="shared" si="6"/>
        <v>A</v>
      </c>
      <c r="M31" s="28">
        <f t="shared" si="7"/>
        <v>85</v>
      </c>
      <c r="N31" s="28" t="str">
        <f t="shared" si="8"/>
        <v>A</v>
      </c>
      <c r="O31" s="36">
        <v>1</v>
      </c>
      <c r="P31" s="28" t="str">
        <f t="shared" si="9"/>
        <v>Terampil mengonstruksi teks negosiasi dengan memerhatikan isi, struktur, dan kebahasaan, tetapi perlu peningkatan dalam menyampaikan pengajuan, penawaran, persetujuan, dan penutup dalam teks negosiasi.</v>
      </c>
      <c r="Q31" s="39"/>
      <c r="R31" s="39" t="s">
        <v>8</v>
      </c>
      <c r="S31" s="18"/>
      <c r="T31" s="1">
        <v>93.8</v>
      </c>
      <c r="U31" s="1">
        <v>83</v>
      </c>
      <c r="V31" s="1">
        <v>88</v>
      </c>
      <c r="W31" s="1">
        <v>74</v>
      </c>
      <c r="X31" s="1"/>
      <c r="Y31" s="1"/>
      <c r="Z31" s="1"/>
      <c r="AA31" s="1"/>
      <c r="AB31" s="1"/>
      <c r="AC31" s="1"/>
      <c r="AD31" s="1"/>
      <c r="AE31" s="18"/>
      <c r="AF31" s="1">
        <v>82</v>
      </c>
      <c r="AG31" s="1">
        <v>80</v>
      </c>
      <c r="AH31" s="1">
        <v>88</v>
      </c>
      <c r="AI31" s="1">
        <v>90</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39330</v>
      </c>
      <c r="FK31" s="41">
        <v>39340</v>
      </c>
    </row>
    <row r="32" spans="1:167" x14ac:dyDescent="0.25">
      <c r="A32" s="19">
        <v>22</v>
      </c>
      <c r="B32" s="19">
        <v>105265</v>
      </c>
      <c r="C32" s="19" t="s">
        <v>144</v>
      </c>
      <c r="D32" s="18"/>
      <c r="E32" s="28">
        <f t="shared" si="0"/>
        <v>82</v>
      </c>
      <c r="F32" s="28" t="str">
        <f t="shared" si="1"/>
        <v>B</v>
      </c>
      <c r="G32" s="28">
        <f t="shared" si="2"/>
        <v>82</v>
      </c>
      <c r="H32" s="28" t="str">
        <f t="shared" si="3"/>
        <v>B</v>
      </c>
      <c r="I32" s="36">
        <v>3</v>
      </c>
      <c r="J32" s="28" t="str">
        <f t="shared" si="4"/>
        <v>Memiliki kemampuan menganalisis isi, struktur teks negosiasi, menganalisis aspek makna kebahasaan dalam teks biografi, dan analisis isi debat namun perlu peningkatan mengidentifikasi isi puisi.</v>
      </c>
      <c r="K32" s="28">
        <f t="shared" si="5"/>
        <v>84</v>
      </c>
      <c r="L32" s="28" t="str">
        <f t="shared" si="6"/>
        <v>B</v>
      </c>
      <c r="M32" s="28">
        <f t="shared" si="7"/>
        <v>84</v>
      </c>
      <c r="N32" s="28" t="str">
        <f t="shared" si="8"/>
        <v>B</v>
      </c>
      <c r="O32" s="36">
        <v>3</v>
      </c>
      <c r="P32"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2" s="39"/>
      <c r="R32" s="39" t="s">
        <v>8</v>
      </c>
      <c r="S32" s="18"/>
      <c r="T32" s="1">
        <v>87</v>
      </c>
      <c r="U32" s="1">
        <v>88</v>
      </c>
      <c r="V32" s="1">
        <v>84</v>
      </c>
      <c r="W32" s="1">
        <v>70</v>
      </c>
      <c r="X32" s="1"/>
      <c r="Y32" s="1"/>
      <c r="Z32" s="1"/>
      <c r="AA32" s="1"/>
      <c r="AB32" s="1"/>
      <c r="AC32" s="1"/>
      <c r="AD32" s="1"/>
      <c r="AE32" s="18"/>
      <c r="AF32" s="1">
        <v>84</v>
      </c>
      <c r="AG32" s="1">
        <v>84</v>
      </c>
      <c r="AH32" s="1">
        <v>80</v>
      </c>
      <c r="AI32" s="1">
        <v>88</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105278</v>
      </c>
      <c r="C33" s="19" t="s">
        <v>145</v>
      </c>
      <c r="D33" s="18"/>
      <c r="E33" s="28">
        <f t="shared" si="0"/>
        <v>79</v>
      </c>
      <c r="F33" s="28" t="str">
        <f t="shared" si="1"/>
        <v>B</v>
      </c>
      <c r="G33" s="28">
        <f t="shared" si="2"/>
        <v>79</v>
      </c>
      <c r="H33" s="28" t="str">
        <f t="shared" si="3"/>
        <v>B</v>
      </c>
      <c r="I33" s="36">
        <v>3</v>
      </c>
      <c r="J33" s="28" t="str">
        <f t="shared" si="4"/>
        <v>Memiliki kemampuan menganalisis isi, struktur teks negosiasi, menganalisis aspek makna kebahasaan dalam teks biografi, dan analisis isi debat namun perlu peningkatan mengidentifikasi isi puisi.</v>
      </c>
      <c r="K33" s="28">
        <f t="shared" si="5"/>
        <v>81</v>
      </c>
      <c r="L33" s="28" t="str">
        <f t="shared" si="6"/>
        <v>B</v>
      </c>
      <c r="M33" s="28">
        <f t="shared" si="7"/>
        <v>81</v>
      </c>
      <c r="N33" s="28" t="str">
        <f t="shared" si="8"/>
        <v>B</v>
      </c>
      <c r="O33" s="36">
        <v>3</v>
      </c>
      <c r="P33"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3" s="39"/>
      <c r="R33" s="39" t="s">
        <v>8</v>
      </c>
      <c r="S33" s="18"/>
      <c r="T33" s="1">
        <v>79</v>
      </c>
      <c r="U33" s="1">
        <v>86</v>
      </c>
      <c r="V33" s="1">
        <v>82</v>
      </c>
      <c r="W33" s="1">
        <v>68</v>
      </c>
      <c r="X33" s="1"/>
      <c r="Y33" s="1"/>
      <c r="Z33" s="1"/>
      <c r="AA33" s="1"/>
      <c r="AB33" s="1"/>
      <c r="AC33" s="1"/>
      <c r="AD33" s="1"/>
      <c r="AE33" s="18"/>
      <c r="AF33" s="1">
        <v>80</v>
      </c>
      <c r="AG33" s="1">
        <v>82</v>
      </c>
      <c r="AH33" s="1">
        <v>82</v>
      </c>
      <c r="AI33" s="1">
        <v>80</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105291</v>
      </c>
      <c r="C34" s="19" t="s">
        <v>146</v>
      </c>
      <c r="D34" s="18"/>
      <c r="E34" s="28">
        <f t="shared" si="0"/>
        <v>77</v>
      </c>
      <c r="F34" s="28" t="str">
        <f t="shared" si="1"/>
        <v>B</v>
      </c>
      <c r="G34" s="28">
        <f t="shared" si="2"/>
        <v>77</v>
      </c>
      <c r="H34" s="28" t="str">
        <f t="shared" si="3"/>
        <v>B</v>
      </c>
      <c r="I34" s="36">
        <v>3</v>
      </c>
      <c r="J34" s="28" t="str">
        <f t="shared" si="4"/>
        <v>Memiliki kemampuan menganalisis isi, struktur teks negosiasi, menganalisis aspek makna kebahasaan dalam teks biografi, dan analisis isi debat namun perlu peningkatan mengidentifikasi isi puisi.</v>
      </c>
      <c r="K34" s="28">
        <f t="shared" si="5"/>
        <v>80</v>
      </c>
      <c r="L34" s="28" t="str">
        <f t="shared" si="6"/>
        <v>B</v>
      </c>
      <c r="M34" s="28">
        <f t="shared" si="7"/>
        <v>80</v>
      </c>
      <c r="N34" s="28" t="str">
        <f t="shared" si="8"/>
        <v>B</v>
      </c>
      <c r="O34" s="36">
        <v>3</v>
      </c>
      <c r="P34"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4" s="39"/>
      <c r="R34" s="39" t="s">
        <v>9</v>
      </c>
      <c r="S34" s="18"/>
      <c r="T34" s="1">
        <v>80</v>
      </c>
      <c r="U34" s="1">
        <v>78</v>
      </c>
      <c r="V34" s="1">
        <v>85</v>
      </c>
      <c r="W34" s="1">
        <v>65</v>
      </c>
      <c r="X34" s="1"/>
      <c r="Y34" s="1"/>
      <c r="Z34" s="1"/>
      <c r="AA34" s="1"/>
      <c r="AB34" s="1"/>
      <c r="AC34" s="1"/>
      <c r="AD34" s="1"/>
      <c r="AE34" s="18"/>
      <c r="AF34" s="1">
        <v>80</v>
      </c>
      <c r="AG34" s="1">
        <v>86</v>
      </c>
      <c r="AH34" s="1">
        <v>80</v>
      </c>
      <c r="AI34" s="1">
        <v>74</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105305</v>
      </c>
      <c r="C35" s="19" t="s">
        <v>147</v>
      </c>
      <c r="D35" s="18"/>
      <c r="E35" s="28">
        <f t="shared" si="0"/>
        <v>86</v>
      </c>
      <c r="F35" s="28" t="str">
        <f t="shared" si="1"/>
        <v>A</v>
      </c>
      <c r="G35" s="28">
        <f t="shared" si="2"/>
        <v>86</v>
      </c>
      <c r="H35" s="28" t="str">
        <f t="shared" si="3"/>
        <v>A</v>
      </c>
      <c r="I35" s="36">
        <v>4</v>
      </c>
      <c r="J35" s="28" t="str">
        <f t="shared" si="4"/>
        <v>Memiliki kemampuan menganalisis isi, struktur teks negosiasi, menganalisis aspek makna kebahasaan dalam teks biografi, analisis isi debat, dan  mengidentifikasi isi puisi.</v>
      </c>
      <c r="K35" s="28">
        <f t="shared" si="5"/>
        <v>85</v>
      </c>
      <c r="L35" s="28" t="str">
        <f t="shared" si="6"/>
        <v>A</v>
      </c>
      <c r="M35" s="28">
        <f t="shared" si="7"/>
        <v>85</v>
      </c>
      <c r="N35" s="28" t="str">
        <f t="shared" si="8"/>
        <v>A</v>
      </c>
      <c r="O35" s="36">
        <v>1</v>
      </c>
      <c r="P35" s="28" t="str">
        <f t="shared" si="9"/>
        <v>Terampil mengonstruksi teks negosiasi dengan memerhatikan isi, struktur, dan kebahasaan, tetapi perlu peningkatan dalam menyampaikan pengajuan, penawaran, persetujuan, dan penutup dalam teks negosiasi.</v>
      </c>
      <c r="Q35" s="39"/>
      <c r="R35" s="39" t="s">
        <v>8</v>
      </c>
      <c r="S35" s="18"/>
      <c r="T35" s="1">
        <v>94</v>
      </c>
      <c r="U35" s="1">
        <v>90</v>
      </c>
      <c r="V35" s="1">
        <v>86</v>
      </c>
      <c r="W35" s="1">
        <v>75</v>
      </c>
      <c r="X35" s="1"/>
      <c r="Y35" s="1"/>
      <c r="Z35" s="1"/>
      <c r="AA35" s="1"/>
      <c r="AB35" s="1"/>
      <c r="AC35" s="1"/>
      <c r="AD35" s="1"/>
      <c r="AE35" s="18"/>
      <c r="AF35" s="1">
        <v>80</v>
      </c>
      <c r="AG35" s="1">
        <v>80</v>
      </c>
      <c r="AH35" s="1">
        <v>90</v>
      </c>
      <c r="AI35" s="1">
        <v>90</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105319</v>
      </c>
      <c r="C36" s="19" t="s">
        <v>148</v>
      </c>
      <c r="D36" s="18"/>
      <c r="E36" s="28">
        <f t="shared" si="0"/>
        <v>80</v>
      </c>
      <c r="F36" s="28" t="str">
        <f t="shared" si="1"/>
        <v>B</v>
      </c>
      <c r="G36" s="28">
        <f t="shared" si="2"/>
        <v>80</v>
      </c>
      <c r="H36" s="28" t="str">
        <f t="shared" si="3"/>
        <v>B</v>
      </c>
      <c r="I36" s="36">
        <v>3</v>
      </c>
      <c r="J36" s="28" t="str">
        <f t="shared" si="4"/>
        <v>Memiliki kemampuan menganalisis isi, struktur teks negosiasi, menganalisis aspek makna kebahasaan dalam teks biografi, dan analisis isi debat namun perlu peningkatan mengidentifikasi isi puisi.</v>
      </c>
      <c r="K36" s="28">
        <f t="shared" si="5"/>
        <v>82.48</v>
      </c>
      <c r="L36" s="28" t="str">
        <f t="shared" si="6"/>
        <v>B</v>
      </c>
      <c r="M36" s="28">
        <f t="shared" si="7"/>
        <v>82.48</v>
      </c>
      <c r="N36" s="28" t="str">
        <f t="shared" si="8"/>
        <v>B</v>
      </c>
      <c r="O36" s="36">
        <v>2</v>
      </c>
      <c r="P36" s="28" t="str">
        <f t="shared" si="9"/>
        <v>Terampil mengungkapkan kembali hal-hal yang dapat diteladani  dari tokoh yang terdapat dalam teks biografi  yang dibaca secara tertulis tetapi perlu peningkatan dalam menyusun teks biografi tokoh.</v>
      </c>
      <c r="Q36" s="39"/>
      <c r="R36" s="39" t="s">
        <v>8</v>
      </c>
      <c r="S36" s="18"/>
      <c r="T36" s="1">
        <v>90</v>
      </c>
      <c r="U36" s="1">
        <v>88</v>
      </c>
      <c r="V36" s="1">
        <v>70</v>
      </c>
      <c r="W36" s="1">
        <v>72</v>
      </c>
      <c r="X36" s="1"/>
      <c r="Y36" s="1"/>
      <c r="Z36" s="1"/>
      <c r="AA36" s="1"/>
      <c r="AB36" s="1"/>
      <c r="AC36" s="1"/>
      <c r="AD36" s="1"/>
      <c r="AE36" s="18"/>
      <c r="AF36" s="1">
        <v>80</v>
      </c>
      <c r="AG36" s="1">
        <v>83.25</v>
      </c>
      <c r="AH36" s="1">
        <v>81.67</v>
      </c>
      <c r="AI36" s="1">
        <v>85</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105333</v>
      </c>
      <c r="C37" s="19" t="s">
        <v>149</v>
      </c>
      <c r="D37" s="18"/>
      <c r="E37" s="28">
        <f t="shared" si="0"/>
        <v>82</v>
      </c>
      <c r="F37" s="28" t="str">
        <f t="shared" si="1"/>
        <v>B</v>
      </c>
      <c r="G37" s="28">
        <f t="shared" si="2"/>
        <v>82</v>
      </c>
      <c r="H37" s="28" t="str">
        <f t="shared" si="3"/>
        <v>B</v>
      </c>
      <c r="I37" s="36">
        <v>3</v>
      </c>
      <c r="J37" s="28" t="str">
        <f t="shared" si="4"/>
        <v>Memiliki kemampuan menganalisis isi, struktur teks negosiasi, menganalisis aspek makna kebahasaan dalam teks biografi, dan analisis isi debat namun perlu peningkatan mengidentifikasi isi puisi.</v>
      </c>
      <c r="K37" s="28">
        <f t="shared" si="5"/>
        <v>84</v>
      </c>
      <c r="L37" s="28" t="str">
        <f t="shared" si="6"/>
        <v>B</v>
      </c>
      <c r="M37" s="28">
        <f t="shared" si="7"/>
        <v>84</v>
      </c>
      <c r="N37" s="28" t="str">
        <f t="shared" si="8"/>
        <v>B</v>
      </c>
      <c r="O37" s="36">
        <v>2</v>
      </c>
      <c r="P37" s="28" t="str">
        <f t="shared" si="9"/>
        <v>Terampil mengungkapkan kembali hal-hal yang dapat diteladani  dari tokoh yang terdapat dalam teks biografi  yang dibaca secara tertulis tetapi perlu peningkatan dalam menyusun teks biografi tokoh.</v>
      </c>
      <c r="Q37" s="39"/>
      <c r="R37" s="39" t="s">
        <v>8</v>
      </c>
      <c r="S37" s="18"/>
      <c r="T37" s="1">
        <v>84.4</v>
      </c>
      <c r="U37" s="1">
        <v>88</v>
      </c>
      <c r="V37" s="1">
        <v>84</v>
      </c>
      <c r="W37" s="1">
        <v>70</v>
      </c>
      <c r="X37" s="1"/>
      <c r="Y37" s="1"/>
      <c r="Z37" s="1"/>
      <c r="AA37" s="1"/>
      <c r="AB37" s="1"/>
      <c r="AC37" s="1"/>
      <c r="AD37" s="1"/>
      <c r="AE37" s="18"/>
      <c r="AF37" s="1">
        <v>84</v>
      </c>
      <c r="AG37" s="1">
        <v>80</v>
      </c>
      <c r="AH37" s="1">
        <v>88</v>
      </c>
      <c r="AI37" s="1">
        <v>84</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105347</v>
      </c>
      <c r="C38" s="19" t="s">
        <v>150</v>
      </c>
      <c r="D38" s="18"/>
      <c r="E38" s="28">
        <f t="shared" si="0"/>
        <v>80</v>
      </c>
      <c r="F38" s="28" t="str">
        <f t="shared" si="1"/>
        <v>B</v>
      </c>
      <c r="G38" s="28">
        <f t="shared" si="2"/>
        <v>80</v>
      </c>
      <c r="H38" s="28" t="str">
        <f t="shared" si="3"/>
        <v>B</v>
      </c>
      <c r="I38" s="36">
        <v>3</v>
      </c>
      <c r="J38" s="28" t="str">
        <f t="shared" si="4"/>
        <v>Memiliki kemampuan menganalisis isi, struktur teks negosiasi, menganalisis aspek makna kebahasaan dalam teks biografi, dan analisis isi debat namun perlu peningkatan mengidentifikasi isi puisi.</v>
      </c>
      <c r="K38" s="28">
        <f t="shared" si="5"/>
        <v>81</v>
      </c>
      <c r="L38" s="28" t="str">
        <f t="shared" si="6"/>
        <v>B</v>
      </c>
      <c r="M38" s="28">
        <f t="shared" si="7"/>
        <v>81</v>
      </c>
      <c r="N38" s="28" t="str">
        <f t="shared" si="8"/>
        <v>B</v>
      </c>
      <c r="O38" s="36">
        <v>3</v>
      </c>
      <c r="P38"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8" s="39"/>
      <c r="R38" s="39" t="s">
        <v>8</v>
      </c>
      <c r="S38" s="18"/>
      <c r="T38" s="1">
        <v>76.400000000000006</v>
      </c>
      <c r="U38" s="1">
        <v>88</v>
      </c>
      <c r="V38" s="1">
        <v>86</v>
      </c>
      <c r="W38" s="1">
        <v>69</v>
      </c>
      <c r="X38" s="1"/>
      <c r="Y38" s="1"/>
      <c r="Z38" s="1"/>
      <c r="AA38" s="1"/>
      <c r="AB38" s="1"/>
      <c r="AC38" s="1"/>
      <c r="AD38" s="1"/>
      <c r="AE38" s="18"/>
      <c r="AF38" s="1">
        <v>82</v>
      </c>
      <c r="AG38" s="1">
        <v>86</v>
      </c>
      <c r="AH38" s="1">
        <v>78</v>
      </c>
      <c r="AI38" s="1">
        <v>78</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105361</v>
      </c>
      <c r="C39" s="19" t="s">
        <v>151</v>
      </c>
      <c r="D39" s="18"/>
      <c r="E39" s="28">
        <f t="shared" si="0"/>
        <v>81</v>
      </c>
      <c r="F39" s="28" t="str">
        <f t="shared" si="1"/>
        <v>B</v>
      </c>
      <c r="G39" s="28">
        <f t="shared" si="2"/>
        <v>81</v>
      </c>
      <c r="H39" s="28" t="str">
        <f t="shared" si="3"/>
        <v>B</v>
      </c>
      <c r="I39" s="36">
        <v>3</v>
      </c>
      <c r="J39" s="28" t="str">
        <f t="shared" si="4"/>
        <v>Memiliki kemampuan menganalisis isi, struktur teks negosiasi, menganalisis aspek makna kebahasaan dalam teks biografi, dan analisis isi debat namun perlu peningkatan mengidentifikasi isi puisi.</v>
      </c>
      <c r="K39" s="28">
        <f t="shared" si="5"/>
        <v>84</v>
      </c>
      <c r="L39" s="28" t="str">
        <f t="shared" si="6"/>
        <v>B</v>
      </c>
      <c r="M39" s="28">
        <f t="shared" si="7"/>
        <v>84</v>
      </c>
      <c r="N39" s="28" t="str">
        <f t="shared" si="8"/>
        <v>B</v>
      </c>
      <c r="O39" s="36">
        <v>3</v>
      </c>
      <c r="P39"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9" s="39"/>
      <c r="R39" s="39" t="s">
        <v>8</v>
      </c>
      <c r="S39" s="18"/>
      <c r="T39" s="1">
        <v>91</v>
      </c>
      <c r="U39" s="1">
        <v>79</v>
      </c>
      <c r="V39" s="1">
        <v>84</v>
      </c>
      <c r="W39" s="1">
        <v>70</v>
      </c>
      <c r="X39" s="1"/>
      <c r="Y39" s="1"/>
      <c r="Z39" s="1"/>
      <c r="AA39" s="1"/>
      <c r="AB39" s="1"/>
      <c r="AC39" s="1"/>
      <c r="AD39" s="1"/>
      <c r="AE39" s="18"/>
      <c r="AF39" s="1">
        <v>80</v>
      </c>
      <c r="AG39" s="1">
        <v>84</v>
      </c>
      <c r="AH39" s="1">
        <v>80</v>
      </c>
      <c r="AI39" s="1">
        <v>92</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105375</v>
      </c>
      <c r="C40" s="19" t="s">
        <v>152</v>
      </c>
      <c r="D40" s="18"/>
      <c r="E40" s="28">
        <f t="shared" si="0"/>
        <v>82</v>
      </c>
      <c r="F40" s="28" t="str">
        <f t="shared" si="1"/>
        <v>B</v>
      </c>
      <c r="G40" s="28">
        <f t="shared" si="2"/>
        <v>82</v>
      </c>
      <c r="H40" s="28" t="str">
        <f t="shared" si="3"/>
        <v>B</v>
      </c>
      <c r="I40" s="36">
        <v>3</v>
      </c>
      <c r="J40" s="28" t="str">
        <f t="shared" si="4"/>
        <v>Memiliki kemampuan menganalisis isi, struktur teks negosiasi, menganalisis aspek makna kebahasaan dalam teks biografi, dan analisis isi debat namun perlu peningkatan mengidentifikasi isi puisi.</v>
      </c>
      <c r="K40" s="28">
        <f t="shared" si="5"/>
        <v>83</v>
      </c>
      <c r="L40" s="28" t="str">
        <f t="shared" si="6"/>
        <v>B</v>
      </c>
      <c r="M40" s="28">
        <f t="shared" si="7"/>
        <v>83</v>
      </c>
      <c r="N40" s="28" t="str">
        <f t="shared" si="8"/>
        <v>B</v>
      </c>
      <c r="O40" s="36">
        <v>2</v>
      </c>
      <c r="P40" s="28" t="str">
        <f t="shared" si="9"/>
        <v>Terampil mengungkapkan kembali hal-hal yang dapat diteladani  dari tokoh yang terdapat dalam teks biografi  yang dibaca secara tertulis tetapi perlu peningkatan dalam menyusun teks biografi tokoh.</v>
      </c>
      <c r="Q40" s="39"/>
      <c r="R40" s="39" t="s">
        <v>8</v>
      </c>
      <c r="S40" s="18"/>
      <c r="T40" s="1">
        <v>83.4</v>
      </c>
      <c r="U40" s="1">
        <v>86.75</v>
      </c>
      <c r="V40" s="1">
        <v>88</v>
      </c>
      <c r="W40" s="1">
        <v>70</v>
      </c>
      <c r="X40" s="1"/>
      <c r="Y40" s="1"/>
      <c r="Z40" s="1"/>
      <c r="AA40" s="1"/>
      <c r="AB40" s="1"/>
      <c r="AC40" s="1"/>
      <c r="AD40" s="1"/>
      <c r="AE40" s="18"/>
      <c r="AF40" s="1">
        <v>82</v>
      </c>
      <c r="AG40" s="1">
        <v>82</v>
      </c>
      <c r="AH40" s="1">
        <v>88</v>
      </c>
      <c r="AI40" s="1">
        <v>80</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105388</v>
      </c>
      <c r="C41" s="19" t="s">
        <v>153</v>
      </c>
      <c r="D41" s="18"/>
      <c r="E41" s="28">
        <f t="shared" si="0"/>
        <v>78</v>
      </c>
      <c r="F41" s="28" t="str">
        <f t="shared" si="1"/>
        <v>B</v>
      </c>
      <c r="G41" s="28">
        <f t="shared" si="2"/>
        <v>78</v>
      </c>
      <c r="H41" s="28" t="str">
        <f t="shared" si="3"/>
        <v>B</v>
      </c>
      <c r="I41" s="36">
        <v>3</v>
      </c>
      <c r="J41" s="28" t="str">
        <f t="shared" si="4"/>
        <v>Memiliki kemampuan menganalisis isi, struktur teks negosiasi, menganalisis aspek makna kebahasaan dalam teks biografi, dan analisis isi debat namun perlu peningkatan mengidentifikasi isi puisi.</v>
      </c>
      <c r="K41" s="28">
        <f t="shared" si="5"/>
        <v>81</v>
      </c>
      <c r="L41" s="28" t="str">
        <f t="shared" si="6"/>
        <v>B</v>
      </c>
      <c r="M41" s="28">
        <f t="shared" si="7"/>
        <v>81</v>
      </c>
      <c r="N41" s="28" t="str">
        <f t="shared" si="8"/>
        <v>B</v>
      </c>
      <c r="O41" s="36">
        <v>2</v>
      </c>
      <c r="P41" s="28" t="str">
        <f t="shared" si="9"/>
        <v>Terampil mengungkapkan kembali hal-hal yang dapat diteladani  dari tokoh yang terdapat dalam teks biografi  yang dibaca secara tertulis tetapi perlu peningkatan dalam menyusun teks biografi tokoh.</v>
      </c>
      <c r="Q41" s="39"/>
      <c r="R41" s="39" t="s">
        <v>9</v>
      </c>
      <c r="S41" s="18"/>
      <c r="T41" s="1">
        <v>76.8</v>
      </c>
      <c r="U41" s="1">
        <v>85</v>
      </c>
      <c r="V41" s="1">
        <v>83</v>
      </c>
      <c r="W41" s="1">
        <v>66</v>
      </c>
      <c r="X41" s="1"/>
      <c r="Y41" s="1"/>
      <c r="Z41" s="1"/>
      <c r="AA41" s="1"/>
      <c r="AB41" s="1"/>
      <c r="AC41" s="1"/>
      <c r="AD41" s="1"/>
      <c r="AE41" s="18"/>
      <c r="AF41" s="1">
        <v>80</v>
      </c>
      <c r="AG41" s="1">
        <v>82</v>
      </c>
      <c r="AH41" s="1">
        <v>86</v>
      </c>
      <c r="AI41" s="1">
        <v>76</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105402</v>
      </c>
      <c r="C42" s="19" t="s">
        <v>154</v>
      </c>
      <c r="D42" s="18"/>
      <c r="E42" s="28">
        <f t="shared" si="0"/>
        <v>79</v>
      </c>
      <c r="F42" s="28" t="str">
        <f t="shared" si="1"/>
        <v>B</v>
      </c>
      <c r="G42" s="28">
        <f t="shared" si="2"/>
        <v>79</v>
      </c>
      <c r="H42" s="28" t="str">
        <f t="shared" si="3"/>
        <v>B</v>
      </c>
      <c r="I42" s="36">
        <v>3</v>
      </c>
      <c r="J42" s="28" t="str">
        <f t="shared" si="4"/>
        <v>Memiliki kemampuan menganalisis isi, struktur teks negosiasi, menganalisis aspek makna kebahasaan dalam teks biografi, dan analisis isi debat namun perlu peningkatan mengidentifikasi isi puisi.</v>
      </c>
      <c r="K42" s="28">
        <f t="shared" si="5"/>
        <v>81.745000000000005</v>
      </c>
      <c r="L42" s="28" t="str">
        <f t="shared" si="6"/>
        <v>B</v>
      </c>
      <c r="M42" s="28">
        <f t="shared" si="7"/>
        <v>81.745000000000005</v>
      </c>
      <c r="N42" s="28" t="str">
        <f t="shared" si="8"/>
        <v>B</v>
      </c>
      <c r="O42" s="36">
        <v>3</v>
      </c>
      <c r="P42"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2" s="39"/>
      <c r="R42" s="39" t="s">
        <v>8</v>
      </c>
      <c r="S42" s="18"/>
      <c r="T42" s="1">
        <v>82</v>
      </c>
      <c r="U42" s="1">
        <v>84</v>
      </c>
      <c r="V42" s="1">
        <v>84</v>
      </c>
      <c r="W42" s="1">
        <v>66</v>
      </c>
      <c r="X42" s="1"/>
      <c r="Y42" s="1"/>
      <c r="Z42" s="1"/>
      <c r="AA42" s="1"/>
      <c r="AB42" s="1"/>
      <c r="AC42" s="1"/>
      <c r="AD42" s="1"/>
      <c r="AE42" s="18"/>
      <c r="AF42" s="1">
        <v>81</v>
      </c>
      <c r="AG42" s="1">
        <v>83.38</v>
      </c>
      <c r="AH42" s="1">
        <v>82</v>
      </c>
      <c r="AI42" s="1">
        <v>80.599999999999994</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105416</v>
      </c>
      <c r="C43" s="19" t="s">
        <v>155</v>
      </c>
      <c r="D43" s="18"/>
      <c r="E43" s="28">
        <f t="shared" si="0"/>
        <v>78</v>
      </c>
      <c r="F43" s="28" t="str">
        <f t="shared" si="1"/>
        <v>B</v>
      </c>
      <c r="G43" s="28">
        <f t="shared" si="2"/>
        <v>78</v>
      </c>
      <c r="H43" s="28" t="str">
        <f t="shared" si="3"/>
        <v>B</v>
      </c>
      <c r="I43" s="36">
        <v>3</v>
      </c>
      <c r="J43" s="28" t="str">
        <f t="shared" si="4"/>
        <v>Memiliki kemampuan menganalisis isi, struktur teks negosiasi, menganalisis aspek makna kebahasaan dalam teks biografi, dan analisis isi debat namun perlu peningkatan mengidentifikasi isi puisi.</v>
      </c>
      <c r="K43" s="28">
        <f t="shared" si="5"/>
        <v>81.967500000000001</v>
      </c>
      <c r="L43" s="28" t="str">
        <f t="shared" si="6"/>
        <v>B</v>
      </c>
      <c r="M43" s="28">
        <f t="shared" si="7"/>
        <v>81.967500000000001</v>
      </c>
      <c r="N43" s="28" t="str">
        <f t="shared" si="8"/>
        <v>B</v>
      </c>
      <c r="O43" s="36">
        <v>2</v>
      </c>
      <c r="P43" s="28" t="str">
        <f t="shared" si="9"/>
        <v>Terampil mengungkapkan kembali hal-hal yang dapat diteladani  dari tokoh yang terdapat dalam teks biografi  yang dibaca secara tertulis tetapi perlu peningkatan dalam menyusun teks biografi tokoh.</v>
      </c>
      <c r="Q43" s="39"/>
      <c r="R43" s="39" t="s">
        <v>9</v>
      </c>
      <c r="S43" s="18"/>
      <c r="T43" s="1">
        <v>87</v>
      </c>
      <c r="U43" s="1">
        <v>88</v>
      </c>
      <c r="V43" s="1">
        <v>77</v>
      </c>
      <c r="W43" s="1">
        <v>60</v>
      </c>
      <c r="X43" s="1"/>
      <c r="Y43" s="1"/>
      <c r="Z43" s="1"/>
      <c r="AA43" s="1"/>
      <c r="AB43" s="1"/>
      <c r="AC43" s="1"/>
      <c r="AD43" s="1"/>
      <c r="AE43" s="18"/>
      <c r="AF43" s="1">
        <v>76</v>
      </c>
      <c r="AG43" s="1">
        <v>80</v>
      </c>
      <c r="AH43" s="1">
        <v>88.67</v>
      </c>
      <c r="AI43" s="1">
        <v>83.2</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105430</v>
      </c>
      <c r="C44" s="19" t="s">
        <v>156</v>
      </c>
      <c r="D44" s="18"/>
      <c r="E44" s="28">
        <f t="shared" si="0"/>
        <v>84</v>
      </c>
      <c r="F44" s="28" t="str">
        <f t="shared" si="1"/>
        <v>B</v>
      </c>
      <c r="G44" s="28">
        <f t="shared" si="2"/>
        <v>84</v>
      </c>
      <c r="H44" s="28" t="str">
        <f t="shared" si="3"/>
        <v>B</v>
      </c>
      <c r="I44" s="36">
        <v>3</v>
      </c>
      <c r="J44" s="28" t="str">
        <f t="shared" si="4"/>
        <v>Memiliki kemampuan menganalisis isi, struktur teks negosiasi, menganalisis aspek makna kebahasaan dalam teks biografi, dan analisis isi debat namun perlu peningkatan mengidentifikasi isi puisi.</v>
      </c>
      <c r="K44" s="28">
        <f t="shared" si="5"/>
        <v>84</v>
      </c>
      <c r="L44" s="28" t="str">
        <f t="shared" si="6"/>
        <v>B</v>
      </c>
      <c r="M44" s="28">
        <f t="shared" si="7"/>
        <v>84</v>
      </c>
      <c r="N44" s="28" t="str">
        <f t="shared" si="8"/>
        <v>B</v>
      </c>
      <c r="O44" s="36">
        <v>3</v>
      </c>
      <c r="P44"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4" s="39"/>
      <c r="R44" s="39" t="s">
        <v>8</v>
      </c>
      <c r="S44" s="18"/>
      <c r="T44" s="1">
        <v>92.2</v>
      </c>
      <c r="U44" s="1">
        <v>87</v>
      </c>
      <c r="V44" s="1">
        <v>86</v>
      </c>
      <c r="W44" s="1">
        <v>72</v>
      </c>
      <c r="X44" s="1"/>
      <c r="Y44" s="1"/>
      <c r="Z44" s="1"/>
      <c r="AA44" s="1"/>
      <c r="AB44" s="1"/>
      <c r="AC44" s="1"/>
      <c r="AD44" s="1"/>
      <c r="AE44" s="18"/>
      <c r="AF44" s="1">
        <v>84</v>
      </c>
      <c r="AG44" s="1">
        <v>80</v>
      </c>
      <c r="AH44" s="1">
        <v>80</v>
      </c>
      <c r="AI44" s="1">
        <v>92</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105444</v>
      </c>
      <c r="C45" s="19" t="s">
        <v>157</v>
      </c>
      <c r="D45" s="18"/>
      <c r="E45" s="28">
        <f t="shared" si="0"/>
        <v>78</v>
      </c>
      <c r="F45" s="28" t="str">
        <f t="shared" si="1"/>
        <v>B</v>
      </c>
      <c r="G45" s="28">
        <f t="shared" si="2"/>
        <v>78</v>
      </c>
      <c r="H45" s="28" t="str">
        <f t="shared" si="3"/>
        <v>B</v>
      </c>
      <c r="I45" s="36">
        <v>3</v>
      </c>
      <c r="J45" s="28" t="str">
        <f t="shared" si="4"/>
        <v>Memiliki kemampuan menganalisis isi, struktur teks negosiasi, menganalisis aspek makna kebahasaan dalam teks biografi, dan analisis isi debat namun perlu peningkatan mengidentifikasi isi puisi.</v>
      </c>
      <c r="K45" s="28">
        <f t="shared" si="5"/>
        <v>82</v>
      </c>
      <c r="L45" s="28" t="str">
        <f t="shared" si="6"/>
        <v>B</v>
      </c>
      <c r="M45" s="28">
        <f t="shared" si="7"/>
        <v>82</v>
      </c>
      <c r="N45" s="28" t="str">
        <f t="shared" si="8"/>
        <v>B</v>
      </c>
      <c r="O45" s="36">
        <v>2</v>
      </c>
      <c r="P45" s="28" t="str">
        <f t="shared" si="9"/>
        <v>Terampil mengungkapkan kembali hal-hal yang dapat diteladani  dari tokoh yang terdapat dalam teks biografi  yang dibaca secara tertulis tetapi perlu peningkatan dalam menyusun teks biografi tokoh.</v>
      </c>
      <c r="Q45" s="39"/>
      <c r="R45" s="39" t="s">
        <v>8</v>
      </c>
      <c r="S45" s="18"/>
      <c r="T45" s="1">
        <v>82.4</v>
      </c>
      <c r="U45" s="1">
        <v>81</v>
      </c>
      <c r="V45" s="1">
        <v>88</v>
      </c>
      <c r="W45" s="1">
        <v>60</v>
      </c>
      <c r="X45" s="1"/>
      <c r="Y45" s="1"/>
      <c r="Z45" s="1"/>
      <c r="AA45" s="1"/>
      <c r="AB45" s="1"/>
      <c r="AC45" s="1"/>
      <c r="AD45" s="1"/>
      <c r="AE45" s="18"/>
      <c r="AF45" s="1">
        <v>78</v>
      </c>
      <c r="AG45" s="1">
        <v>80</v>
      </c>
      <c r="AH45" s="1">
        <v>86</v>
      </c>
      <c r="AI45" s="1">
        <v>84</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109</v>
      </c>
      <c r="D52" s="18"/>
      <c r="E52" s="18"/>
      <c r="F52" s="18" t="s">
        <v>110</v>
      </c>
      <c r="G52" s="18"/>
      <c r="H52" s="18"/>
      <c r="I52" s="38"/>
      <c r="J52" s="30"/>
      <c r="K52" s="18">
        <f>IF(COUNTBLANK($G$11:$G$50)=40,"",MAX($G$11:$G$50))</f>
        <v>87</v>
      </c>
      <c r="L52" s="18"/>
      <c r="M52" s="18"/>
      <c r="N52" s="18"/>
      <c r="O52" s="37"/>
      <c r="P52" s="18"/>
      <c r="Q52" s="37" t="s">
        <v>111</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112</v>
      </c>
      <c r="D53" s="18"/>
      <c r="E53" s="18"/>
      <c r="F53" s="18" t="s">
        <v>113</v>
      </c>
      <c r="G53" s="18"/>
      <c r="H53" s="18"/>
      <c r="I53" s="38"/>
      <c r="J53" s="30"/>
      <c r="K53" s="18">
        <f>IF(COUNTBLANK($G$11:$G$50)=40,"",MIN($G$11:$G$50))</f>
        <v>77</v>
      </c>
      <c r="L53" s="18"/>
      <c r="M53" s="18"/>
      <c r="N53" s="18"/>
      <c r="O53" s="37"/>
      <c r="P53" s="18"/>
      <c r="Q53" s="37" t="s">
        <v>114</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115</v>
      </c>
      <c r="G54" s="18"/>
      <c r="H54" s="18"/>
      <c r="I54" s="38"/>
      <c r="J54" s="30"/>
      <c r="K54" s="18">
        <f>IF(COUNTBLANK($G$11:$G$50)=40,"",AVERAGE($G$11:$G$50))</f>
        <v>81.428571428571431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116</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117</v>
      </c>
      <c r="D56" s="18"/>
      <c r="E56" s="18"/>
      <c r="F56" s="18"/>
      <c r="G56" s="18"/>
      <c r="H56" s="18"/>
      <c r="I56" s="37"/>
      <c r="J56" s="18"/>
      <c r="K56" s="18"/>
      <c r="L56" s="18"/>
      <c r="M56" s="18"/>
      <c r="N56" s="18"/>
      <c r="O56" s="37"/>
      <c r="P56" s="18"/>
      <c r="Q56" s="37" t="s">
        <v>118</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119</v>
      </c>
      <c r="D57" s="18"/>
      <c r="E57" s="18"/>
      <c r="F57" s="18"/>
      <c r="G57" s="18"/>
      <c r="H57" s="18"/>
      <c r="I57" s="37"/>
      <c r="J57" s="18"/>
      <c r="K57" s="18"/>
      <c r="L57" s="18"/>
      <c r="M57" s="18"/>
      <c r="N57" s="18"/>
      <c r="O57" s="37"/>
      <c r="P57" s="18"/>
      <c r="Q57" s="37" t="s">
        <v>120</v>
      </c>
      <c r="R57" s="37" t="s">
        <v>121</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D11" sqref="D1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782</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158</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782</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189</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105458</v>
      </c>
      <c r="C11" s="19" t="s">
        <v>159</v>
      </c>
      <c r="D11" s="18"/>
      <c r="E11" s="28">
        <f t="shared" ref="E11:E50" si="0">IF((COUNTA(T11:AC11)&gt;0),(ROUND((AVERAGE(T11:AC11)),0)),"")</f>
        <v>80</v>
      </c>
      <c r="F11" s="28" t="str">
        <f t="shared" ref="F11:F50" si="1">IF(AND(ISNUMBER(E11),E11&gt;=1),IF(E11&lt;=$FD$13,$FE$13,IF(E11&lt;=$FD$14,$FE$14,IF(E11&lt;=$FD$15,$FE$15,IF(E11&lt;=$FD$16,$FE$16,)))), "")</f>
        <v>B</v>
      </c>
      <c r="G11" s="28">
        <f t="shared" ref="G11:G50" si="2">IF((COUNTA(T11:AD11)&gt;0),(ROUND((AVERAGE(T11:AD11)),0)),"")</f>
        <v>80</v>
      </c>
      <c r="H11" s="28" t="str">
        <f t="shared" ref="H11:H50" si="3">IF(AND(ISNUMBER(G11),G11&gt;=1),IF(G11&lt;=$FD$13,$FE$13,IF(G11&lt;=$FD$14,$FE$14,IF(G11&lt;=$FD$15,$FE$15,IF(G11&lt;=$FD$16,$FE$16,)))), "")</f>
        <v>B</v>
      </c>
      <c r="I11" s="36">
        <v>3</v>
      </c>
      <c r="J11" s="28" t="str">
        <f t="shared" ref="J11:J50" si="4">IF(I11=$FG$13,$FH$13,IF(I11=$FG$15,$FH$15,IF(I11=$FG$17,$FH$17,IF(I11=$FG$19,$FH$19,IF(I11=$FG$21,$FH$21,IF(I11=$FG$23,$FH$23,IF(I11=$FG$25,$FH$25,IF(I11=$FG$27,$FH$27,IF(I11=$FG$29,$FH$29,IF(I11=$FG$31,$FH$31,""))))))))))</f>
        <v>Memiliki kemampuan menganalisis isi, struktur teks negosiasi, menganalisis aspek makna kebahasaan dalam teks biografi, dan analisis isi debat namun perlu peningkatan mengidentifikasi isi puisi.</v>
      </c>
      <c r="K11" s="28">
        <f t="shared" ref="K11:K50" si="5">IF((COUNTA(AF11:AO11)&gt;0),AVERAGE(AF11:AO11),"")</f>
        <v>83</v>
      </c>
      <c r="L11" s="28" t="str">
        <f t="shared" ref="L11:L50" si="6">IF(AND(ISNUMBER(K11),K11&gt;=1), IF(K11&lt;=$FD$27,$FE$27,IF(K11&lt;=$FD$28,$FE$28,IF(K11&lt;=$FD$29,$FE$29,IF(K11&lt;=$FD$30,$FE$30,)))), "")</f>
        <v>B</v>
      </c>
      <c r="M11" s="28">
        <f t="shared" ref="M11:M50" si="7">IF((COUNTA(AF11:AO11)&gt;0),AVERAGE(AF11:AO11),"")</f>
        <v>83</v>
      </c>
      <c r="N11" s="28" t="str">
        <f t="shared" ref="N11:N50" si="8">IF(AND(ISNUMBER(M11),M11&gt;=1), IF(M11&lt;=$FD$27,$FE$27,IF(M11&lt;=$FD$28,$FE$28,IF(M11&lt;=$FD$29,$FE$29,IF(M11&lt;=$FD$30,$FE$30,)))), "")</f>
        <v>B</v>
      </c>
      <c r="O11" s="36">
        <v>3</v>
      </c>
      <c r="P11" s="28" t="str">
        <f t="shared" ref="P11:P50" si="9">IF(O11=$FG$13,$FI$13,IF(O11=$FG$15,$FI$15,IF(O11=$FG$17,$FI$17,IF(O11=$FG$19,$FI$19,IF(O11=$FG$21,$FI$21,IF(O11=$FG$23,$FI$23,IF(O11=$FG$25,$FI$25,IF(O11=$FG$27,$FI$27,IF(O11=$FG$29,$FI$29,IF(O11=$FG$31,$FI$31,""))))))))))</f>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1" s="39"/>
      <c r="R11" s="39" t="s">
        <v>8</v>
      </c>
      <c r="S11" s="18"/>
      <c r="T11" s="1">
        <v>92</v>
      </c>
      <c r="U11" s="1">
        <v>84</v>
      </c>
      <c r="V11" s="1">
        <v>83</v>
      </c>
      <c r="W11" s="1">
        <v>59</v>
      </c>
      <c r="X11" s="1"/>
      <c r="Y11" s="1"/>
      <c r="Z11" s="1"/>
      <c r="AA11" s="1"/>
      <c r="AB11" s="1"/>
      <c r="AC11" s="1"/>
      <c r="AD11" s="1"/>
      <c r="AE11" s="18"/>
      <c r="AF11" s="1">
        <v>84</v>
      </c>
      <c r="AG11" s="1">
        <v>80</v>
      </c>
      <c r="AH11" s="1">
        <v>82</v>
      </c>
      <c r="AI11" s="1">
        <v>86</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105472</v>
      </c>
      <c r="C12" s="19" t="s">
        <v>160</v>
      </c>
      <c r="D12" s="18"/>
      <c r="E12" s="28">
        <f t="shared" si="0"/>
        <v>86</v>
      </c>
      <c r="F12" s="28" t="str">
        <f t="shared" si="1"/>
        <v>A</v>
      </c>
      <c r="G12" s="28">
        <f t="shared" si="2"/>
        <v>86</v>
      </c>
      <c r="H12" s="28" t="str">
        <f t="shared" si="3"/>
        <v>A</v>
      </c>
      <c r="I12" s="36">
        <v>4</v>
      </c>
      <c r="J12" s="28" t="str">
        <f t="shared" si="4"/>
        <v>Memiliki kemampuan menganalisis isi, struktur teks negosiasi, menganalisis aspek makna kebahasaan dalam teks biografi, analisis isi debat, dan  mengidentifikasi isi puisi.</v>
      </c>
      <c r="K12" s="28">
        <f t="shared" si="5"/>
        <v>83.5</v>
      </c>
      <c r="L12" s="28" t="str">
        <f t="shared" si="6"/>
        <v>B</v>
      </c>
      <c r="M12" s="28">
        <f t="shared" si="7"/>
        <v>83.5</v>
      </c>
      <c r="N12" s="28" t="str">
        <f t="shared" si="8"/>
        <v>B</v>
      </c>
      <c r="O12" s="36">
        <v>1</v>
      </c>
      <c r="P12" s="28" t="str">
        <f t="shared" si="9"/>
        <v>Terampil mengonstruksi teks negosiasi dengan memerhatikan isi, struktur, dan kebahasaan, tetapi perlu peningkatan dalam menyampaikan pengajuan, penawaran, persetujuan, dan penutup dalam teks negosiasi.</v>
      </c>
      <c r="Q12" s="39"/>
      <c r="R12" s="39" t="s">
        <v>8</v>
      </c>
      <c r="S12" s="18"/>
      <c r="T12" s="1">
        <v>96</v>
      </c>
      <c r="U12" s="1">
        <v>92</v>
      </c>
      <c r="V12" s="1">
        <v>89</v>
      </c>
      <c r="W12" s="1">
        <v>66</v>
      </c>
      <c r="X12" s="1"/>
      <c r="Y12" s="1"/>
      <c r="Z12" s="1"/>
      <c r="AA12" s="1"/>
      <c r="AB12" s="1"/>
      <c r="AC12" s="1"/>
      <c r="AD12" s="1"/>
      <c r="AE12" s="18"/>
      <c r="AF12" s="1">
        <v>80</v>
      </c>
      <c r="AG12" s="1">
        <v>90</v>
      </c>
      <c r="AH12" s="1">
        <v>80</v>
      </c>
      <c r="AI12" s="1">
        <v>84</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105486</v>
      </c>
      <c r="C13" s="19" t="s">
        <v>161</v>
      </c>
      <c r="D13" s="18"/>
      <c r="E13" s="28">
        <f t="shared" si="0"/>
        <v>80</v>
      </c>
      <c r="F13" s="28" t="str">
        <f t="shared" si="1"/>
        <v>B</v>
      </c>
      <c r="G13" s="28">
        <f t="shared" si="2"/>
        <v>80</v>
      </c>
      <c r="H13" s="28" t="str">
        <f t="shared" si="3"/>
        <v>B</v>
      </c>
      <c r="I13" s="36">
        <v>3</v>
      </c>
      <c r="J13" s="28" t="str">
        <f t="shared" si="4"/>
        <v>Memiliki kemampuan menganalisis isi, struktur teks negosiasi, menganalisis aspek makna kebahasaan dalam teks biografi, dan analisis isi debat namun perlu peningkatan mengidentifikasi isi puisi.</v>
      </c>
      <c r="K13" s="28">
        <f t="shared" si="5"/>
        <v>82.5</v>
      </c>
      <c r="L13" s="28" t="str">
        <f t="shared" si="6"/>
        <v>B</v>
      </c>
      <c r="M13" s="28">
        <f t="shared" si="7"/>
        <v>82.5</v>
      </c>
      <c r="N13" s="28" t="str">
        <f t="shared" si="8"/>
        <v>B</v>
      </c>
      <c r="O13" s="36">
        <v>3</v>
      </c>
      <c r="P13"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3" s="39"/>
      <c r="R13" s="39" t="s">
        <v>8</v>
      </c>
      <c r="S13" s="18"/>
      <c r="T13" s="1">
        <v>91</v>
      </c>
      <c r="U13" s="1">
        <v>72</v>
      </c>
      <c r="V13" s="1">
        <v>88</v>
      </c>
      <c r="W13" s="1">
        <v>68</v>
      </c>
      <c r="X13" s="1"/>
      <c r="Y13" s="1"/>
      <c r="Z13" s="1"/>
      <c r="AA13" s="1"/>
      <c r="AB13" s="1"/>
      <c r="AC13" s="1"/>
      <c r="AD13" s="1"/>
      <c r="AE13" s="18"/>
      <c r="AF13" s="1">
        <v>82</v>
      </c>
      <c r="AG13" s="1">
        <v>80</v>
      </c>
      <c r="AH13" s="1">
        <v>80</v>
      </c>
      <c r="AI13" s="1">
        <v>88</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39341</v>
      </c>
      <c r="FK13" s="41">
        <v>39351</v>
      </c>
    </row>
    <row r="14" spans="1:167" x14ac:dyDescent="0.25">
      <c r="A14" s="19">
        <v>4</v>
      </c>
      <c r="B14" s="19">
        <v>105500</v>
      </c>
      <c r="C14" s="19" t="s">
        <v>162</v>
      </c>
      <c r="D14" s="18"/>
      <c r="E14" s="28">
        <f t="shared" si="0"/>
        <v>80</v>
      </c>
      <c r="F14" s="28" t="str">
        <f t="shared" si="1"/>
        <v>B</v>
      </c>
      <c r="G14" s="28">
        <f t="shared" si="2"/>
        <v>80</v>
      </c>
      <c r="H14" s="28" t="str">
        <f t="shared" si="3"/>
        <v>B</v>
      </c>
      <c r="I14" s="36">
        <v>3</v>
      </c>
      <c r="J14" s="28" t="str">
        <f t="shared" si="4"/>
        <v>Memiliki kemampuan menganalisis isi, struktur teks negosiasi, menganalisis aspek makna kebahasaan dalam teks biografi, dan analisis isi debat namun perlu peningkatan mengidentifikasi isi puisi.</v>
      </c>
      <c r="K14" s="28">
        <f t="shared" si="5"/>
        <v>82</v>
      </c>
      <c r="L14" s="28" t="str">
        <f t="shared" si="6"/>
        <v>B</v>
      </c>
      <c r="M14" s="28">
        <f t="shared" si="7"/>
        <v>82</v>
      </c>
      <c r="N14" s="28" t="str">
        <f t="shared" si="8"/>
        <v>B</v>
      </c>
      <c r="O14" s="36">
        <v>3</v>
      </c>
      <c r="P14"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4" s="39"/>
      <c r="R14" s="39" t="s">
        <v>8</v>
      </c>
      <c r="S14" s="18"/>
      <c r="T14" s="1">
        <v>90</v>
      </c>
      <c r="U14" s="1">
        <v>88</v>
      </c>
      <c r="V14" s="1">
        <v>86</v>
      </c>
      <c r="W14" s="1">
        <v>56</v>
      </c>
      <c r="X14" s="1"/>
      <c r="Y14" s="1"/>
      <c r="Z14" s="1"/>
      <c r="AA14" s="1"/>
      <c r="AB14" s="1"/>
      <c r="AC14" s="1"/>
      <c r="AD14" s="1"/>
      <c r="AE14" s="18"/>
      <c r="AF14" s="1">
        <v>79</v>
      </c>
      <c r="AG14" s="1">
        <v>80</v>
      </c>
      <c r="AH14" s="1">
        <v>78</v>
      </c>
      <c r="AI14" s="1">
        <v>91</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105514</v>
      </c>
      <c r="C15" s="19" t="s">
        <v>163</v>
      </c>
      <c r="D15" s="18"/>
      <c r="E15" s="28">
        <f t="shared" si="0"/>
        <v>83</v>
      </c>
      <c r="F15" s="28" t="str">
        <f t="shared" si="1"/>
        <v>B</v>
      </c>
      <c r="G15" s="28">
        <f t="shared" si="2"/>
        <v>83</v>
      </c>
      <c r="H15" s="28" t="str">
        <f t="shared" si="3"/>
        <v>B</v>
      </c>
      <c r="I15" s="36">
        <v>3</v>
      </c>
      <c r="J15" s="28" t="str">
        <f t="shared" si="4"/>
        <v>Memiliki kemampuan menganalisis isi, struktur teks negosiasi, menganalisis aspek makna kebahasaan dalam teks biografi, dan analisis isi debat namun perlu peningkatan mengidentifikasi isi puisi.</v>
      </c>
      <c r="K15" s="28">
        <f t="shared" si="5"/>
        <v>83</v>
      </c>
      <c r="L15" s="28" t="str">
        <f t="shared" si="6"/>
        <v>B</v>
      </c>
      <c r="M15" s="28">
        <f t="shared" si="7"/>
        <v>83</v>
      </c>
      <c r="N15" s="28" t="str">
        <f t="shared" si="8"/>
        <v>B</v>
      </c>
      <c r="O15" s="36">
        <v>1</v>
      </c>
      <c r="P15" s="28" t="str">
        <f t="shared" si="9"/>
        <v>Terampil mengonstruksi teks negosiasi dengan memerhatikan isi, struktur, dan kebahasaan, tetapi perlu peningkatan dalam menyampaikan pengajuan, penawaran, persetujuan, dan penutup dalam teks negosiasi.</v>
      </c>
      <c r="Q15" s="39"/>
      <c r="R15" s="39" t="s">
        <v>8</v>
      </c>
      <c r="S15" s="18"/>
      <c r="T15" s="1">
        <v>91.6</v>
      </c>
      <c r="U15" s="1">
        <v>85.25</v>
      </c>
      <c r="V15" s="1">
        <v>86</v>
      </c>
      <c r="W15" s="1">
        <v>69</v>
      </c>
      <c r="X15" s="1"/>
      <c r="Y15" s="1"/>
      <c r="Z15" s="1"/>
      <c r="AA15" s="1"/>
      <c r="AB15" s="1"/>
      <c r="AC15" s="1"/>
      <c r="AD15" s="1"/>
      <c r="AE15" s="18"/>
      <c r="AF15" s="1">
        <v>82</v>
      </c>
      <c r="AG15" s="1">
        <v>80</v>
      </c>
      <c r="AH15" s="1">
        <v>80</v>
      </c>
      <c r="AI15" s="1">
        <v>90</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39342</v>
      </c>
      <c r="FK15" s="41">
        <v>39352</v>
      </c>
    </row>
    <row r="16" spans="1:167" x14ac:dyDescent="0.25">
      <c r="A16" s="19">
        <v>6</v>
      </c>
      <c r="B16" s="19">
        <v>105528</v>
      </c>
      <c r="C16" s="19" t="s">
        <v>164</v>
      </c>
      <c r="D16" s="18"/>
      <c r="E16" s="28">
        <f t="shared" si="0"/>
        <v>79</v>
      </c>
      <c r="F16" s="28" t="str">
        <f t="shared" si="1"/>
        <v>B</v>
      </c>
      <c r="G16" s="28">
        <f t="shared" si="2"/>
        <v>79</v>
      </c>
      <c r="H16" s="28" t="str">
        <f t="shared" si="3"/>
        <v>B</v>
      </c>
      <c r="I16" s="36">
        <v>3</v>
      </c>
      <c r="J16" s="28" t="str">
        <f t="shared" si="4"/>
        <v>Memiliki kemampuan menganalisis isi, struktur teks negosiasi, menganalisis aspek makna kebahasaan dalam teks biografi, dan analisis isi debat namun perlu peningkatan mengidentifikasi isi puisi.</v>
      </c>
      <c r="K16" s="28">
        <f t="shared" si="5"/>
        <v>81.667500000000004</v>
      </c>
      <c r="L16" s="28" t="str">
        <f t="shared" si="6"/>
        <v>B</v>
      </c>
      <c r="M16" s="28">
        <f t="shared" si="7"/>
        <v>81.667500000000004</v>
      </c>
      <c r="N16" s="28" t="str">
        <f t="shared" si="8"/>
        <v>B</v>
      </c>
      <c r="O16" s="36">
        <v>3</v>
      </c>
      <c r="P16"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6" s="39"/>
      <c r="R16" s="39" t="s">
        <v>8</v>
      </c>
      <c r="S16" s="18"/>
      <c r="T16" s="1">
        <v>86</v>
      </c>
      <c r="U16" s="1">
        <v>84</v>
      </c>
      <c r="V16" s="1">
        <v>82</v>
      </c>
      <c r="W16" s="1">
        <v>65</v>
      </c>
      <c r="X16" s="1"/>
      <c r="Y16" s="1"/>
      <c r="Z16" s="1"/>
      <c r="AA16" s="1"/>
      <c r="AB16" s="1"/>
      <c r="AC16" s="1"/>
      <c r="AD16" s="1"/>
      <c r="AE16" s="18"/>
      <c r="AF16" s="1">
        <v>82</v>
      </c>
      <c r="AG16" s="1">
        <v>83</v>
      </c>
      <c r="AH16" s="1">
        <v>80</v>
      </c>
      <c r="AI16" s="1">
        <v>81.67</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105542</v>
      </c>
      <c r="C17" s="19" t="s">
        <v>165</v>
      </c>
      <c r="D17" s="18"/>
      <c r="E17" s="28">
        <f t="shared" si="0"/>
        <v>85</v>
      </c>
      <c r="F17" s="28" t="str">
        <f t="shared" si="1"/>
        <v>A</v>
      </c>
      <c r="G17" s="28">
        <f t="shared" si="2"/>
        <v>85</v>
      </c>
      <c r="H17" s="28" t="str">
        <f t="shared" si="3"/>
        <v>A</v>
      </c>
      <c r="I17" s="36">
        <v>4</v>
      </c>
      <c r="J17" s="28" t="str">
        <f t="shared" si="4"/>
        <v>Memiliki kemampuan menganalisis isi, struktur teks negosiasi, menganalisis aspek makna kebahasaan dalam teks biografi, analisis isi debat, dan  mengidentifikasi isi puisi.</v>
      </c>
      <c r="K17" s="28">
        <f t="shared" si="5"/>
        <v>85</v>
      </c>
      <c r="L17" s="28" t="str">
        <f t="shared" si="6"/>
        <v>A</v>
      </c>
      <c r="M17" s="28">
        <f t="shared" si="7"/>
        <v>85</v>
      </c>
      <c r="N17" s="28" t="str">
        <f t="shared" si="8"/>
        <v>A</v>
      </c>
      <c r="O17" s="36">
        <v>3</v>
      </c>
      <c r="P17"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7" s="39"/>
      <c r="R17" s="39" t="s">
        <v>8</v>
      </c>
      <c r="S17" s="18"/>
      <c r="T17" s="1">
        <v>93.4</v>
      </c>
      <c r="U17" s="1">
        <v>93.25</v>
      </c>
      <c r="V17" s="1">
        <v>85</v>
      </c>
      <c r="W17" s="1">
        <v>70</v>
      </c>
      <c r="X17" s="1"/>
      <c r="Y17" s="1"/>
      <c r="Z17" s="1"/>
      <c r="AA17" s="1"/>
      <c r="AB17" s="1"/>
      <c r="AC17" s="1"/>
      <c r="AD17" s="1"/>
      <c r="AE17" s="18"/>
      <c r="AF17" s="1">
        <v>82</v>
      </c>
      <c r="AG17" s="1">
        <v>90</v>
      </c>
      <c r="AH17" s="1">
        <v>80</v>
      </c>
      <c r="AI17" s="1">
        <v>88</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39343</v>
      </c>
      <c r="FK17" s="41">
        <v>39353</v>
      </c>
    </row>
    <row r="18" spans="1:167" x14ac:dyDescent="0.25">
      <c r="A18" s="19">
        <v>8</v>
      </c>
      <c r="B18" s="19">
        <v>105556</v>
      </c>
      <c r="C18" s="19" t="s">
        <v>166</v>
      </c>
      <c r="D18" s="18"/>
      <c r="E18" s="28">
        <f t="shared" si="0"/>
        <v>82</v>
      </c>
      <c r="F18" s="28" t="str">
        <f t="shared" si="1"/>
        <v>B</v>
      </c>
      <c r="G18" s="28">
        <f t="shared" si="2"/>
        <v>82</v>
      </c>
      <c r="H18" s="28" t="str">
        <f t="shared" si="3"/>
        <v>B</v>
      </c>
      <c r="I18" s="36">
        <v>3</v>
      </c>
      <c r="J18" s="28" t="str">
        <f t="shared" si="4"/>
        <v>Memiliki kemampuan menganalisis isi, struktur teks negosiasi, menganalisis aspek makna kebahasaan dalam teks biografi, dan analisis isi debat namun perlu peningkatan mengidentifikasi isi puisi.</v>
      </c>
      <c r="K18" s="28">
        <f t="shared" si="5"/>
        <v>83</v>
      </c>
      <c r="L18" s="28" t="str">
        <f t="shared" si="6"/>
        <v>B</v>
      </c>
      <c r="M18" s="28">
        <f t="shared" si="7"/>
        <v>83</v>
      </c>
      <c r="N18" s="28" t="str">
        <f t="shared" si="8"/>
        <v>B</v>
      </c>
      <c r="O18" s="36">
        <v>3</v>
      </c>
      <c r="P18"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8" s="39"/>
      <c r="R18" s="39" t="s">
        <v>8</v>
      </c>
      <c r="S18" s="18"/>
      <c r="T18" s="1">
        <v>90</v>
      </c>
      <c r="U18" s="1">
        <v>89</v>
      </c>
      <c r="V18" s="1">
        <v>88</v>
      </c>
      <c r="W18" s="1">
        <v>62</v>
      </c>
      <c r="X18" s="1"/>
      <c r="Y18" s="1"/>
      <c r="Z18" s="1"/>
      <c r="AA18" s="1"/>
      <c r="AB18" s="1"/>
      <c r="AC18" s="1"/>
      <c r="AD18" s="1"/>
      <c r="AE18" s="18"/>
      <c r="AF18" s="1">
        <v>78</v>
      </c>
      <c r="AG18" s="1">
        <v>92</v>
      </c>
      <c r="AH18" s="1">
        <v>72</v>
      </c>
      <c r="AI18" s="1">
        <v>90</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105570</v>
      </c>
      <c r="C19" s="19" t="s">
        <v>167</v>
      </c>
      <c r="D19" s="18"/>
      <c r="E19" s="28">
        <f t="shared" si="0"/>
        <v>80</v>
      </c>
      <c r="F19" s="28" t="str">
        <f t="shared" si="1"/>
        <v>B</v>
      </c>
      <c r="G19" s="28">
        <f t="shared" si="2"/>
        <v>80</v>
      </c>
      <c r="H19" s="28" t="str">
        <f t="shared" si="3"/>
        <v>B</v>
      </c>
      <c r="I19" s="36">
        <v>3</v>
      </c>
      <c r="J19" s="28" t="str">
        <f t="shared" si="4"/>
        <v>Memiliki kemampuan menganalisis isi, struktur teks negosiasi, menganalisis aspek makna kebahasaan dalam teks biografi, dan analisis isi debat namun perlu peningkatan mengidentifikasi isi puisi.</v>
      </c>
      <c r="K19" s="28">
        <f t="shared" si="5"/>
        <v>83</v>
      </c>
      <c r="L19" s="28" t="str">
        <f t="shared" si="6"/>
        <v>B</v>
      </c>
      <c r="M19" s="28">
        <f t="shared" si="7"/>
        <v>83</v>
      </c>
      <c r="N19" s="28" t="str">
        <f t="shared" si="8"/>
        <v>B</v>
      </c>
      <c r="O19" s="36">
        <v>3</v>
      </c>
      <c r="P19"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9" s="39"/>
      <c r="R19" s="39" t="s">
        <v>8</v>
      </c>
      <c r="S19" s="18"/>
      <c r="T19" s="1">
        <v>84</v>
      </c>
      <c r="U19" s="1">
        <v>83.5</v>
      </c>
      <c r="V19" s="1">
        <v>86</v>
      </c>
      <c r="W19" s="1">
        <v>65</v>
      </c>
      <c r="X19" s="1"/>
      <c r="Y19" s="1"/>
      <c r="Z19" s="1"/>
      <c r="AA19" s="1"/>
      <c r="AB19" s="1"/>
      <c r="AC19" s="1"/>
      <c r="AD19" s="1"/>
      <c r="AE19" s="18"/>
      <c r="AF19" s="1">
        <v>83</v>
      </c>
      <c r="AG19" s="1">
        <v>84</v>
      </c>
      <c r="AH19" s="1">
        <v>80</v>
      </c>
      <c r="AI19" s="1">
        <v>85</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39344</v>
      </c>
      <c r="FK19" s="41">
        <v>39354</v>
      </c>
    </row>
    <row r="20" spans="1:167" x14ac:dyDescent="0.25">
      <c r="A20" s="19">
        <v>10</v>
      </c>
      <c r="B20" s="19">
        <v>105584</v>
      </c>
      <c r="C20" s="19" t="s">
        <v>168</v>
      </c>
      <c r="D20" s="18"/>
      <c r="E20" s="28">
        <f t="shared" si="0"/>
        <v>82</v>
      </c>
      <c r="F20" s="28" t="str">
        <f t="shared" si="1"/>
        <v>B</v>
      </c>
      <c r="G20" s="28">
        <f t="shared" si="2"/>
        <v>82</v>
      </c>
      <c r="H20" s="28" t="str">
        <f t="shared" si="3"/>
        <v>B</v>
      </c>
      <c r="I20" s="36">
        <v>3</v>
      </c>
      <c r="J20" s="28" t="str">
        <f t="shared" si="4"/>
        <v>Memiliki kemampuan menganalisis isi, struktur teks negosiasi, menganalisis aspek makna kebahasaan dalam teks biografi, dan analisis isi debat namun perlu peningkatan mengidentifikasi isi puisi.</v>
      </c>
      <c r="K20" s="28">
        <f t="shared" si="5"/>
        <v>82</v>
      </c>
      <c r="L20" s="28" t="str">
        <f t="shared" si="6"/>
        <v>B</v>
      </c>
      <c r="M20" s="28">
        <f t="shared" si="7"/>
        <v>82</v>
      </c>
      <c r="N20" s="28" t="str">
        <f t="shared" si="8"/>
        <v>B</v>
      </c>
      <c r="O20" s="36">
        <v>2</v>
      </c>
      <c r="P20" s="28" t="str">
        <f t="shared" si="9"/>
        <v>Terampil mengungkapkan kembali hal-hal yang dapat diteladani  dari tokoh yang terdapat dalam teks biografi  yang dibaca secara tertulis tetapi perlu peningkatan dalam menyusun teks biografi tokoh.</v>
      </c>
      <c r="Q20" s="39"/>
      <c r="R20" s="39" t="s">
        <v>8</v>
      </c>
      <c r="S20" s="18"/>
      <c r="T20" s="1">
        <v>89.8</v>
      </c>
      <c r="U20" s="1">
        <v>92.25</v>
      </c>
      <c r="V20" s="1">
        <v>74</v>
      </c>
      <c r="W20" s="1">
        <v>72</v>
      </c>
      <c r="X20" s="1"/>
      <c r="Y20" s="1"/>
      <c r="Z20" s="1"/>
      <c r="AA20" s="1"/>
      <c r="AB20" s="1"/>
      <c r="AC20" s="1"/>
      <c r="AD20" s="1"/>
      <c r="AE20" s="18"/>
      <c r="AF20" s="1">
        <v>76</v>
      </c>
      <c r="AG20" s="1">
        <v>84</v>
      </c>
      <c r="AH20" s="1">
        <v>80</v>
      </c>
      <c r="AI20" s="1">
        <v>88</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105598</v>
      </c>
      <c r="C21" s="19" t="s">
        <v>169</v>
      </c>
      <c r="D21" s="18"/>
      <c r="E21" s="28">
        <f t="shared" si="0"/>
        <v>83</v>
      </c>
      <c r="F21" s="28" t="str">
        <f t="shared" si="1"/>
        <v>B</v>
      </c>
      <c r="G21" s="28">
        <f t="shared" si="2"/>
        <v>83</v>
      </c>
      <c r="H21" s="28" t="str">
        <f t="shared" si="3"/>
        <v>B</v>
      </c>
      <c r="I21" s="36">
        <v>3</v>
      </c>
      <c r="J21" s="28" t="str">
        <f t="shared" si="4"/>
        <v>Memiliki kemampuan menganalisis isi, struktur teks negosiasi, menganalisis aspek makna kebahasaan dalam teks biografi, dan analisis isi debat namun perlu peningkatan mengidentifikasi isi puisi.</v>
      </c>
      <c r="K21" s="28">
        <f t="shared" si="5"/>
        <v>82.5</v>
      </c>
      <c r="L21" s="28" t="str">
        <f t="shared" si="6"/>
        <v>B</v>
      </c>
      <c r="M21" s="28">
        <f t="shared" si="7"/>
        <v>82.5</v>
      </c>
      <c r="N21" s="28" t="str">
        <f t="shared" si="8"/>
        <v>B</v>
      </c>
      <c r="O21" s="36">
        <v>3</v>
      </c>
      <c r="P21"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1" s="39"/>
      <c r="R21" s="39" t="s">
        <v>8</v>
      </c>
      <c r="S21" s="18"/>
      <c r="T21" s="1">
        <v>89.6</v>
      </c>
      <c r="U21" s="1">
        <v>90</v>
      </c>
      <c r="V21" s="1">
        <v>88</v>
      </c>
      <c r="W21" s="1">
        <v>65</v>
      </c>
      <c r="X21" s="1"/>
      <c r="Y21" s="1"/>
      <c r="Z21" s="1"/>
      <c r="AA21" s="1"/>
      <c r="AB21" s="1"/>
      <c r="AC21" s="1"/>
      <c r="AD21" s="1"/>
      <c r="AE21" s="18"/>
      <c r="AF21" s="1">
        <v>80</v>
      </c>
      <c r="AG21" s="1">
        <v>82</v>
      </c>
      <c r="AH21" s="1">
        <v>80</v>
      </c>
      <c r="AI21" s="1">
        <v>88</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39345</v>
      </c>
      <c r="FK21" s="41">
        <v>39355</v>
      </c>
    </row>
    <row r="22" spans="1:167" x14ac:dyDescent="0.25">
      <c r="A22" s="19">
        <v>12</v>
      </c>
      <c r="B22" s="19">
        <v>105612</v>
      </c>
      <c r="C22" s="19" t="s">
        <v>170</v>
      </c>
      <c r="D22" s="18"/>
      <c r="E22" s="28">
        <f t="shared" si="0"/>
        <v>86</v>
      </c>
      <c r="F22" s="28" t="str">
        <f t="shared" si="1"/>
        <v>A</v>
      </c>
      <c r="G22" s="28">
        <f t="shared" si="2"/>
        <v>86</v>
      </c>
      <c r="H22" s="28" t="str">
        <f t="shared" si="3"/>
        <v>A</v>
      </c>
      <c r="I22" s="36">
        <v>4</v>
      </c>
      <c r="J22" s="28" t="str">
        <f t="shared" si="4"/>
        <v>Memiliki kemampuan menganalisis isi, struktur teks negosiasi, menganalisis aspek makna kebahasaan dalam teks biografi, analisis isi debat, dan  mengidentifikasi isi puisi.</v>
      </c>
      <c r="K22" s="28">
        <f t="shared" si="5"/>
        <v>85</v>
      </c>
      <c r="L22" s="28" t="str">
        <f t="shared" si="6"/>
        <v>A</v>
      </c>
      <c r="M22" s="28">
        <f t="shared" si="7"/>
        <v>85</v>
      </c>
      <c r="N22" s="28" t="str">
        <f t="shared" si="8"/>
        <v>A</v>
      </c>
      <c r="O22" s="36">
        <v>3</v>
      </c>
      <c r="P22"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2" s="39"/>
      <c r="R22" s="39" t="s">
        <v>8</v>
      </c>
      <c r="S22" s="18"/>
      <c r="T22" s="1">
        <v>96</v>
      </c>
      <c r="U22" s="1">
        <v>92</v>
      </c>
      <c r="V22" s="1">
        <v>88</v>
      </c>
      <c r="W22" s="1">
        <v>67</v>
      </c>
      <c r="X22" s="1"/>
      <c r="Y22" s="1"/>
      <c r="Z22" s="1"/>
      <c r="AA22" s="1"/>
      <c r="AB22" s="1"/>
      <c r="AC22" s="1"/>
      <c r="AD22" s="1"/>
      <c r="AE22" s="18"/>
      <c r="AF22" s="1">
        <v>84</v>
      </c>
      <c r="AG22" s="1">
        <v>88</v>
      </c>
      <c r="AH22" s="1">
        <v>78</v>
      </c>
      <c r="AI22" s="1">
        <v>90</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105626</v>
      </c>
      <c r="C23" s="19" t="s">
        <v>171</v>
      </c>
      <c r="D23" s="18"/>
      <c r="E23" s="28">
        <f t="shared" si="0"/>
        <v>86</v>
      </c>
      <c r="F23" s="28" t="str">
        <f t="shared" si="1"/>
        <v>A</v>
      </c>
      <c r="G23" s="28">
        <f t="shared" si="2"/>
        <v>86</v>
      </c>
      <c r="H23" s="28" t="str">
        <f t="shared" si="3"/>
        <v>A</v>
      </c>
      <c r="I23" s="36">
        <v>4</v>
      </c>
      <c r="J23" s="28" t="str">
        <f t="shared" si="4"/>
        <v>Memiliki kemampuan menganalisis isi, struktur teks negosiasi, menganalisis aspek makna kebahasaan dalam teks biografi, analisis isi debat, dan  mengidentifikasi isi puisi.</v>
      </c>
      <c r="K23" s="28">
        <f t="shared" si="5"/>
        <v>85</v>
      </c>
      <c r="L23" s="28" t="str">
        <f t="shared" si="6"/>
        <v>A</v>
      </c>
      <c r="M23" s="28">
        <f t="shared" si="7"/>
        <v>85</v>
      </c>
      <c r="N23" s="28" t="str">
        <f t="shared" si="8"/>
        <v>A</v>
      </c>
      <c r="O23" s="36">
        <v>3</v>
      </c>
      <c r="P23"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3" s="39"/>
      <c r="R23" s="39" t="s">
        <v>8</v>
      </c>
      <c r="S23" s="18"/>
      <c r="T23" s="1">
        <v>95.8</v>
      </c>
      <c r="U23" s="1">
        <v>85.25</v>
      </c>
      <c r="V23" s="1">
        <v>86</v>
      </c>
      <c r="W23" s="1">
        <v>77</v>
      </c>
      <c r="X23" s="1"/>
      <c r="Y23" s="1"/>
      <c r="Z23" s="1"/>
      <c r="AA23" s="1"/>
      <c r="AB23" s="1"/>
      <c r="AC23" s="1"/>
      <c r="AD23" s="1"/>
      <c r="AE23" s="18"/>
      <c r="AF23" s="1">
        <v>84</v>
      </c>
      <c r="AG23" s="1">
        <v>90</v>
      </c>
      <c r="AH23" s="1">
        <v>78</v>
      </c>
      <c r="AI23" s="1">
        <v>88</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39346</v>
      </c>
      <c r="FK23" s="41">
        <v>39356</v>
      </c>
    </row>
    <row r="24" spans="1:167" x14ac:dyDescent="0.25">
      <c r="A24" s="19">
        <v>14</v>
      </c>
      <c r="B24" s="19">
        <v>105640</v>
      </c>
      <c r="C24" s="19" t="s">
        <v>172</v>
      </c>
      <c r="D24" s="18"/>
      <c r="E24" s="28">
        <f t="shared" si="0"/>
        <v>85</v>
      </c>
      <c r="F24" s="28" t="str">
        <f t="shared" si="1"/>
        <v>A</v>
      </c>
      <c r="G24" s="28">
        <f t="shared" si="2"/>
        <v>85</v>
      </c>
      <c r="H24" s="28" t="str">
        <f t="shared" si="3"/>
        <v>A</v>
      </c>
      <c r="I24" s="36">
        <v>4</v>
      </c>
      <c r="J24" s="28" t="str">
        <f t="shared" si="4"/>
        <v>Memiliki kemampuan menganalisis isi, struktur teks negosiasi, menganalisis aspek makna kebahasaan dalam teks biografi, analisis isi debat, dan  mengidentifikasi isi puisi.</v>
      </c>
      <c r="K24" s="28">
        <f t="shared" si="5"/>
        <v>82.5</v>
      </c>
      <c r="L24" s="28" t="str">
        <f t="shared" si="6"/>
        <v>B</v>
      </c>
      <c r="M24" s="28">
        <f t="shared" si="7"/>
        <v>82.5</v>
      </c>
      <c r="N24" s="28" t="str">
        <f t="shared" si="8"/>
        <v>B</v>
      </c>
      <c r="O24" s="36">
        <v>3</v>
      </c>
      <c r="P24"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4" s="39"/>
      <c r="R24" s="39" t="s">
        <v>8</v>
      </c>
      <c r="S24" s="18"/>
      <c r="T24" s="1">
        <v>95</v>
      </c>
      <c r="U24" s="1">
        <v>88</v>
      </c>
      <c r="V24" s="1">
        <v>85</v>
      </c>
      <c r="W24" s="1">
        <v>73</v>
      </c>
      <c r="X24" s="1"/>
      <c r="Y24" s="1"/>
      <c r="Z24" s="1"/>
      <c r="AA24" s="1"/>
      <c r="AB24" s="1"/>
      <c r="AC24" s="1"/>
      <c r="AD24" s="1"/>
      <c r="AE24" s="18"/>
      <c r="AF24" s="1">
        <v>78</v>
      </c>
      <c r="AG24" s="1">
        <v>90</v>
      </c>
      <c r="AH24" s="1">
        <v>80</v>
      </c>
      <c r="AI24" s="1">
        <v>82</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105654</v>
      </c>
      <c r="C25" s="19" t="s">
        <v>173</v>
      </c>
      <c r="D25" s="18"/>
      <c r="E25" s="28">
        <f t="shared" si="0"/>
        <v>79</v>
      </c>
      <c r="F25" s="28" t="str">
        <f t="shared" si="1"/>
        <v>B</v>
      </c>
      <c r="G25" s="28">
        <f t="shared" si="2"/>
        <v>79</v>
      </c>
      <c r="H25" s="28" t="str">
        <f t="shared" si="3"/>
        <v>B</v>
      </c>
      <c r="I25" s="36">
        <v>3</v>
      </c>
      <c r="J25" s="28" t="str">
        <f t="shared" si="4"/>
        <v>Memiliki kemampuan menganalisis isi, struktur teks negosiasi, menganalisis aspek makna kebahasaan dalam teks biografi, dan analisis isi debat namun perlu peningkatan mengidentifikasi isi puisi.</v>
      </c>
      <c r="K25" s="28">
        <f t="shared" si="5"/>
        <v>80</v>
      </c>
      <c r="L25" s="28" t="str">
        <f t="shared" si="6"/>
        <v>B</v>
      </c>
      <c r="M25" s="28">
        <f t="shared" si="7"/>
        <v>80</v>
      </c>
      <c r="N25" s="28" t="str">
        <f t="shared" si="8"/>
        <v>B</v>
      </c>
      <c r="O25" s="36">
        <v>3</v>
      </c>
      <c r="P25"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5" s="39"/>
      <c r="R25" s="39" t="s">
        <v>8</v>
      </c>
      <c r="S25" s="18"/>
      <c r="T25" s="1">
        <v>78</v>
      </c>
      <c r="U25" s="1">
        <v>85</v>
      </c>
      <c r="V25" s="1">
        <v>87</v>
      </c>
      <c r="W25" s="1">
        <v>64</v>
      </c>
      <c r="X25" s="1"/>
      <c r="Y25" s="1"/>
      <c r="Z25" s="1"/>
      <c r="AA25" s="1"/>
      <c r="AB25" s="1"/>
      <c r="AC25" s="1"/>
      <c r="AD25" s="1"/>
      <c r="AE25" s="18"/>
      <c r="AF25" s="1">
        <v>80</v>
      </c>
      <c r="AG25" s="1">
        <v>70</v>
      </c>
      <c r="AH25" s="1">
        <v>82</v>
      </c>
      <c r="AI25" s="1">
        <v>88</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39347</v>
      </c>
      <c r="FK25" s="41">
        <v>39357</v>
      </c>
    </row>
    <row r="26" spans="1:167" x14ac:dyDescent="0.25">
      <c r="A26" s="19">
        <v>16</v>
      </c>
      <c r="B26" s="19">
        <v>105668</v>
      </c>
      <c r="C26" s="19" t="s">
        <v>174</v>
      </c>
      <c r="D26" s="18"/>
      <c r="E26" s="28">
        <f t="shared" si="0"/>
        <v>85</v>
      </c>
      <c r="F26" s="28" t="str">
        <f t="shared" si="1"/>
        <v>A</v>
      </c>
      <c r="G26" s="28">
        <f t="shared" si="2"/>
        <v>85</v>
      </c>
      <c r="H26" s="28" t="str">
        <f t="shared" si="3"/>
        <v>A</v>
      </c>
      <c r="I26" s="36">
        <v>4</v>
      </c>
      <c r="J26" s="28" t="str">
        <f t="shared" si="4"/>
        <v>Memiliki kemampuan menganalisis isi, struktur teks negosiasi, menganalisis aspek makna kebahasaan dalam teks biografi, analisis isi debat, dan  mengidentifikasi isi puisi.</v>
      </c>
      <c r="K26" s="28">
        <f t="shared" si="5"/>
        <v>86</v>
      </c>
      <c r="L26" s="28" t="str">
        <f t="shared" si="6"/>
        <v>A</v>
      </c>
      <c r="M26" s="28">
        <f t="shared" si="7"/>
        <v>86</v>
      </c>
      <c r="N26" s="28" t="str">
        <f t="shared" si="8"/>
        <v>A</v>
      </c>
      <c r="O26" s="36">
        <v>3</v>
      </c>
      <c r="P26"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6" s="39"/>
      <c r="R26" s="39" t="s">
        <v>8</v>
      </c>
      <c r="S26" s="18"/>
      <c r="T26" s="1">
        <v>97.2</v>
      </c>
      <c r="U26" s="1">
        <v>92.25</v>
      </c>
      <c r="V26" s="1">
        <v>86</v>
      </c>
      <c r="W26" s="1">
        <v>65</v>
      </c>
      <c r="X26" s="1"/>
      <c r="Y26" s="1"/>
      <c r="Z26" s="1"/>
      <c r="AA26" s="1"/>
      <c r="AB26" s="1"/>
      <c r="AC26" s="1"/>
      <c r="AD26" s="1"/>
      <c r="AE26" s="18"/>
      <c r="AF26" s="1">
        <v>80</v>
      </c>
      <c r="AG26" s="1">
        <v>90</v>
      </c>
      <c r="AH26" s="1">
        <v>80</v>
      </c>
      <c r="AI26" s="1">
        <v>94</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105682</v>
      </c>
      <c r="C27" s="19" t="s">
        <v>175</v>
      </c>
      <c r="D27" s="18"/>
      <c r="E27" s="28">
        <f t="shared" si="0"/>
        <v>79</v>
      </c>
      <c r="F27" s="28" t="str">
        <f t="shared" si="1"/>
        <v>B</v>
      </c>
      <c r="G27" s="28">
        <f t="shared" si="2"/>
        <v>79</v>
      </c>
      <c r="H27" s="28" t="str">
        <f t="shared" si="3"/>
        <v>B</v>
      </c>
      <c r="I27" s="36">
        <v>3</v>
      </c>
      <c r="J27" s="28" t="str">
        <f t="shared" si="4"/>
        <v>Memiliki kemampuan menganalisis isi, struktur teks negosiasi, menganalisis aspek makna kebahasaan dalam teks biografi, dan analisis isi debat namun perlu peningkatan mengidentifikasi isi puisi.</v>
      </c>
      <c r="K27" s="28">
        <f t="shared" si="5"/>
        <v>82</v>
      </c>
      <c r="L27" s="28" t="str">
        <f t="shared" si="6"/>
        <v>B</v>
      </c>
      <c r="M27" s="28">
        <f t="shared" si="7"/>
        <v>82</v>
      </c>
      <c r="N27" s="28" t="str">
        <f t="shared" si="8"/>
        <v>B</v>
      </c>
      <c r="O27" s="36">
        <v>3</v>
      </c>
      <c r="P27"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7" s="39"/>
      <c r="R27" s="39" t="s">
        <v>8</v>
      </c>
      <c r="S27" s="18"/>
      <c r="T27" s="1">
        <v>89</v>
      </c>
      <c r="U27" s="1">
        <v>82</v>
      </c>
      <c r="V27" s="1">
        <v>84</v>
      </c>
      <c r="W27" s="1">
        <v>62</v>
      </c>
      <c r="X27" s="1"/>
      <c r="Y27" s="1"/>
      <c r="Z27" s="1"/>
      <c r="AA27" s="1"/>
      <c r="AB27" s="1"/>
      <c r="AC27" s="1"/>
      <c r="AD27" s="1"/>
      <c r="AE27" s="18"/>
      <c r="AF27" s="1">
        <v>80</v>
      </c>
      <c r="AG27" s="1">
        <v>86</v>
      </c>
      <c r="AH27" s="1">
        <v>80</v>
      </c>
      <c r="AI27" s="1">
        <v>82</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39348</v>
      </c>
      <c r="FK27" s="41">
        <v>39358</v>
      </c>
    </row>
    <row r="28" spans="1:167" x14ac:dyDescent="0.25">
      <c r="A28" s="19">
        <v>18</v>
      </c>
      <c r="B28" s="19">
        <v>105696</v>
      </c>
      <c r="C28" s="19" t="s">
        <v>176</v>
      </c>
      <c r="D28" s="18"/>
      <c r="E28" s="28">
        <f t="shared" si="0"/>
        <v>85</v>
      </c>
      <c r="F28" s="28" t="str">
        <f t="shared" si="1"/>
        <v>A</v>
      </c>
      <c r="G28" s="28">
        <f t="shared" si="2"/>
        <v>85</v>
      </c>
      <c r="H28" s="28" t="str">
        <f t="shared" si="3"/>
        <v>A</v>
      </c>
      <c r="I28" s="36">
        <v>4</v>
      </c>
      <c r="J28" s="28" t="str">
        <f t="shared" si="4"/>
        <v>Memiliki kemampuan menganalisis isi, struktur teks negosiasi, menganalisis aspek makna kebahasaan dalam teks biografi, analisis isi debat, dan  mengidentifikasi isi puisi.</v>
      </c>
      <c r="K28" s="28">
        <f t="shared" si="5"/>
        <v>85</v>
      </c>
      <c r="L28" s="28" t="str">
        <f t="shared" si="6"/>
        <v>A</v>
      </c>
      <c r="M28" s="28">
        <f t="shared" si="7"/>
        <v>85</v>
      </c>
      <c r="N28" s="28" t="str">
        <f t="shared" si="8"/>
        <v>A</v>
      </c>
      <c r="O28" s="36">
        <v>3</v>
      </c>
      <c r="P28"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8" s="39"/>
      <c r="R28" s="39" t="s">
        <v>8</v>
      </c>
      <c r="S28" s="18"/>
      <c r="T28" s="1">
        <v>93.6</v>
      </c>
      <c r="U28" s="1">
        <v>90</v>
      </c>
      <c r="V28" s="1">
        <v>86</v>
      </c>
      <c r="W28" s="1">
        <v>71</v>
      </c>
      <c r="X28" s="1"/>
      <c r="Y28" s="1"/>
      <c r="Z28" s="1"/>
      <c r="AA28" s="1"/>
      <c r="AB28" s="1"/>
      <c r="AC28" s="1"/>
      <c r="AD28" s="1"/>
      <c r="AE28" s="18"/>
      <c r="AF28" s="1">
        <v>80</v>
      </c>
      <c r="AG28" s="1">
        <v>90</v>
      </c>
      <c r="AH28" s="1">
        <v>82</v>
      </c>
      <c r="AI28" s="1">
        <v>88</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105710</v>
      </c>
      <c r="C29" s="19" t="s">
        <v>177</v>
      </c>
      <c r="D29" s="18"/>
      <c r="E29" s="28">
        <f t="shared" si="0"/>
        <v>80</v>
      </c>
      <c r="F29" s="28" t="str">
        <f t="shared" si="1"/>
        <v>B</v>
      </c>
      <c r="G29" s="28">
        <f t="shared" si="2"/>
        <v>80</v>
      </c>
      <c r="H29" s="28" t="str">
        <f t="shared" si="3"/>
        <v>B</v>
      </c>
      <c r="I29" s="36">
        <v>3</v>
      </c>
      <c r="J29" s="28" t="str">
        <f t="shared" si="4"/>
        <v>Memiliki kemampuan menganalisis isi, struktur teks negosiasi, menganalisis aspek makna kebahasaan dalam teks biografi, dan analisis isi debat namun perlu peningkatan mengidentifikasi isi puisi.</v>
      </c>
      <c r="K29" s="28">
        <f t="shared" si="5"/>
        <v>81.5</v>
      </c>
      <c r="L29" s="28" t="str">
        <f t="shared" si="6"/>
        <v>B</v>
      </c>
      <c r="M29" s="28">
        <f t="shared" si="7"/>
        <v>81.5</v>
      </c>
      <c r="N29" s="28" t="str">
        <f t="shared" si="8"/>
        <v>B</v>
      </c>
      <c r="O29" s="36">
        <v>3</v>
      </c>
      <c r="P29"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9" s="39"/>
      <c r="R29" s="39" t="s">
        <v>8</v>
      </c>
      <c r="S29" s="18"/>
      <c r="T29" s="1">
        <v>93.2</v>
      </c>
      <c r="U29" s="1">
        <v>70</v>
      </c>
      <c r="V29" s="1">
        <v>81</v>
      </c>
      <c r="W29" s="1">
        <v>75</v>
      </c>
      <c r="X29" s="1"/>
      <c r="Y29" s="1"/>
      <c r="Z29" s="1"/>
      <c r="AA29" s="1"/>
      <c r="AB29" s="1"/>
      <c r="AC29" s="1"/>
      <c r="AD29" s="1"/>
      <c r="AE29" s="18"/>
      <c r="AF29" s="1">
        <v>84</v>
      </c>
      <c r="AG29" s="1">
        <v>82</v>
      </c>
      <c r="AH29" s="1">
        <v>78</v>
      </c>
      <c r="AI29" s="1">
        <v>82</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39349</v>
      </c>
      <c r="FK29" s="41">
        <v>39359</v>
      </c>
    </row>
    <row r="30" spans="1:167" x14ac:dyDescent="0.25">
      <c r="A30" s="19">
        <v>20</v>
      </c>
      <c r="B30" s="19">
        <v>105724</v>
      </c>
      <c r="C30" s="19" t="s">
        <v>178</v>
      </c>
      <c r="D30" s="18"/>
      <c r="E30" s="28">
        <f t="shared" si="0"/>
        <v>78</v>
      </c>
      <c r="F30" s="28" t="str">
        <f t="shared" si="1"/>
        <v>B</v>
      </c>
      <c r="G30" s="28">
        <f t="shared" si="2"/>
        <v>78</v>
      </c>
      <c r="H30" s="28" t="str">
        <f t="shared" si="3"/>
        <v>B</v>
      </c>
      <c r="I30" s="36">
        <v>3</v>
      </c>
      <c r="J30" s="28" t="str">
        <f t="shared" si="4"/>
        <v>Memiliki kemampuan menganalisis isi, struktur teks negosiasi, menganalisis aspek makna kebahasaan dalam teks biografi, dan analisis isi debat namun perlu peningkatan mengidentifikasi isi puisi.</v>
      </c>
      <c r="K30" s="28">
        <f t="shared" si="5"/>
        <v>82.117500000000007</v>
      </c>
      <c r="L30" s="28" t="str">
        <f t="shared" si="6"/>
        <v>B</v>
      </c>
      <c r="M30" s="28">
        <f t="shared" si="7"/>
        <v>82.117500000000007</v>
      </c>
      <c r="N30" s="28" t="str">
        <f t="shared" si="8"/>
        <v>B</v>
      </c>
      <c r="O30" s="36">
        <v>1</v>
      </c>
      <c r="P30" s="28" t="str">
        <f t="shared" si="9"/>
        <v>Terampil mengonstruksi teks negosiasi dengan memerhatikan isi, struktur, dan kebahasaan, tetapi perlu peningkatan dalam menyampaikan pengajuan, penawaran, persetujuan, dan penutup dalam teks negosiasi.</v>
      </c>
      <c r="Q30" s="39"/>
      <c r="R30" s="39" t="s">
        <v>8</v>
      </c>
      <c r="S30" s="18"/>
      <c r="T30" s="1">
        <v>89</v>
      </c>
      <c r="U30" s="1">
        <v>88</v>
      </c>
      <c r="V30" s="1">
        <v>81</v>
      </c>
      <c r="W30" s="1">
        <v>54</v>
      </c>
      <c r="X30" s="1"/>
      <c r="Y30" s="1"/>
      <c r="Z30" s="1"/>
      <c r="AA30" s="1"/>
      <c r="AB30" s="1"/>
      <c r="AC30" s="1"/>
      <c r="AD30" s="1"/>
      <c r="AE30" s="18"/>
      <c r="AF30" s="1">
        <v>86</v>
      </c>
      <c r="AG30" s="1">
        <v>82.8</v>
      </c>
      <c r="AH30" s="1">
        <v>81</v>
      </c>
      <c r="AI30" s="1">
        <v>78.67</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105738</v>
      </c>
      <c r="C31" s="19" t="s">
        <v>179</v>
      </c>
      <c r="D31" s="18"/>
      <c r="E31" s="28">
        <f t="shared" si="0"/>
        <v>79</v>
      </c>
      <c r="F31" s="28" t="str">
        <f t="shared" si="1"/>
        <v>B</v>
      </c>
      <c r="G31" s="28">
        <f t="shared" si="2"/>
        <v>79</v>
      </c>
      <c r="H31" s="28" t="str">
        <f t="shared" si="3"/>
        <v>B</v>
      </c>
      <c r="I31" s="36">
        <v>3</v>
      </c>
      <c r="J31" s="28" t="str">
        <f t="shared" si="4"/>
        <v>Memiliki kemampuan menganalisis isi, struktur teks negosiasi, menganalisis aspek makna kebahasaan dalam teks biografi, dan analisis isi debat namun perlu peningkatan mengidentifikasi isi puisi.</v>
      </c>
      <c r="K31" s="28">
        <f t="shared" si="5"/>
        <v>81.5</v>
      </c>
      <c r="L31" s="28" t="str">
        <f t="shared" si="6"/>
        <v>B</v>
      </c>
      <c r="M31" s="28">
        <f t="shared" si="7"/>
        <v>81.5</v>
      </c>
      <c r="N31" s="28" t="str">
        <f t="shared" si="8"/>
        <v>B</v>
      </c>
      <c r="O31" s="36">
        <v>2</v>
      </c>
      <c r="P31" s="28" t="str">
        <f t="shared" si="9"/>
        <v>Terampil mengungkapkan kembali hal-hal yang dapat diteladani  dari tokoh yang terdapat dalam teks biografi  yang dibaca secara tertulis tetapi perlu peningkatan dalam menyusun teks biografi tokoh.</v>
      </c>
      <c r="Q31" s="39"/>
      <c r="R31" s="39" t="s">
        <v>8</v>
      </c>
      <c r="S31" s="18"/>
      <c r="T31" s="1">
        <v>89</v>
      </c>
      <c r="U31" s="1">
        <v>82</v>
      </c>
      <c r="V31" s="1">
        <v>79</v>
      </c>
      <c r="W31" s="1">
        <v>64</v>
      </c>
      <c r="X31" s="1"/>
      <c r="Y31" s="1"/>
      <c r="Z31" s="1"/>
      <c r="AA31" s="1"/>
      <c r="AB31" s="1"/>
      <c r="AC31" s="1"/>
      <c r="AD31" s="1"/>
      <c r="AE31" s="18"/>
      <c r="AF31" s="1">
        <v>80</v>
      </c>
      <c r="AG31" s="1">
        <v>82</v>
      </c>
      <c r="AH31" s="1">
        <v>84</v>
      </c>
      <c r="AI31" s="1">
        <v>80</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39350</v>
      </c>
      <c r="FK31" s="41">
        <v>39360</v>
      </c>
    </row>
    <row r="32" spans="1:167" x14ac:dyDescent="0.25">
      <c r="A32" s="19">
        <v>22</v>
      </c>
      <c r="B32" s="19">
        <v>105752</v>
      </c>
      <c r="C32" s="19" t="s">
        <v>180</v>
      </c>
      <c r="D32" s="18"/>
      <c r="E32" s="28">
        <f t="shared" si="0"/>
        <v>82</v>
      </c>
      <c r="F32" s="28" t="str">
        <f t="shared" si="1"/>
        <v>B</v>
      </c>
      <c r="G32" s="28">
        <f t="shared" si="2"/>
        <v>82</v>
      </c>
      <c r="H32" s="28" t="str">
        <f t="shared" si="3"/>
        <v>B</v>
      </c>
      <c r="I32" s="36">
        <v>3</v>
      </c>
      <c r="J32" s="28" t="str">
        <f t="shared" si="4"/>
        <v>Memiliki kemampuan menganalisis isi, struktur teks negosiasi, menganalisis aspek makna kebahasaan dalam teks biografi, dan analisis isi debat namun perlu peningkatan mengidentifikasi isi puisi.</v>
      </c>
      <c r="K32" s="28">
        <f t="shared" si="5"/>
        <v>83.472499999999997</v>
      </c>
      <c r="L32" s="28" t="str">
        <f t="shared" si="6"/>
        <v>B</v>
      </c>
      <c r="M32" s="28">
        <f t="shared" si="7"/>
        <v>83.472499999999997</v>
      </c>
      <c r="N32" s="28" t="str">
        <f t="shared" si="8"/>
        <v>B</v>
      </c>
      <c r="O32" s="36">
        <v>3</v>
      </c>
      <c r="P32"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2" s="39"/>
      <c r="R32" s="39" t="s">
        <v>8</v>
      </c>
      <c r="S32" s="18"/>
      <c r="T32" s="1">
        <v>87.6</v>
      </c>
      <c r="U32" s="1">
        <v>89.25</v>
      </c>
      <c r="V32" s="1">
        <v>79</v>
      </c>
      <c r="W32" s="1">
        <v>72</v>
      </c>
      <c r="X32" s="1"/>
      <c r="Y32" s="1"/>
      <c r="Z32" s="1"/>
      <c r="AA32" s="1"/>
      <c r="AB32" s="1"/>
      <c r="AC32" s="1"/>
      <c r="AD32" s="1"/>
      <c r="AE32" s="18"/>
      <c r="AF32" s="1">
        <v>80</v>
      </c>
      <c r="AG32" s="1">
        <v>87.6</v>
      </c>
      <c r="AH32" s="1">
        <v>83.29</v>
      </c>
      <c r="AI32" s="1">
        <v>83</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105766</v>
      </c>
      <c r="C33" s="19" t="s">
        <v>181</v>
      </c>
      <c r="D33" s="18"/>
      <c r="E33" s="28">
        <f t="shared" si="0"/>
        <v>80</v>
      </c>
      <c r="F33" s="28" t="str">
        <f t="shared" si="1"/>
        <v>B</v>
      </c>
      <c r="G33" s="28">
        <f t="shared" si="2"/>
        <v>80</v>
      </c>
      <c r="H33" s="28" t="str">
        <f t="shared" si="3"/>
        <v>B</v>
      </c>
      <c r="I33" s="36">
        <v>3</v>
      </c>
      <c r="J33" s="28" t="str">
        <f t="shared" si="4"/>
        <v>Memiliki kemampuan menganalisis isi, struktur teks negosiasi, menganalisis aspek makna kebahasaan dalam teks biografi, dan analisis isi debat namun perlu peningkatan mengidentifikasi isi puisi.</v>
      </c>
      <c r="K33" s="28">
        <f t="shared" si="5"/>
        <v>82.072500000000005</v>
      </c>
      <c r="L33" s="28" t="str">
        <f t="shared" si="6"/>
        <v>B</v>
      </c>
      <c r="M33" s="28">
        <f t="shared" si="7"/>
        <v>82.072500000000005</v>
      </c>
      <c r="N33" s="28" t="str">
        <f t="shared" si="8"/>
        <v>B</v>
      </c>
      <c r="O33" s="36">
        <v>2</v>
      </c>
      <c r="P33" s="28" t="str">
        <f t="shared" si="9"/>
        <v>Terampil mengungkapkan kembali hal-hal yang dapat diteladani  dari tokoh yang terdapat dalam teks biografi  yang dibaca secara tertulis tetapi perlu peningkatan dalam menyusun teks biografi tokoh.</v>
      </c>
      <c r="Q33" s="39"/>
      <c r="R33" s="39" t="s">
        <v>8</v>
      </c>
      <c r="S33" s="18"/>
      <c r="T33" s="1">
        <v>84</v>
      </c>
      <c r="U33" s="1">
        <v>85</v>
      </c>
      <c r="V33" s="1">
        <v>86</v>
      </c>
      <c r="W33" s="1">
        <v>66</v>
      </c>
      <c r="X33" s="1"/>
      <c r="Y33" s="1"/>
      <c r="Z33" s="1"/>
      <c r="AA33" s="1"/>
      <c r="AB33" s="1"/>
      <c r="AC33" s="1"/>
      <c r="AD33" s="1"/>
      <c r="AE33" s="18"/>
      <c r="AF33" s="1">
        <v>85</v>
      </c>
      <c r="AG33" s="1">
        <v>84</v>
      </c>
      <c r="AH33" s="1">
        <v>82.29</v>
      </c>
      <c r="AI33" s="1">
        <v>77</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105780</v>
      </c>
      <c r="C34" s="19" t="s">
        <v>182</v>
      </c>
      <c r="D34" s="18"/>
      <c r="E34" s="28">
        <f t="shared" si="0"/>
        <v>82</v>
      </c>
      <c r="F34" s="28" t="str">
        <f t="shared" si="1"/>
        <v>B</v>
      </c>
      <c r="G34" s="28">
        <f t="shared" si="2"/>
        <v>82</v>
      </c>
      <c r="H34" s="28" t="str">
        <f t="shared" si="3"/>
        <v>B</v>
      </c>
      <c r="I34" s="36">
        <v>3</v>
      </c>
      <c r="J34" s="28" t="str">
        <f t="shared" si="4"/>
        <v>Memiliki kemampuan menganalisis isi, struktur teks negosiasi, menganalisis aspek makna kebahasaan dalam teks biografi, dan analisis isi debat namun perlu peningkatan mengidentifikasi isi puisi.</v>
      </c>
      <c r="K34" s="28">
        <f t="shared" si="5"/>
        <v>82.95</v>
      </c>
      <c r="L34" s="28" t="str">
        <f t="shared" si="6"/>
        <v>B</v>
      </c>
      <c r="M34" s="28">
        <f t="shared" si="7"/>
        <v>82.95</v>
      </c>
      <c r="N34" s="28" t="str">
        <f t="shared" si="8"/>
        <v>B</v>
      </c>
      <c r="O34" s="36">
        <v>3</v>
      </c>
      <c r="P34"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4" s="39"/>
      <c r="R34" s="39" t="s">
        <v>8</v>
      </c>
      <c r="S34" s="18"/>
      <c r="T34" s="1">
        <v>90.8</v>
      </c>
      <c r="U34" s="1">
        <v>88</v>
      </c>
      <c r="V34" s="1">
        <v>89</v>
      </c>
      <c r="W34" s="1">
        <v>59</v>
      </c>
      <c r="X34" s="1"/>
      <c r="Y34" s="1"/>
      <c r="Z34" s="1"/>
      <c r="AA34" s="1"/>
      <c r="AB34" s="1"/>
      <c r="AC34" s="1"/>
      <c r="AD34" s="1"/>
      <c r="AE34" s="18"/>
      <c r="AF34" s="1">
        <v>83</v>
      </c>
      <c r="AG34" s="1">
        <v>90.8</v>
      </c>
      <c r="AH34" s="1">
        <v>78</v>
      </c>
      <c r="AI34" s="1">
        <v>80</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105794</v>
      </c>
      <c r="C35" s="19" t="s">
        <v>183</v>
      </c>
      <c r="D35" s="18"/>
      <c r="E35" s="28">
        <f t="shared" si="0"/>
        <v>80</v>
      </c>
      <c r="F35" s="28" t="str">
        <f t="shared" si="1"/>
        <v>B</v>
      </c>
      <c r="G35" s="28">
        <f t="shared" si="2"/>
        <v>80</v>
      </c>
      <c r="H35" s="28" t="str">
        <f t="shared" si="3"/>
        <v>B</v>
      </c>
      <c r="I35" s="36">
        <v>3</v>
      </c>
      <c r="J35" s="28" t="str">
        <f t="shared" si="4"/>
        <v>Memiliki kemampuan menganalisis isi, struktur teks negosiasi, menganalisis aspek makna kebahasaan dalam teks biografi, dan analisis isi debat namun perlu peningkatan mengidentifikasi isi puisi.</v>
      </c>
      <c r="K35" s="28">
        <f t="shared" si="5"/>
        <v>81.855000000000004</v>
      </c>
      <c r="L35" s="28" t="str">
        <f t="shared" si="6"/>
        <v>B</v>
      </c>
      <c r="M35" s="28">
        <f t="shared" si="7"/>
        <v>81.855000000000004</v>
      </c>
      <c r="N35" s="28" t="str">
        <f t="shared" si="8"/>
        <v>B</v>
      </c>
      <c r="O35" s="36">
        <v>1</v>
      </c>
      <c r="P35" s="28" t="str">
        <f t="shared" si="9"/>
        <v>Terampil mengonstruksi teks negosiasi dengan memerhatikan isi, struktur, dan kebahasaan, tetapi perlu peningkatan dalam menyampaikan pengajuan, penawaran, persetujuan, dan penutup dalam teks negosiasi.</v>
      </c>
      <c r="Q35" s="39"/>
      <c r="R35" s="39" t="s">
        <v>8</v>
      </c>
      <c r="S35" s="18"/>
      <c r="T35" s="1">
        <v>87</v>
      </c>
      <c r="U35" s="1">
        <v>85</v>
      </c>
      <c r="V35" s="1">
        <v>82</v>
      </c>
      <c r="W35" s="1">
        <v>65</v>
      </c>
      <c r="X35" s="1"/>
      <c r="Y35" s="1"/>
      <c r="Z35" s="1"/>
      <c r="AA35" s="1"/>
      <c r="AB35" s="1"/>
      <c r="AC35" s="1"/>
      <c r="AD35" s="1"/>
      <c r="AE35" s="18"/>
      <c r="AF35" s="1">
        <v>82</v>
      </c>
      <c r="AG35" s="1">
        <v>82</v>
      </c>
      <c r="AH35" s="1">
        <v>81.75</v>
      </c>
      <c r="AI35" s="1">
        <v>81.67</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105808</v>
      </c>
      <c r="C36" s="19" t="s">
        <v>184</v>
      </c>
      <c r="D36" s="18"/>
      <c r="E36" s="28">
        <f t="shared" si="0"/>
        <v>82</v>
      </c>
      <c r="F36" s="28" t="str">
        <f t="shared" si="1"/>
        <v>B</v>
      </c>
      <c r="G36" s="28">
        <f t="shared" si="2"/>
        <v>82</v>
      </c>
      <c r="H36" s="28" t="str">
        <f t="shared" si="3"/>
        <v>B</v>
      </c>
      <c r="I36" s="36">
        <v>3</v>
      </c>
      <c r="J36" s="28" t="str">
        <f t="shared" si="4"/>
        <v>Memiliki kemampuan menganalisis isi, struktur teks negosiasi, menganalisis aspek makna kebahasaan dalam teks biografi, dan analisis isi debat namun perlu peningkatan mengidentifikasi isi puisi.</v>
      </c>
      <c r="K36" s="28">
        <f t="shared" si="5"/>
        <v>82.855000000000004</v>
      </c>
      <c r="L36" s="28" t="str">
        <f t="shared" si="6"/>
        <v>B</v>
      </c>
      <c r="M36" s="28">
        <f t="shared" si="7"/>
        <v>82.855000000000004</v>
      </c>
      <c r="N36" s="28" t="str">
        <f t="shared" si="8"/>
        <v>B</v>
      </c>
      <c r="O36" s="36">
        <v>3</v>
      </c>
      <c r="P36"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6" s="39"/>
      <c r="R36" s="39" t="s">
        <v>8</v>
      </c>
      <c r="S36" s="18"/>
      <c r="T36" s="1">
        <v>82.8</v>
      </c>
      <c r="U36" s="1">
        <v>92.75</v>
      </c>
      <c r="V36" s="1">
        <v>74</v>
      </c>
      <c r="W36" s="1">
        <v>78</v>
      </c>
      <c r="X36" s="1"/>
      <c r="Y36" s="1"/>
      <c r="Z36" s="1"/>
      <c r="AA36" s="1"/>
      <c r="AB36" s="1"/>
      <c r="AC36" s="1"/>
      <c r="AD36" s="1"/>
      <c r="AE36" s="18"/>
      <c r="AF36" s="1">
        <v>82</v>
      </c>
      <c r="AG36" s="1">
        <v>82.8</v>
      </c>
      <c r="AH36" s="1">
        <v>81.62</v>
      </c>
      <c r="AI36" s="1">
        <v>85</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105822</v>
      </c>
      <c r="C37" s="19" t="s">
        <v>185</v>
      </c>
      <c r="D37" s="18"/>
      <c r="E37" s="28">
        <f t="shared" si="0"/>
        <v>80</v>
      </c>
      <c r="F37" s="28" t="str">
        <f t="shared" si="1"/>
        <v>B</v>
      </c>
      <c r="G37" s="28">
        <f t="shared" si="2"/>
        <v>80</v>
      </c>
      <c r="H37" s="28" t="str">
        <f t="shared" si="3"/>
        <v>B</v>
      </c>
      <c r="I37" s="36">
        <v>3</v>
      </c>
      <c r="J37" s="28" t="str">
        <f t="shared" si="4"/>
        <v>Memiliki kemampuan menganalisis isi, struktur teks negosiasi, menganalisis aspek makna kebahasaan dalam teks biografi, dan analisis isi debat namun perlu peningkatan mengidentifikasi isi puisi.</v>
      </c>
      <c r="K37" s="28">
        <f t="shared" si="5"/>
        <v>82</v>
      </c>
      <c r="L37" s="28" t="str">
        <f t="shared" si="6"/>
        <v>B</v>
      </c>
      <c r="M37" s="28">
        <f t="shared" si="7"/>
        <v>82</v>
      </c>
      <c r="N37" s="28" t="str">
        <f t="shared" si="8"/>
        <v>B</v>
      </c>
      <c r="O37" s="36">
        <v>3</v>
      </c>
      <c r="P37"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7" s="39"/>
      <c r="R37" s="39" t="s">
        <v>8</v>
      </c>
      <c r="S37" s="18"/>
      <c r="T37" s="1">
        <v>86</v>
      </c>
      <c r="U37" s="1">
        <v>89</v>
      </c>
      <c r="V37" s="1">
        <v>79</v>
      </c>
      <c r="W37" s="1">
        <v>64</v>
      </c>
      <c r="X37" s="1"/>
      <c r="Y37" s="1"/>
      <c r="Z37" s="1"/>
      <c r="AA37" s="1"/>
      <c r="AB37" s="1"/>
      <c r="AC37" s="1"/>
      <c r="AD37" s="1"/>
      <c r="AE37" s="18"/>
      <c r="AF37" s="1">
        <v>82</v>
      </c>
      <c r="AG37" s="1">
        <v>80</v>
      </c>
      <c r="AH37" s="1">
        <v>84</v>
      </c>
      <c r="AI37" s="1">
        <v>82</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105836</v>
      </c>
      <c r="C38" s="19" t="s">
        <v>186</v>
      </c>
      <c r="D38" s="18"/>
      <c r="E38" s="28">
        <f t="shared" si="0"/>
        <v>78</v>
      </c>
      <c r="F38" s="28" t="str">
        <f t="shared" si="1"/>
        <v>B</v>
      </c>
      <c r="G38" s="28">
        <f t="shared" si="2"/>
        <v>78</v>
      </c>
      <c r="H38" s="28" t="str">
        <f t="shared" si="3"/>
        <v>B</v>
      </c>
      <c r="I38" s="36">
        <v>3</v>
      </c>
      <c r="J38" s="28" t="str">
        <f t="shared" si="4"/>
        <v>Memiliki kemampuan menganalisis isi, struktur teks negosiasi, menganalisis aspek makna kebahasaan dalam teks biografi, dan analisis isi debat namun perlu peningkatan mengidentifikasi isi puisi.</v>
      </c>
      <c r="K38" s="28">
        <f t="shared" si="5"/>
        <v>81.462500000000006</v>
      </c>
      <c r="L38" s="28" t="str">
        <f t="shared" si="6"/>
        <v>B</v>
      </c>
      <c r="M38" s="28">
        <f t="shared" si="7"/>
        <v>81.462500000000006</v>
      </c>
      <c r="N38" s="28" t="str">
        <f t="shared" si="8"/>
        <v>B</v>
      </c>
      <c r="O38" s="36">
        <v>1</v>
      </c>
      <c r="P38" s="28" t="str">
        <f t="shared" si="9"/>
        <v>Terampil mengonstruksi teks negosiasi dengan memerhatikan isi, struktur, dan kebahasaan, tetapi perlu peningkatan dalam menyampaikan pengajuan, penawaran, persetujuan, dan penutup dalam teks negosiasi.</v>
      </c>
      <c r="Q38" s="39"/>
      <c r="R38" s="39" t="s">
        <v>8</v>
      </c>
      <c r="S38" s="18"/>
      <c r="T38" s="1">
        <v>88.6</v>
      </c>
      <c r="U38" s="1">
        <v>76</v>
      </c>
      <c r="V38" s="1">
        <v>81</v>
      </c>
      <c r="W38" s="1">
        <v>64.5</v>
      </c>
      <c r="X38" s="1"/>
      <c r="Y38" s="1"/>
      <c r="Z38" s="1"/>
      <c r="AA38" s="1"/>
      <c r="AB38" s="1"/>
      <c r="AC38" s="1"/>
      <c r="AD38" s="1"/>
      <c r="AE38" s="18"/>
      <c r="AF38" s="1">
        <v>83</v>
      </c>
      <c r="AG38" s="1">
        <v>88.6</v>
      </c>
      <c r="AH38" s="1">
        <v>82.25</v>
      </c>
      <c r="AI38" s="1">
        <v>72</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105850</v>
      </c>
      <c r="C39" s="19" t="s">
        <v>187</v>
      </c>
      <c r="D39" s="18"/>
      <c r="E39" s="28">
        <f t="shared" si="0"/>
        <v>83</v>
      </c>
      <c r="F39" s="28" t="str">
        <f t="shared" si="1"/>
        <v>B</v>
      </c>
      <c r="G39" s="28">
        <f t="shared" si="2"/>
        <v>83</v>
      </c>
      <c r="H39" s="28" t="str">
        <f t="shared" si="3"/>
        <v>B</v>
      </c>
      <c r="I39" s="36">
        <v>3</v>
      </c>
      <c r="J39" s="28" t="str">
        <f t="shared" si="4"/>
        <v>Memiliki kemampuan menganalisis isi, struktur teks negosiasi, menganalisis aspek makna kebahasaan dalam teks biografi, dan analisis isi debat namun perlu peningkatan mengidentifikasi isi puisi.</v>
      </c>
      <c r="K39" s="28">
        <f t="shared" si="5"/>
        <v>84</v>
      </c>
      <c r="L39" s="28" t="str">
        <f t="shared" si="6"/>
        <v>B</v>
      </c>
      <c r="M39" s="28">
        <f t="shared" si="7"/>
        <v>84</v>
      </c>
      <c r="N39" s="28" t="str">
        <f t="shared" si="8"/>
        <v>B</v>
      </c>
      <c r="O39" s="36">
        <v>3</v>
      </c>
      <c r="P39"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9" s="39"/>
      <c r="R39" s="39" t="s">
        <v>8</v>
      </c>
      <c r="S39" s="18"/>
      <c r="T39" s="1">
        <v>91.2</v>
      </c>
      <c r="U39" s="1">
        <v>86</v>
      </c>
      <c r="V39" s="1">
        <v>90</v>
      </c>
      <c r="W39" s="1">
        <v>63</v>
      </c>
      <c r="X39" s="1"/>
      <c r="Y39" s="1"/>
      <c r="Z39" s="1"/>
      <c r="AA39" s="1"/>
      <c r="AB39" s="1"/>
      <c r="AC39" s="1"/>
      <c r="AD39" s="1"/>
      <c r="AE39" s="18"/>
      <c r="AF39" s="1">
        <v>84</v>
      </c>
      <c r="AG39" s="1">
        <v>80</v>
      </c>
      <c r="AH39" s="1">
        <v>80</v>
      </c>
      <c r="AI39" s="1">
        <v>92</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105864</v>
      </c>
      <c r="C40" s="19" t="s">
        <v>188</v>
      </c>
      <c r="D40" s="18"/>
      <c r="E40" s="28">
        <f t="shared" si="0"/>
        <v>84</v>
      </c>
      <c r="F40" s="28" t="str">
        <f t="shared" si="1"/>
        <v>B</v>
      </c>
      <c r="G40" s="28">
        <f t="shared" si="2"/>
        <v>84</v>
      </c>
      <c r="H40" s="28" t="str">
        <f t="shared" si="3"/>
        <v>B</v>
      </c>
      <c r="I40" s="36">
        <v>3</v>
      </c>
      <c r="J40" s="28" t="str">
        <f t="shared" si="4"/>
        <v>Memiliki kemampuan menganalisis isi, struktur teks negosiasi, menganalisis aspek makna kebahasaan dalam teks biografi, dan analisis isi debat namun perlu peningkatan mengidentifikasi isi puisi.</v>
      </c>
      <c r="K40" s="28">
        <f t="shared" si="5"/>
        <v>85.242500000000007</v>
      </c>
      <c r="L40" s="28" t="str">
        <f t="shared" si="6"/>
        <v>A</v>
      </c>
      <c r="M40" s="28">
        <f t="shared" si="7"/>
        <v>85.242500000000007</v>
      </c>
      <c r="N40" s="28" t="str">
        <f t="shared" si="8"/>
        <v>A</v>
      </c>
      <c r="O40" s="36">
        <v>4</v>
      </c>
      <c r="P40" s="28" t="str">
        <f t="shared" si="9"/>
        <v>Terampil menulis puisi dengan memerhatikan unsur pembangunnya</v>
      </c>
      <c r="Q40" s="39"/>
      <c r="R40" s="39" t="s">
        <v>8</v>
      </c>
      <c r="S40" s="18"/>
      <c r="T40" s="1">
        <v>89.8</v>
      </c>
      <c r="U40" s="1">
        <v>94</v>
      </c>
      <c r="V40" s="1">
        <v>88</v>
      </c>
      <c r="W40" s="1">
        <v>64</v>
      </c>
      <c r="X40" s="1"/>
      <c r="Y40" s="1"/>
      <c r="Z40" s="1"/>
      <c r="AA40" s="1"/>
      <c r="AB40" s="1"/>
      <c r="AC40" s="1"/>
      <c r="AD40" s="1"/>
      <c r="AE40" s="18"/>
      <c r="AF40" s="1">
        <v>82</v>
      </c>
      <c r="AG40" s="1">
        <v>89.8</v>
      </c>
      <c r="AH40" s="1">
        <v>82.5</v>
      </c>
      <c r="AI40" s="1">
        <v>86.67</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105878</v>
      </c>
      <c r="C41" s="19" t="s">
        <v>189</v>
      </c>
      <c r="D41" s="18"/>
      <c r="E41" s="28">
        <f t="shared" si="0"/>
        <v>77</v>
      </c>
      <c r="F41" s="28" t="str">
        <f t="shared" si="1"/>
        <v>B</v>
      </c>
      <c r="G41" s="28">
        <f t="shared" si="2"/>
        <v>77</v>
      </c>
      <c r="H41" s="28" t="str">
        <f t="shared" si="3"/>
        <v>B</v>
      </c>
      <c r="I41" s="36">
        <v>3</v>
      </c>
      <c r="J41" s="28" t="str">
        <f t="shared" si="4"/>
        <v>Memiliki kemampuan menganalisis isi, struktur teks negosiasi, menganalisis aspek makna kebahasaan dalam teks biografi, dan analisis isi debat namun perlu peningkatan mengidentifikasi isi puisi.</v>
      </c>
      <c r="K41" s="28">
        <f t="shared" si="5"/>
        <v>82.582499999999996</v>
      </c>
      <c r="L41" s="28" t="str">
        <f t="shared" si="6"/>
        <v>B</v>
      </c>
      <c r="M41" s="28">
        <f t="shared" si="7"/>
        <v>82.582499999999996</v>
      </c>
      <c r="N41" s="28" t="str">
        <f t="shared" si="8"/>
        <v>B</v>
      </c>
      <c r="O41" s="36">
        <v>3</v>
      </c>
      <c r="P41"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1" s="39"/>
      <c r="R41" s="39" t="s">
        <v>8</v>
      </c>
      <c r="S41" s="18"/>
      <c r="T41" s="1">
        <v>86</v>
      </c>
      <c r="U41" s="1">
        <v>85</v>
      </c>
      <c r="V41" s="1">
        <v>80</v>
      </c>
      <c r="W41" s="1">
        <v>55</v>
      </c>
      <c r="X41" s="1"/>
      <c r="Y41" s="1"/>
      <c r="Z41" s="1"/>
      <c r="AA41" s="1"/>
      <c r="AB41" s="1"/>
      <c r="AC41" s="1"/>
      <c r="AD41" s="1"/>
      <c r="AE41" s="18"/>
      <c r="AF41" s="1">
        <v>83</v>
      </c>
      <c r="AG41" s="1">
        <v>86</v>
      </c>
      <c r="AH41" s="1">
        <v>88</v>
      </c>
      <c r="AI41" s="1">
        <v>73.33</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105892</v>
      </c>
      <c r="C42" s="19" t="s">
        <v>190</v>
      </c>
      <c r="D42" s="18"/>
      <c r="E42" s="28">
        <f t="shared" si="0"/>
        <v>85</v>
      </c>
      <c r="F42" s="28" t="str">
        <f t="shared" si="1"/>
        <v>A</v>
      </c>
      <c r="G42" s="28">
        <f t="shared" si="2"/>
        <v>85</v>
      </c>
      <c r="H42" s="28" t="str">
        <f t="shared" si="3"/>
        <v>A</v>
      </c>
      <c r="I42" s="36">
        <v>4</v>
      </c>
      <c r="J42" s="28" t="str">
        <f t="shared" si="4"/>
        <v>Memiliki kemampuan menganalisis isi, struktur teks negosiasi, menganalisis aspek makna kebahasaan dalam teks biografi, analisis isi debat, dan  mengidentifikasi isi puisi.</v>
      </c>
      <c r="K42" s="28">
        <f t="shared" si="5"/>
        <v>85</v>
      </c>
      <c r="L42" s="28" t="str">
        <f t="shared" si="6"/>
        <v>A</v>
      </c>
      <c r="M42" s="28">
        <f t="shared" si="7"/>
        <v>85</v>
      </c>
      <c r="N42" s="28" t="str">
        <f t="shared" si="8"/>
        <v>A</v>
      </c>
      <c r="O42" s="36">
        <v>3</v>
      </c>
      <c r="P42"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2" s="39"/>
      <c r="R42" s="39" t="s">
        <v>8</v>
      </c>
      <c r="S42" s="18"/>
      <c r="T42" s="1">
        <v>96</v>
      </c>
      <c r="U42" s="1">
        <v>87.25</v>
      </c>
      <c r="V42" s="1">
        <v>89</v>
      </c>
      <c r="W42" s="1">
        <v>69</v>
      </c>
      <c r="X42" s="1"/>
      <c r="Y42" s="1"/>
      <c r="Z42" s="1"/>
      <c r="AA42" s="1"/>
      <c r="AB42" s="1"/>
      <c r="AC42" s="1"/>
      <c r="AD42" s="1"/>
      <c r="AE42" s="18"/>
      <c r="AF42" s="1">
        <v>78</v>
      </c>
      <c r="AG42" s="1">
        <v>90</v>
      </c>
      <c r="AH42" s="1">
        <v>80</v>
      </c>
      <c r="AI42" s="1">
        <v>92</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105906</v>
      </c>
      <c r="C43" s="19" t="s">
        <v>191</v>
      </c>
      <c r="D43" s="18"/>
      <c r="E43" s="28">
        <f t="shared" si="0"/>
        <v>78</v>
      </c>
      <c r="F43" s="28" t="str">
        <f t="shared" si="1"/>
        <v>B</v>
      </c>
      <c r="G43" s="28">
        <f t="shared" si="2"/>
        <v>78</v>
      </c>
      <c r="H43" s="28" t="str">
        <f t="shared" si="3"/>
        <v>B</v>
      </c>
      <c r="I43" s="36">
        <v>3</v>
      </c>
      <c r="J43" s="28" t="str">
        <f t="shared" si="4"/>
        <v>Memiliki kemampuan menganalisis isi, struktur teks negosiasi, menganalisis aspek makna kebahasaan dalam teks biografi, dan analisis isi debat namun perlu peningkatan mengidentifikasi isi puisi.</v>
      </c>
      <c r="K43" s="28">
        <f t="shared" si="5"/>
        <v>80.5</v>
      </c>
      <c r="L43" s="28" t="str">
        <f t="shared" si="6"/>
        <v>B</v>
      </c>
      <c r="M43" s="28">
        <f t="shared" si="7"/>
        <v>80.5</v>
      </c>
      <c r="N43" s="28" t="str">
        <f t="shared" si="8"/>
        <v>B</v>
      </c>
      <c r="O43" s="36">
        <v>2</v>
      </c>
      <c r="P43" s="28" t="str">
        <f t="shared" si="9"/>
        <v>Terampil mengungkapkan kembali hal-hal yang dapat diteladani  dari tokoh yang terdapat dalam teks biografi  yang dibaca secara tertulis tetapi perlu peningkatan dalam menyusun teks biografi tokoh.</v>
      </c>
      <c r="Q43" s="39"/>
      <c r="R43" s="39" t="s">
        <v>8</v>
      </c>
      <c r="S43" s="18"/>
      <c r="T43" s="1">
        <v>92.8</v>
      </c>
      <c r="U43" s="1">
        <v>77</v>
      </c>
      <c r="V43" s="1">
        <v>79</v>
      </c>
      <c r="W43" s="1">
        <v>63</v>
      </c>
      <c r="X43" s="1"/>
      <c r="Y43" s="1"/>
      <c r="Z43" s="1"/>
      <c r="AA43" s="1"/>
      <c r="AB43" s="1"/>
      <c r="AC43" s="1"/>
      <c r="AD43" s="1"/>
      <c r="AE43" s="18"/>
      <c r="AF43" s="1">
        <v>76</v>
      </c>
      <c r="AG43" s="1">
        <v>80</v>
      </c>
      <c r="AH43" s="1">
        <v>74</v>
      </c>
      <c r="AI43" s="1">
        <v>92</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105920</v>
      </c>
      <c r="C44" s="19" t="s">
        <v>192</v>
      </c>
      <c r="D44" s="18"/>
      <c r="E44" s="28">
        <f t="shared" si="0"/>
        <v>84</v>
      </c>
      <c r="F44" s="28" t="str">
        <f t="shared" si="1"/>
        <v>B</v>
      </c>
      <c r="G44" s="28">
        <f t="shared" si="2"/>
        <v>84</v>
      </c>
      <c r="H44" s="28" t="str">
        <f t="shared" si="3"/>
        <v>B</v>
      </c>
      <c r="I44" s="36">
        <v>3</v>
      </c>
      <c r="J44" s="28" t="str">
        <f t="shared" si="4"/>
        <v>Memiliki kemampuan menganalisis isi, struktur teks negosiasi, menganalisis aspek makna kebahasaan dalam teks biografi, dan analisis isi debat namun perlu peningkatan mengidentifikasi isi puisi.</v>
      </c>
      <c r="K44" s="28">
        <f t="shared" si="5"/>
        <v>84.25</v>
      </c>
      <c r="L44" s="28" t="str">
        <f t="shared" si="6"/>
        <v>A</v>
      </c>
      <c r="M44" s="28">
        <f t="shared" si="7"/>
        <v>84.25</v>
      </c>
      <c r="N44" s="28" t="str">
        <f t="shared" si="8"/>
        <v>A</v>
      </c>
      <c r="O44" s="36">
        <v>3</v>
      </c>
      <c r="P44"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4" s="39"/>
      <c r="R44" s="39" t="s">
        <v>8</v>
      </c>
      <c r="S44" s="18"/>
      <c r="T44" s="1">
        <v>94</v>
      </c>
      <c r="U44" s="1">
        <v>89</v>
      </c>
      <c r="V44" s="1">
        <v>85</v>
      </c>
      <c r="W44" s="1">
        <v>68</v>
      </c>
      <c r="X44" s="1"/>
      <c r="Y44" s="1"/>
      <c r="Z44" s="1"/>
      <c r="AA44" s="1"/>
      <c r="AB44" s="1"/>
      <c r="AC44" s="1"/>
      <c r="AD44" s="1"/>
      <c r="AE44" s="18"/>
      <c r="AF44" s="1">
        <v>83</v>
      </c>
      <c r="AG44" s="1">
        <v>90</v>
      </c>
      <c r="AH44" s="1">
        <v>80</v>
      </c>
      <c r="AI44" s="1">
        <v>84</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105934</v>
      </c>
      <c r="C45" s="19" t="s">
        <v>193</v>
      </c>
      <c r="D45" s="18"/>
      <c r="E45" s="28">
        <f t="shared" si="0"/>
        <v>85</v>
      </c>
      <c r="F45" s="28" t="str">
        <f t="shared" si="1"/>
        <v>A</v>
      </c>
      <c r="G45" s="28">
        <f t="shared" si="2"/>
        <v>85</v>
      </c>
      <c r="H45" s="28" t="str">
        <f t="shared" si="3"/>
        <v>A</v>
      </c>
      <c r="I45" s="36">
        <v>4</v>
      </c>
      <c r="J45" s="28" t="str">
        <f t="shared" si="4"/>
        <v>Memiliki kemampuan menganalisis isi, struktur teks negosiasi, menganalisis aspek makna kebahasaan dalam teks biografi, analisis isi debat, dan  mengidentifikasi isi puisi.</v>
      </c>
      <c r="K45" s="28">
        <f t="shared" si="5"/>
        <v>84</v>
      </c>
      <c r="L45" s="28" t="str">
        <f t="shared" si="6"/>
        <v>B</v>
      </c>
      <c r="M45" s="28">
        <f t="shared" si="7"/>
        <v>84</v>
      </c>
      <c r="N45" s="28" t="str">
        <f t="shared" si="8"/>
        <v>B</v>
      </c>
      <c r="O45" s="36">
        <v>3</v>
      </c>
      <c r="P45"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5" s="39"/>
      <c r="R45" s="39" t="s">
        <v>8</v>
      </c>
      <c r="S45" s="18"/>
      <c r="T45" s="1">
        <v>93</v>
      </c>
      <c r="U45" s="1">
        <v>91.75</v>
      </c>
      <c r="V45" s="1">
        <v>84</v>
      </c>
      <c r="W45" s="1">
        <v>71</v>
      </c>
      <c r="X45" s="1"/>
      <c r="Y45" s="1"/>
      <c r="Z45" s="1"/>
      <c r="AA45" s="1"/>
      <c r="AB45" s="1"/>
      <c r="AC45" s="1"/>
      <c r="AD45" s="1"/>
      <c r="AE45" s="18"/>
      <c r="AF45" s="1">
        <v>78</v>
      </c>
      <c r="AG45" s="1">
        <v>90</v>
      </c>
      <c r="AH45" s="1">
        <v>80</v>
      </c>
      <c r="AI45" s="1">
        <v>88</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105948</v>
      </c>
      <c r="C46" s="19" t="s">
        <v>194</v>
      </c>
      <c r="D46" s="18"/>
      <c r="E46" s="28">
        <f t="shared" si="0"/>
        <v>79</v>
      </c>
      <c r="F46" s="28" t="str">
        <f t="shared" si="1"/>
        <v>B</v>
      </c>
      <c r="G46" s="28">
        <f t="shared" si="2"/>
        <v>79</v>
      </c>
      <c r="H46" s="28" t="str">
        <f t="shared" si="3"/>
        <v>B</v>
      </c>
      <c r="I46" s="36">
        <v>3</v>
      </c>
      <c r="J46" s="28" t="str">
        <f t="shared" si="4"/>
        <v>Memiliki kemampuan menganalisis isi, struktur teks negosiasi, menganalisis aspek makna kebahasaan dalam teks biografi, dan analisis isi debat namun perlu peningkatan mengidentifikasi isi puisi.</v>
      </c>
      <c r="K46" s="28">
        <f t="shared" si="5"/>
        <v>82</v>
      </c>
      <c r="L46" s="28" t="str">
        <f t="shared" si="6"/>
        <v>B</v>
      </c>
      <c r="M46" s="28">
        <f t="shared" si="7"/>
        <v>82</v>
      </c>
      <c r="N46" s="28" t="str">
        <f t="shared" si="8"/>
        <v>B</v>
      </c>
      <c r="O46" s="36">
        <v>2</v>
      </c>
      <c r="P46" s="28" t="str">
        <f t="shared" si="9"/>
        <v>Terampil mengungkapkan kembali hal-hal yang dapat diteladani  dari tokoh yang terdapat dalam teks biografi  yang dibaca secara tertulis tetapi perlu peningkatan dalam menyusun teks biografi tokoh.</v>
      </c>
      <c r="Q46" s="39"/>
      <c r="R46" s="39" t="s">
        <v>8</v>
      </c>
      <c r="S46" s="18"/>
      <c r="T46" s="1">
        <v>90.2</v>
      </c>
      <c r="U46" s="1">
        <v>79</v>
      </c>
      <c r="V46" s="1">
        <v>85</v>
      </c>
      <c r="W46" s="1">
        <v>61</v>
      </c>
      <c r="X46" s="1"/>
      <c r="Y46" s="1"/>
      <c r="Z46" s="1"/>
      <c r="AA46" s="1"/>
      <c r="AB46" s="1"/>
      <c r="AC46" s="1"/>
      <c r="AD46" s="1"/>
      <c r="AE46" s="18"/>
      <c r="AF46" s="1">
        <v>76</v>
      </c>
      <c r="AG46" s="1">
        <v>80</v>
      </c>
      <c r="AH46" s="1">
        <v>82</v>
      </c>
      <c r="AI46" s="1">
        <v>90</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109</v>
      </c>
      <c r="D52" s="18"/>
      <c r="E52" s="18"/>
      <c r="F52" s="18" t="s">
        <v>110</v>
      </c>
      <c r="G52" s="18"/>
      <c r="H52" s="18"/>
      <c r="I52" s="38"/>
      <c r="J52" s="30"/>
      <c r="K52" s="18">
        <f>IF(COUNTBLANK($G$11:$G$50)=40,"",MAX($G$11:$G$50))</f>
        <v>86</v>
      </c>
      <c r="L52" s="18"/>
      <c r="M52" s="18"/>
      <c r="N52" s="18"/>
      <c r="O52" s="37"/>
      <c r="P52" s="18"/>
      <c r="Q52" s="37" t="s">
        <v>111</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112</v>
      </c>
      <c r="D53" s="18"/>
      <c r="E53" s="18"/>
      <c r="F53" s="18" t="s">
        <v>113</v>
      </c>
      <c r="G53" s="18"/>
      <c r="H53" s="18"/>
      <c r="I53" s="38"/>
      <c r="J53" s="30"/>
      <c r="K53" s="18">
        <f>IF(COUNTBLANK($G$11:$G$50)=40,"",MIN($G$11:$G$50))</f>
        <v>77</v>
      </c>
      <c r="L53" s="18"/>
      <c r="M53" s="18"/>
      <c r="N53" s="18"/>
      <c r="O53" s="37"/>
      <c r="P53" s="18"/>
      <c r="Q53" s="37" t="s">
        <v>114</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115</v>
      </c>
      <c r="G54" s="18"/>
      <c r="H54" s="18"/>
      <c r="I54" s="38"/>
      <c r="J54" s="30"/>
      <c r="K54" s="18">
        <f>IF(COUNTBLANK($G$11:$G$50)=40,"",AVERAGE($G$11:$G$50))</f>
        <v>81.694444444444443</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116</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117</v>
      </c>
      <c r="D56" s="18"/>
      <c r="E56" s="18"/>
      <c r="F56" s="18"/>
      <c r="G56" s="18"/>
      <c r="H56" s="18"/>
      <c r="I56" s="37"/>
      <c r="J56" s="18"/>
      <c r="K56" s="18"/>
      <c r="L56" s="18"/>
      <c r="M56" s="18"/>
      <c r="N56" s="18"/>
      <c r="O56" s="37"/>
      <c r="P56" s="18"/>
      <c r="Q56" s="37" t="s">
        <v>118</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119</v>
      </c>
      <c r="D57" s="18"/>
      <c r="E57" s="18"/>
      <c r="F57" s="18"/>
      <c r="G57" s="18"/>
      <c r="H57" s="18"/>
      <c r="I57" s="37"/>
      <c r="J57" s="18"/>
      <c r="K57" s="18"/>
      <c r="L57" s="18"/>
      <c r="M57" s="18"/>
      <c r="N57" s="18"/>
      <c r="O57" s="37"/>
      <c r="P57" s="18"/>
      <c r="Q57" s="37" t="s">
        <v>120</v>
      </c>
      <c r="R57" s="37" t="s">
        <v>121</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X-MIPA 5</vt:lpstr>
      <vt:lpstr>X-MIPA 6</vt:lpstr>
      <vt:lpstr>X-MIPA 7</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Asus</cp:lastModifiedBy>
  <dcterms:created xsi:type="dcterms:W3CDTF">2015-09-01T09:01:01Z</dcterms:created>
  <dcterms:modified xsi:type="dcterms:W3CDTF">2019-06-20T01:30:45Z</dcterms:modified>
  <cp:category/>
</cp:coreProperties>
</file>