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70" yWindow="555" windowWidth="19815" windowHeight="9405"/>
  </bookViews>
  <sheets>
    <sheet name="XII-MIPA 7" sheetId="1" r:id="rId1"/>
  </sheets>
  <calcPr calcId="144525"/>
</workbook>
</file>

<file path=xl/calcChain.xml><?xml version="1.0" encoding="utf-8"?>
<calcChain xmlns="http://schemas.openxmlformats.org/spreadsheetml/2006/main">
  <c r="K55" i="1" l="1"/>
  <c r="P50" i="1"/>
  <c r="M50" i="1"/>
  <c r="N50" i="1" s="1"/>
  <c r="K50" i="1"/>
  <c r="L50" i="1" s="1"/>
  <c r="J50" i="1"/>
  <c r="H50" i="1"/>
  <c r="G50" i="1"/>
  <c r="F50" i="1"/>
  <c r="E50" i="1"/>
  <c r="P49" i="1"/>
  <c r="M49" i="1"/>
  <c r="N49" i="1" s="1"/>
  <c r="K49" i="1"/>
  <c r="L49" i="1" s="1"/>
  <c r="J49" i="1"/>
  <c r="H49" i="1"/>
  <c r="G49" i="1"/>
  <c r="F49" i="1"/>
  <c r="E49" i="1"/>
  <c r="P48" i="1"/>
  <c r="M48" i="1"/>
  <c r="N48" i="1" s="1"/>
  <c r="K48" i="1"/>
  <c r="L48" i="1" s="1"/>
  <c r="J48" i="1"/>
  <c r="H48" i="1"/>
  <c r="G48" i="1"/>
  <c r="F48" i="1"/>
  <c r="E48" i="1"/>
  <c r="P47" i="1"/>
  <c r="M47" i="1"/>
  <c r="N47" i="1" s="1"/>
  <c r="K47" i="1"/>
  <c r="L47" i="1" s="1"/>
  <c r="J47" i="1"/>
  <c r="H47" i="1"/>
  <c r="G47" i="1"/>
  <c r="F47" i="1"/>
  <c r="E47" i="1"/>
  <c r="P46" i="1"/>
  <c r="M46" i="1"/>
  <c r="N46" i="1" s="1"/>
  <c r="K46" i="1"/>
  <c r="L46" i="1" s="1"/>
  <c r="J46" i="1"/>
  <c r="H46" i="1"/>
  <c r="G46" i="1"/>
  <c r="F46" i="1"/>
  <c r="E46" i="1"/>
  <c r="P45" i="1"/>
  <c r="M45" i="1"/>
  <c r="N45" i="1" s="1"/>
  <c r="K45" i="1"/>
  <c r="L45" i="1" s="1"/>
  <c r="J45" i="1"/>
  <c r="H45" i="1"/>
  <c r="G45" i="1"/>
  <c r="F45" i="1"/>
  <c r="E45" i="1"/>
  <c r="P44" i="1"/>
  <c r="M44" i="1"/>
  <c r="N44" i="1" s="1"/>
  <c r="K44" i="1"/>
  <c r="L44" i="1" s="1"/>
  <c r="J44" i="1"/>
  <c r="H44" i="1"/>
  <c r="G44" i="1"/>
  <c r="F44" i="1"/>
  <c r="E44" i="1"/>
  <c r="P43" i="1"/>
  <c r="M43" i="1"/>
  <c r="N43" i="1" s="1"/>
  <c r="K43" i="1"/>
  <c r="L43" i="1" s="1"/>
  <c r="J43" i="1"/>
  <c r="H43" i="1"/>
  <c r="G43" i="1"/>
  <c r="F43" i="1"/>
  <c r="E43" i="1"/>
  <c r="P42" i="1"/>
  <c r="M42" i="1"/>
  <c r="N42" i="1" s="1"/>
  <c r="K42" i="1"/>
  <c r="L42" i="1" s="1"/>
  <c r="J42" i="1"/>
  <c r="H42" i="1"/>
  <c r="G42" i="1"/>
  <c r="F42" i="1"/>
  <c r="E42" i="1"/>
  <c r="P41" i="1"/>
  <c r="M41" i="1"/>
  <c r="N41" i="1" s="1"/>
  <c r="K41" i="1"/>
  <c r="L41" i="1" s="1"/>
  <c r="J41" i="1"/>
  <c r="H41" i="1"/>
  <c r="G41" i="1"/>
  <c r="F41" i="1"/>
  <c r="E41" i="1"/>
  <c r="P40" i="1"/>
  <c r="M40" i="1"/>
  <c r="N40" i="1" s="1"/>
  <c r="K40" i="1"/>
  <c r="L40" i="1" s="1"/>
  <c r="J40" i="1"/>
  <c r="H40" i="1"/>
  <c r="G40" i="1"/>
  <c r="F40" i="1"/>
  <c r="E40" i="1"/>
  <c r="P39" i="1"/>
  <c r="M39" i="1"/>
  <c r="N39" i="1" s="1"/>
  <c r="K39" i="1"/>
  <c r="L39" i="1" s="1"/>
  <c r="J39" i="1"/>
  <c r="H39" i="1"/>
  <c r="G39" i="1"/>
  <c r="F39" i="1"/>
  <c r="E39" i="1"/>
  <c r="P38" i="1"/>
  <c r="M38" i="1"/>
  <c r="N38" i="1" s="1"/>
  <c r="K38" i="1"/>
  <c r="L38" i="1" s="1"/>
  <c r="J38" i="1"/>
  <c r="H38" i="1"/>
  <c r="G38" i="1"/>
  <c r="F38" i="1"/>
  <c r="E38" i="1"/>
  <c r="P37" i="1"/>
  <c r="M37" i="1"/>
  <c r="N37" i="1" s="1"/>
  <c r="K37" i="1"/>
  <c r="L37" i="1" s="1"/>
  <c r="J37" i="1"/>
  <c r="H37" i="1"/>
  <c r="G37" i="1"/>
  <c r="F37" i="1"/>
  <c r="E37" i="1"/>
  <c r="P36" i="1"/>
  <c r="M36" i="1"/>
  <c r="N36" i="1" s="1"/>
  <c r="K36" i="1"/>
  <c r="L36" i="1" s="1"/>
  <c r="J36" i="1"/>
  <c r="H36" i="1"/>
  <c r="G36" i="1"/>
  <c r="F36" i="1"/>
  <c r="E36" i="1"/>
  <c r="P35" i="1"/>
  <c r="M35" i="1"/>
  <c r="N35" i="1" s="1"/>
  <c r="K35" i="1"/>
  <c r="L35" i="1" s="1"/>
  <c r="J35" i="1"/>
  <c r="H35" i="1"/>
  <c r="G35" i="1"/>
  <c r="F35" i="1"/>
  <c r="E35" i="1"/>
  <c r="P34" i="1"/>
  <c r="M34" i="1"/>
  <c r="N34" i="1" s="1"/>
  <c r="K34" i="1"/>
  <c r="L34" i="1" s="1"/>
  <c r="J34" i="1"/>
  <c r="H34" i="1"/>
  <c r="G34" i="1"/>
  <c r="F34" i="1"/>
  <c r="E34" i="1"/>
  <c r="P33" i="1"/>
  <c r="M33" i="1"/>
  <c r="N33" i="1" s="1"/>
  <c r="K33" i="1"/>
  <c r="L33" i="1" s="1"/>
  <c r="J33" i="1"/>
  <c r="H33" i="1"/>
  <c r="G33" i="1"/>
  <c r="F33" i="1"/>
  <c r="E33" i="1"/>
  <c r="P32" i="1"/>
  <c r="M32" i="1"/>
  <c r="N32" i="1" s="1"/>
  <c r="K32" i="1"/>
  <c r="L32" i="1" s="1"/>
  <c r="J32" i="1"/>
  <c r="H32" i="1"/>
  <c r="G32" i="1"/>
  <c r="F32" i="1"/>
  <c r="E32" i="1"/>
  <c r="P31" i="1"/>
  <c r="M31" i="1"/>
  <c r="N31" i="1" s="1"/>
  <c r="K31" i="1"/>
  <c r="L31" i="1" s="1"/>
  <c r="J31" i="1"/>
  <c r="H31" i="1"/>
  <c r="G31" i="1"/>
  <c r="F31" i="1"/>
  <c r="E31" i="1"/>
  <c r="P30" i="1"/>
  <c r="M30" i="1"/>
  <c r="N30" i="1" s="1"/>
  <c r="K30" i="1"/>
  <c r="L30" i="1" s="1"/>
  <c r="J30" i="1"/>
  <c r="H30" i="1"/>
  <c r="G30" i="1"/>
  <c r="F30" i="1"/>
  <c r="E30" i="1"/>
  <c r="P29" i="1"/>
  <c r="M29" i="1"/>
  <c r="N29" i="1" s="1"/>
  <c r="K29" i="1"/>
  <c r="L29" i="1" s="1"/>
  <c r="J29" i="1"/>
  <c r="H29" i="1"/>
  <c r="G29" i="1"/>
  <c r="F29" i="1"/>
  <c r="E29" i="1"/>
  <c r="P28" i="1"/>
  <c r="M28" i="1"/>
  <c r="N28" i="1" s="1"/>
  <c r="K28" i="1"/>
  <c r="L28" i="1" s="1"/>
  <c r="J28" i="1"/>
  <c r="H28" i="1"/>
  <c r="G28" i="1"/>
  <c r="F28" i="1"/>
  <c r="E28" i="1"/>
  <c r="P27" i="1"/>
  <c r="M27" i="1"/>
  <c r="N27" i="1" s="1"/>
  <c r="K27" i="1"/>
  <c r="L27" i="1" s="1"/>
  <c r="J27" i="1"/>
  <c r="H27" i="1"/>
  <c r="G27" i="1"/>
  <c r="F27" i="1"/>
  <c r="E27" i="1"/>
  <c r="P26" i="1"/>
  <c r="M26" i="1"/>
  <c r="N26" i="1" s="1"/>
  <c r="K26" i="1"/>
  <c r="L26" i="1" s="1"/>
  <c r="J26" i="1"/>
  <c r="H26" i="1"/>
  <c r="G26" i="1"/>
  <c r="F26" i="1"/>
  <c r="E26" i="1"/>
  <c r="P25" i="1"/>
  <c r="M25" i="1"/>
  <c r="N25" i="1" s="1"/>
  <c r="K25" i="1"/>
  <c r="L25" i="1" s="1"/>
  <c r="J25" i="1"/>
  <c r="H25" i="1"/>
  <c r="G25" i="1"/>
  <c r="F25" i="1"/>
  <c r="E25" i="1"/>
  <c r="P24" i="1"/>
  <c r="M24" i="1"/>
  <c r="N24" i="1" s="1"/>
  <c r="K24" i="1"/>
  <c r="L24" i="1" s="1"/>
  <c r="J24" i="1"/>
  <c r="H24" i="1"/>
  <c r="G24" i="1"/>
  <c r="F24" i="1"/>
  <c r="E24" i="1"/>
  <c r="P23" i="1"/>
  <c r="M23" i="1"/>
  <c r="N23" i="1" s="1"/>
  <c r="K23" i="1"/>
  <c r="L23" i="1" s="1"/>
  <c r="J23" i="1"/>
  <c r="H23" i="1"/>
  <c r="G23" i="1"/>
  <c r="F23" i="1"/>
  <c r="E23" i="1"/>
  <c r="P22" i="1"/>
  <c r="M22" i="1"/>
  <c r="N22" i="1" s="1"/>
  <c r="K22" i="1"/>
  <c r="L22" i="1" s="1"/>
  <c r="J22" i="1"/>
  <c r="H22" i="1"/>
  <c r="G22" i="1"/>
  <c r="F22" i="1"/>
  <c r="E22" i="1"/>
  <c r="P21" i="1"/>
  <c r="M21" i="1"/>
  <c r="N21" i="1" s="1"/>
  <c r="K21" i="1"/>
  <c r="L21" i="1" s="1"/>
  <c r="J21" i="1"/>
  <c r="H21" i="1"/>
  <c r="G21" i="1"/>
  <c r="F21" i="1"/>
  <c r="E21" i="1"/>
  <c r="P20" i="1"/>
  <c r="M20" i="1"/>
  <c r="N20" i="1" s="1"/>
  <c r="K20" i="1"/>
  <c r="L20" i="1" s="1"/>
  <c r="J20" i="1"/>
  <c r="H20" i="1"/>
  <c r="G20" i="1"/>
  <c r="F20" i="1"/>
  <c r="E20" i="1"/>
  <c r="P19" i="1"/>
  <c r="M19" i="1"/>
  <c r="N19" i="1" s="1"/>
  <c r="K19" i="1"/>
  <c r="L19" i="1" s="1"/>
  <c r="J19" i="1"/>
  <c r="H19" i="1"/>
  <c r="G19" i="1"/>
  <c r="F19" i="1"/>
  <c r="E19" i="1"/>
  <c r="P18" i="1"/>
  <c r="M18" i="1"/>
  <c r="N18" i="1" s="1"/>
  <c r="K18" i="1"/>
  <c r="L18" i="1" s="1"/>
  <c r="J18" i="1"/>
  <c r="H18" i="1"/>
  <c r="G18" i="1"/>
  <c r="F18" i="1"/>
  <c r="E18" i="1"/>
  <c r="P17" i="1"/>
  <c r="M17" i="1"/>
  <c r="N17" i="1" s="1"/>
  <c r="K17" i="1"/>
  <c r="L17" i="1" s="1"/>
  <c r="J17" i="1"/>
  <c r="H17" i="1"/>
  <c r="G17" i="1"/>
  <c r="F17" i="1"/>
  <c r="E17" i="1"/>
  <c r="P16" i="1"/>
  <c r="M16" i="1"/>
  <c r="N16" i="1" s="1"/>
  <c r="K16" i="1"/>
  <c r="L16" i="1" s="1"/>
  <c r="J16" i="1"/>
  <c r="H16" i="1"/>
  <c r="G16" i="1"/>
  <c r="F16" i="1"/>
  <c r="E16" i="1"/>
  <c r="P15" i="1"/>
  <c r="M15" i="1"/>
  <c r="N15" i="1" s="1"/>
  <c r="K15" i="1"/>
  <c r="L15" i="1" s="1"/>
  <c r="J15" i="1"/>
  <c r="H15" i="1"/>
  <c r="G15" i="1"/>
  <c r="F15" i="1"/>
  <c r="E15" i="1"/>
  <c r="P14" i="1"/>
  <c r="M14" i="1"/>
  <c r="N14" i="1" s="1"/>
  <c r="K14" i="1"/>
  <c r="L14" i="1" s="1"/>
  <c r="J14" i="1"/>
  <c r="H14" i="1"/>
  <c r="G14" i="1"/>
  <c r="F14" i="1"/>
  <c r="E14" i="1"/>
  <c r="P13" i="1"/>
  <c r="M13" i="1"/>
  <c r="N13" i="1" s="1"/>
  <c r="K13" i="1"/>
  <c r="L13" i="1" s="1"/>
  <c r="J13" i="1"/>
  <c r="H13" i="1"/>
  <c r="G13" i="1"/>
  <c r="F13" i="1"/>
  <c r="E13" i="1"/>
  <c r="P12" i="1"/>
  <c r="M12" i="1"/>
  <c r="N12" i="1" s="1"/>
  <c r="K12" i="1"/>
  <c r="L12" i="1" s="1"/>
  <c r="J12" i="1"/>
  <c r="H12" i="1"/>
  <c r="G12" i="1"/>
  <c r="F12" i="1"/>
  <c r="E12" i="1"/>
  <c r="P11" i="1"/>
  <c r="M11" i="1"/>
  <c r="N11" i="1" s="1"/>
  <c r="K11" i="1"/>
  <c r="L11" i="1" s="1"/>
  <c r="J11" i="1"/>
  <c r="H11" i="1"/>
  <c r="G11" i="1"/>
  <c r="K53" i="1" s="1"/>
  <c r="F11" i="1"/>
  <c r="E11" i="1"/>
  <c r="K52" i="1" l="1"/>
  <c r="K54" i="1"/>
</calcChain>
</file>

<file path=xl/sharedStrings.xml><?xml version="1.0" encoding="utf-8"?>
<sst xmlns="http://schemas.openxmlformats.org/spreadsheetml/2006/main" count="187" uniqueCount="123">
  <si>
    <t>DAFTAR NILAI SISWA SMAN 9 SEMARANG SEMESTER GENAP TAHUN PELAJARAN 2018/2019</t>
  </si>
  <si>
    <t>Guru :</t>
  </si>
  <si>
    <t>Dra. A. Karlina Eni</t>
  </si>
  <si>
    <t>Kelas XII-MIPA 7</t>
  </si>
  <si>
    <t>Mapel :</t>
  </si>
  <si>
    <t>Ekonomi [ Lintas Minat ]</t>
  </si>
  <si>
    <t>didownload 25/04/2019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</si>
  <si>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</si>
  <si>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</si>
  <si>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</si>
  <si>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</si>
  <si>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</si>
  <si>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</si>
  <si>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</si>
  <si>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</si>
  <si>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</si>
  <si>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</si>
  <si>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</si>
  <si>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</si>
  <si>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</si>
  <si>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</si>
  <si>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</si>
  <si>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</si>
  <si>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</si>
  <si>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</si>
  <si>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</si>
  <si>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</si>
  <si>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</si>
  <si>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</si>
  <si>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</si>
  <si>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</si>
  <si>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</si>
  <si>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</si>
  <si>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</si>
  <si>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</si>
  <si>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</si>
  <si>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</si>
  <si>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</si>
  <si>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</si>
  <si>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</si>
  <si>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</si>
  <si>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</si>
  <si>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</si>
  <si>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</si>
  <si>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</si>
  <si>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</si>
  <si>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</si>
  <si>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</si>
  <si>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</si>
  <si>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</si>
  <si>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</si>
  <si>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</si>
  <si>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</si>
  <si>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</si>
  <si>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</si>
  <si>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AKMAL GHAZA SAPUTRA</t>
  </si>
  <si>
    <t>Predikat &amp; Deskripsi Pengetahuan</t>
  </si>
  <si>
    <t>ACUAN MENGISI DESKRIPSI</t>
  </si>
  <si>
    <t>ALDHIAFA ILMMASA</t>
  </si>
  <si>
    <t>Minimal</t>
  </si>
  <si>
    <t>Maximal</t>
  </si>
  <si>
    <t>Predikat</t>
  </si>
  <si>
    <t xml:space="preserve">KODE </t>
  </si>
  <si>
    <t>PENGETAHUAN (SILAHKAN DI GANTI)</t>
  </si>
  <si>
    <t>KETRERAMPILAN (SILAHKAN DI GANTI)</t>
  </si>
  <si>
    <t>ID TEORI</t>
  </si>
  <si>
    <t>ID PRAKTEK</t>
  </si>
  <si>
    <t>AMAR TAUFIQUL FATAH</t>
  </si>
  <si>
    <t>Memilki kemampuan dalam menganalisis konsep  akuntansi perusahaan dagang , dan siklus akuntansi perusahaan dagang, menjelaskan proses pembukuan akuntansi perusahaan jasa</t>
  </si>
  <si>
    <t>Sangat terampil dalam menyusun laporan keuangan perusahaan dagang</t>
  </si>
  <si>
    <t>ANNISA NURAINI OKTAVIA</t>
  </si>
  <si>
    <t>ANNISA PUSPITA DEWI</t>
  </si>
  <si>
    <t>Memilki kemampuan dalam menganalisis konsep  akuntansi perusahaan dagang , dan siklus akuntansi perusahaan dagang, menjelaskan proses pembukuan akuntansi perusahaan jasa, namun perlu pengkkatan pemahaman jurnal penyesuaian</t>
  </si>
  <si>
    <t>Sangat terampil dalam menyusun laporan keuangan perusahaan dagang, namun perlu peningkatan dalam menyusun jurnal penyesuaian</t>
  </si>
  <si>
    <t>ASHARINNISA SALSABILA</t>
  </si>
  <si>
    <t>BAGUS SURYA NUR ADITYA</t>
  </si>
  <si>
    <t>Memilki kemampuan dalam menganalisis konsep  akuntansi perusahaan dagang , dan siklus akuntansi perusahaan dagang, menjelaskan proses pembukuan akuntansi perusahaan jasa, namun perlu pengkkatan pemahaman jurnal penyesuaian dan kertas kerja</t>
  </si>
  <si>
    <t>Sangat terampil dalam menyusun laporan keuangan perusahaan dagang, namun perlu peningkatan dalam menyusun jurnal penyesuaian dan kertas kerja</t>
  </si>
  <si>
    <t>CAEZAR BRIAN RIDHO SWANDI</t>
  </si>
  <si>
    <t>DEWA MURTI NUGROHO</t>
  </si>
  <si>
    <t>Memilki kemampuan dalam menganalisis konsep  akuntansi perusahaan dagang, dan siklus akuntansi perusahaan dagang, menjelaskan proses pembukuan akuntansi perusahaan jasa, namun perlu pengkkatan pemahaman jurnal penyesuaian dan kertas kerja serta laporan keuangan</t>
  </si>
  <si>
    <t>Sangat terampil dalam menyusun laporan keuangan perusahaan dagang, namun perlu peningkatan dalam menyusun jurnal penyesuaian, kertas kerja dan jurnal penutup</t>
  </si>
  <si>
    <t>DINDA CHAIRUNISYA</t>
  </si>
  <si>
    <t>DIVANANDYA ZAHRA RAMADHANA</t>
  </si>
  <si>
    <t>EKA HARIZKI RAHMAWATI</t>
  </si>
  <si>
    <t>EVA AMELIA NOVITASARI</t>
  </si>
  <si>
    <t>FADHIL ANUGRAH FIRDAUS</t>
  </si>
  <si>
    <t>HANUNG SALSABILA PRAMESTI</t>
  </si>
  <si>
    <t>Predikat &amp; Deskripsi Keterampilan</t>
  </si>
  <si>
    <t>HERDIN AMIRUL SALIHIN</t>
  </si>
  <si>
    <t>JANUARIZKY CAMILA PUTRI</t>
  </si>
  <si>
    <t>JIHAN SHOFA SALSABILA</t>
  </si>
  <si>
    <t>LISA FIBIANA</t>
  </si>
  <si>
    <t>LISA INDRIYANI</t>
  </si>
  <si>
    <t>LUTHFI HELMI PRATAMA</t>
  </si>
  <si>
    <t>MELA ISNASARI</t>
  </si>
  <si>
    <t>MOCHAMMAD RIZAL JULIAN DWI ADITYA</t>
  </si>
  <si>
    <t>MOUDY POERNOMO</t>
  </si>
  <si>
    <t>RICO WIJAYAKUSUMA LULLULANGI</t>
  </si>
  <si>
    <t>RIZALDY YUSUF SYAHPUTRA</t>
  </si>
  <si>
    <t>SABRINA FARA ARINDIA</t>
  </si>
  <si>
    <t>SALSABILLA DINTA AULIA AZZAHRA`</t>
  </si>
  <si>
    <t>SILVA FIRMAYANTI</t>
  </si>
  <si>
    <t>SITI MUTHMAINNAH</t>
  </si>
  <si>
    <t>SOMBITA RUMA ESTHYA HAYYU</t>
  </si>
  <si>
    <t>SULTAN ARIZAL HUDAZEN</t>
  </si>
  <si>
    <t>SYAHRENDRA ARIO BRAMANTYO</t>
  </si>
  <si>
    <t>TJIPTA MULIANI DEWI</t>
  </si>
  <si>
    <t>VICKA AZIZIAH MAULANI</t>
  </si>
  <si>
    <t>ZULFA RONA DHANIA</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</si>
  <si>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</si>
  <si>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</si>
  <si>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</si>
  <si>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</si>
  <si>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</si>
  <si>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</si>
  <si>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</si>
  <si>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</si>
  <si>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</si>
  <si>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</si>
  <si>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</si>
  <si>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t>
  </si>
  <si>
    <t>Nip. 19620823 199602 2 001</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</si>
</sst>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cellXfs>
  <cellStyles count="1">
    <cellStyle name="Normal" xfId="0" builtinId="0"/>
  </cellStyles>
  <dxfs count="164">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D11" activePane="bottomRight" state="frozen"/>
      <selection pane="topRight"/>
      <selection pane="bottomLeft"/>
      <selection pane="bottomRight" activeCell="S18" sqref="S18"/>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7.1406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807</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807</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206</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93214</v>
      </c>
      <c r="C11" s="19" t="s">
        <v>55</v>
      </c>
      <c r="D11" s="18"/>
      <c r="E11" s="28">
        <f t="shared" ref="E11:E50" si="0">IF((COUNTA(T11:AC11)&gt;0),(ROUND((AVERAGE(T11:AC11)),0)),"")</f>
        <v>86</v>
      </c>
      <c r="F11" s="28" t="str">
        <f t="shared" ref="F11:F50" si="1">IF(AND(ISNUMBER(E11),E11&gt;=1),IF(E11&lt;=$FD$13,$FE$13,IF(E11&lt;=$FD$14,$FE$14,IF(E11&lt;=$FD$15,$FE$15,IF(E11&lt;=$FD$16,$FE$16,)))), "")</f>
        <v>A</v>
      </c>
      <c r="G11" s="28">
        <f t="shared" ref="G11:G50" si="2">IF((COUNTA(T11:AD11)&gt;0),(ROUND((AVERAGE(T11:AD11)),0)),"")</f>
        <v>86</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Memilki kemampuan dalam menganalisis konsep  akuntansi perusahaan dagang , dan siklus akuntansi perusahaan dagang, menjelaskan proses pembukuan akuntansi perusahaan jasa</v>
      </c>
      <c r="K11" s="28">
        <f t="shared" ref="K11:K50" si="5">IF((COUNTA(AF11:AO11)&gt;0),AVERAGE(AF11:AO11),"")</f>
        <v>87</v>
      </c>
      <c r="L11" s="28" t="str">
        <f t="shared" ref="L11:L50" si="6">IF(AND(ISNUMBER(K11),K11&gt;=1), IF(K11&lt;=$FD$27,$FE$27,IF(K11&lt;=$FD$28,$FE$28,IF(K11&lt;=$FD$29,$FE$29,IF(K11&lt;=$FD$30,$FE$30,)))), "")</f>
        <v>A</v>
      </c>
      <c r="M11" s="28">
        <f t="shared" ref="M11:M50" si="7">IF((COUNTA(AF11:AO11)&gt;0),AVERAGE(AF11:AO11),"")</f>
        <v>87</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dalam menyusun laporan keuangan perusahaan dagang</v>
      </c>
      <c r="Q11" s="39"/>
      <c r="R11" s="39" t="s">
        <v>9</v>
      </c>
      <c r="S11" s="18"/>
      <c r="T11" s="1">
        <v>84</v>
      </c>
      <c r="U11" s="1">
        <v>88</v>
      </c>
      <c r="V11" s="1"/>
      <c r="W11" s="1"/>
      <c r="X11" s="1"/>
      <c r="Y11" s="1"/>
      <c r="Z11" s="1"/>
      <c r="AA11" s="1"/>
      <c r="AB11" s="1"/>
      <c r="AC11" s="1"/>
      <c r="AD11" s="1"/>
      <c r="AE11" s="18"/>
      <c r="AF11" s="1">
        <v>84</v>
      </c>
      <c r="AG11" s="1">
        <v>90</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93228</v>
      </c>
      <c r="C12" s="19" t="s">
        <v>58</v>
      </c>
      <c r="D12" s="18"/>
      <c r="E12" s="28">
        <f t="shared" si="0"/>
        <v>78</v>
      </c>
      <c r="F12" s="28" t="str">
        <f t="shared" si="1"/>
        <v>B</v>
      </c>
      <c r="G12" s="28">
        <f t="shared" si="2"/>
        <v>78</v>
      </c>
      <c r="H12" s="28" t="str">
        <f t="shared" si="3"/>
        <v>B</v>
      </c>
      <c r="I12" s="36">
        <v>2</v>
      </c>
      <c r="J12" s="28" t="str">
        <f t="shared" si="4"/>
        <v>Memilki kemampuan dalam menganalisis konsep  akuntansi perusahaan dagang , dan siklus akuntansi perusahaan dagang, menjelaskan proses pembukuan akuntansi perusahaan jasa, namun perlu pengkkatan pemahaman jurnal penyesuaian</v>
      </c>
      <c r="K12" s="28">
        <f t="shared" si="5"/>
        <v>76</v>
      </c>
      <c r="L12" s="28" t="str">
        <f t="shared" si="6"/>
        <v>B</v>
      </c>
      <c r="M12" s="28">
        <f t="shared" si="7"/>
        <v>76</v>
      </c>
      <c r="N12" s="28" t="str">
        <f t="shared" si="8"/>
        <v>B</v>
      </c>
      <c r="O12" s="36">
        <v>2</v>
      </c>
      <c r="P12" s="28" t="str">
        <f t="shared" si="9"/>
        <v>Sangat terampil dalam menyusun laporan keuangan perusahaan dagang, namun perlu peningkatan dalam menyusun jurnal penyesuaian</v>
      </c>
      <c r="Q12" s="39"/>
      <c r="R12" s="39" t="s">
        <v>9</v>
      </c>
      <c r="S12" s="18"/>
      <c r="T12" s="1">
        <v>76</v>
      </c>
      <c r="U12" s="1">
        <v>80</v>
      </c>
      <c r="V12" s="1"/>
      <c r="W12" s="1"/>
      <c r="X12" s="1"/>
      <c r="Y12" s="1"/>
      <c r="Z12" s="1"/>
      <c r="AA12" s="1"/>
      <c r="AB12" s="1"/>
      <c r="AC12" s="1"/>
      <c r="AD12" s="1"/>
      <c r="AE12" s="18"/>
      <c r="AF12" s="1">
        <v>76</v>
      </c>
      <c r="AG12" s="1">
        <v>76</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93242</v>
      </c>
      <c r="C13" s="19" t="s">
        <v>67</v>
      </c>
      <c r="D13" s="18"/>
      <c r="E13" s="28">
        <f t="shared" si="0"/>
        <v>80</v>
      </c>
      <c r="F13" s="28" t="str">
        <f t="shared" si="1"/>
        <v>B</v>
      </c>
      <c r="G13" s="28">
        <f t="shared" si="2"/>
        <v>80</v>
      </c>
      <c r="H13" s="28" t="str">
        <f t="shared" si="3"/>
        <v>B</v>
      </c>
      <c r="I13" s="36">
        <v>2</v>
      </c>
      <c r="J13" s="28" t="str">
        <f t="shared" si="4"/>
        <v>Memilki kemampuan dalam menganalisis konsep  akuntansi perusahaan dagang , dan siklus akuntansi perusahaan dagang, menjelaskan proses pembukuan akuntansi perusahaan jasa, namun perlu pengkkatan pemahaman jurnal penyesuaian</v>
      </c>
      <c r="K13" s="28">
        <f t="shared" si="5"/>
        <v>82</v>
      </c>
      <c r="L13" s="28" t="str">
        <f t="shared" si="6"/>
        <v>B</v>
      </c>
      <c r="M13" s="28">
        <f t="shared" si="7"/>
        <v>82</v>
      </c>
      <c r="N13" s="28" t="str">
        <f t="shared" si="8"/>
        <v>B</v>
      </c>
      <c r="O13" s="36">
        <v>2</v>
      </c>
      <c r="P13" s="28" t="str">
        <f t="shared" si="9"/>
        <v>Sangat terampil dalam menyusun laporan keuangan perusahaan dagang, namun perlu peningkatan dalam menyusun jurnal penyesuaian</v>
      </c>
      <c r="Q13" s="39"/>
      <c r="R13" s="39" t="s">
        <v>9</v>
      </c>
      <c r="S13" s="18"/>
      <c r="T13" s="1">
        <v>80</v>
      </c>
      <c r="U13" s="1">
        <v>80</v>
      </c>
      <c r="V13" s="1"/>
      <c r="W13" s="1"/>
      <c r="X13" s="1"/>
      <c r="Y13" s="1"/>
      <c r="Z13" s="1"/>
      <c r="AA13" s="1"/>
      <c r="AB13" s="1"/>
      <c r="AC13" s="1"/>
      <c r="AD13" s="1"/>
      <c r="AE13" s="18"/>
      <c r="AF13" s="1">
        <v>80</v>
      </c>
      <c r="AG13" s="1">
        <v>84</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35841</v>
      </c>
      <c r="FK13" s="41">
        <v>35851</v>
      </c>
    </row>
    <row r="14" spans="1:167" x14ac:dyDescent="0.25">
      <c r="A14" s="19">
        <v>4</v>
      </c>
      <c r="B14" s="19">
        <v>93256</v>
      </c>
      <c r="C14" s="19" t="s">
        <v>70</v>
      </c>
      <c r="D14" s="18"/>
      <c r="E14" s="28">
        <f t="shared" si="0"/>
        <v>86</v>
      </c>
      <c r="F14" s="28" t="str">
        <f t="shared" si="1"/>
        <v>A</v>
      </c>
      <c r="G14" s="28">
        <f t="shared" si="2"/>
        <v>86</v>
      </c>
      <c r="H14" s="28" t="str">
        <f t="shared" si="3"/>
        <v>A</v>
      </c>
      <c r="I14" s="36">
        <v>1</v>
      </c>
      <c r="J14" s="28" t="str">
        <f t="shared" si="4"/>
        <v>Memilki kemampuan dalam menganalisis konsep  akuntansi perusahaan dagang , dan siklus akuntansi perusahaan dagang, menjelaskan proses pembukuan akuntansi perusahaan jasa</v>
      </c>
      <c r="K14" s="28">
        <f t="shared" si="5"/>
        <v>86</v>
      </c>
      <c r="L14" s="28" t="str">
        <f t="shared" si="6"/>
        <v>A</v>
      </c>
      <c r="M14" s="28">
        <f t="shared" si="7"/>
        <v>86</v>
      </c>
      <c r="N14" s="28" t="str">
        <f t="shared" si="8"/>
        <v>A</v>
      </c>
      <c r="O14" s="36">
        <v>1</v>
      </c>
      <c r="P14" s="28" t="str">
        <f t="shared" si="9"/>
        <v>Sangat terampil dalam menyusun laporan keuangan perusahaan dagang</v>
      </c>
      <c r="Q14" s="39"/>
      <c r="R14" s="39" t="s">
        <v>9</v>
      </c>
      <c r="S14" s="18"/>
      <c r="T14" s="1">
        <v>84</v>
      </c>
      <c r="U14" s="1">
        <v>88</v>
      </c>
      <c r="V14" s="1"/>
      <c r="W14" s="1"/>
      <c r="X14" s="1"/>
      <c r="Y14" s="1"/>
      <c r="Z14" s="1"/>
      <c r="AA14" s="1"/>
      <c r="AB14" s="1"/>
      <c r="AC14" s="1"/>
      <c r="AD14" s="1"/>
      <c r="AE14" s="18"/>
      <c r="AF14" s="1">
        <v>84</v>
      </c>
      <c r="AG14" s="1">
        <v>88</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93270</v>
      </c>
      <c r="C15" s="19" t="s">
        <v>71</v>
      </c>
      <c r="D15" s="18"/>
      <c r="E15" s="28">
        <f t="shared" si="0"/>
        <v>85</v>
      </c>
      <c r="F15" s="28" t="str">
        <f t="shared" si="1"/>
        <v>A</v>
      </c>
      <c r="G15" s="28">
        <f t="shared" si="2"/>
        <v>85</v>
      </c>
      <c r="H15" s="28" t="str">
        <f t="shared" si="3"/>
        <v>A</v>
      </c>
      <c r="I15" s="36">
        <v>1</v>
      </c>
      <c r="J15" s="28" t="str">
        <f t="shared" si="4"/>
        <v>Memilki kemampuan dalam menganalisis konsep  akuntansi perusahaan dagang , dan siklus akuntansi perusahaan dagang, menjelaskan proses pembukuan akuntansi perusahaan jasa</v>
      </c>
      <c r="K15" s="28">
        <f t="shared" si="5"/>
        <v>84</v>
      </c>
      <c r="L15" s="28" t="str">
        <f t="shared" si="6"/>
        <v>B</v>
      </c>
      <c r="M15" s="28">
        <f t="shared" si="7"/>
        <v>84</v>
      </c>
      <c r="N15" s="28" t="str">
        <f t="shared" si="8"/>
        <v>B</v>
      </c>
      <c r="O15" s="36">
        <v>2</v>
      </c>
      <c r="P15" s="28" t="str">
        <f t="shared" si="9"/>
        <v>Sangat terampil dalam menyusun laporan keuangan perusahaan dagang, namun perlu peningkatan dalam menyusun jurnal penyesuaian</v>
      </c>
      <c r="Q15" s="39"/>
      <c r="R15" s="39" t="s">
        <v>9</v>
      </c>
      <c r="S15" s="18"/>
      <c r="T15" s="1">
        <v>82</v>
      </c>
      <c r="U15" s="1">
        <v>88</v>
      </c>
      <c r="V15" s="1"/>
      <c r="W15" s="1"/>
      <c r="X15" s="1"/>
      <c r="Y15" s="1"/>
      <c r="Z15" s="1"/>
      <c r="AA15" s="1"/>
      <c r="AB15" s="1"/>
      <c r="AC15" s="1"/>
      <c r="AD15" s="1"/>
      <c r="AE15" s="18"/>
      <c r="AF15" s="1">
        <v>80</v>
      </c>
      <c r="AG15" s="1">
        <v>88</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35842</v>
      </c>
      <c r="FK15" s="41">
        <v>35852</v>
      </c>
    </row>
    <row r="16" spans="1:167" x14ac:dyDescent="0.25">
      <c r="A16" s="19">
        <v>6</v>
      </c>
      <c r="B16" s="19">
        <v>93284</v>
      </c>
      <c r="C16" s="19" t="s">
        <v>74</v>
      </c>
      <c r="D16" s="18"/>
      <c r="E16" s="28">
        <f t="shared" si="0"/>
        <v>82</v>
      </c>
      <c r="F16" s="28" t="str">
        <f t="shared" si="1"/>
        <v>B</v>
      </c>
      <c r="G16" s="28">
        <f t="shared" si="2"/>
        <v>82</v>
      </c>
      <c r="H16" s="28" t="str">
        <f t="shared" si="3"/>
        <v>B</v>
      </c>
      <c r="I16" s="36">
        <v>2</v>
      </c>
      <c r="J16" s="28" t="str">
        <f t="shared" si="4"/>
        <v>Memilki kemampuan dalam menganalisis konsep  akuntansi perusahaan dagang , dan siklus akuntansi perusahaan dagang, menjelaskan proses pembukuan akuntansi perusahaan jasa, namun perlu pengkkatan pemahaman jurnal penyesuaian</v>
      </c>
      <c r="K16" s="28">
        <f t="shared" si="5"/>
        <v>82</v>
      </c>
      <c r="L16" s="28" t="str">
        <f t="shared" si="6"/>
        <v>B</v>
      </c>
      <c r="M16" s="28">
        <f t="shared" si="7"/>
        <v>82</v>
      </c>
      <c r="N16" s="28" t="str">
        <f t="shared" si="8"/>
        <v>B</v>
      </c>
      <c r="O16" s="36">
        <v>2</v>
      </c>
      <c r="P16" s="28" t="str">
        <f t="shared" si="9"/>
        <v>Sangat terampil dalam menyusun laporan keuangan perusahaan dagang, namun perlu peningkatan dalam menyusun jurnal penyesuaian</v>
      </c>
      <c r="Q16" s="39"/>
      <c r="R16" s="39" t="s">
        <v>9</v>
      </c>
      <c r="S16" s="18"/>
      <c r="T16" s="1">
        <v>80</v>
      </c>
      <c r="U16" s="1">
        <v>84</v>
      </c>
      <c r="V16" s="1"/>
      <c r="W16" s="1"/>
      <c r="X16" s="1"/>
      <c r="Y16" s="1"/>
      <c r="Z16" s="1"/>
      <c r="AA16" s="1"/>
      <c r="AB16" s="1"/>
      <c r="AC16" s="1"/>
      <c r="AD16" s="1"/>
      <c r="AE16" s="18"/>
      <c r="AF16" s="1">
        <v>80</v>
      </c>
      <c r="AG16" s="1">
        <v>84</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93298</v>
      </c>
      <c r="C17" s="19" t="s">
        <v>75</v>
      </c>
      <c r="D17" s="18"/>
      <c r="E17" s="28">
        <f t="shared" si="0"/>
        <v>78</v>
      </c>
      <c r="F17" s="28" t="str">
        <f t="shared" si="1"/>
        <v>B</v>
      </c>
      <c r="G17" s="28">
        <f t="shared" si="2"/>
        <v>78</v>
      </c>
      <c r="H17" s="28" t="str">
        <f t="shared" si="3"/>
        <v>B</v>
      </c>
      <c r="I17" s="36">
        <v>2</v>
      </c>
      <c r="J17" s="28" t="str">
        <f t="shared" si="4"/>
        <v>Memilki kemampuan dalam menganalisis konsep  akuntansi perusahaan dagang , dan siklus akuntansi perusahaan dagang, menjelaskan proses pembukuan akuntansi perusahaan jasa, namun perlu pengkkatan pemahaman jurnal penyesuaian</v>
      </c>
      <c r="K17" s="28">
        <f t="shared" si="5"/>
        <v>78</v>
      </c>
      <c r="L17" s="28" t="str">
        <f t="shared" si="6"/>
        <v>B</v>
      </c>
      <c r="M17" s="28">
        <f t="shared" si="7"/>
        <v>78</v>
      </c>
      <c r="N17" s="28" t="str">
        <f t="shared" si="8"/>
        <v>B</v>
      </c>
      <c r="O17" s="36">
        <v>2</v>
      </c>
      <c r="P17" s="28" t="str">
        <f t="shared" si="9"/>
        <v>Sangat terampil dalam menyusun laporan keuangan perusahaan dagang, namun perlu peningkatan dalam menyusun jurnal penyesuaian</v>
      </c>
      <c r="Q17" s="39"/>
      <c r="R17" s="39" t="s">
        <v>9</v>
      </c>
      <c r="S17" s="18"/>
      <c r="T17" s="1">
        <v>76</v>
      </c>
      <c r="U17" s="1">
        <v>80</v>
      </c>
      <c r="V17" s="1"/>
      <c r="W17" s="1"/>
      <c r="X17" s="1"/>
      <c r="Y17" s="1"/>
      <c r="Z17" s="1"/>
      <c r="AA17" s="1"/>
      <c r="AB17" s="1"/>
      <c r="AC17" s="1"/>
      <c r="AD17" s="1"/>
      <c r="AE17" s="18"/>
      <c r="AF17" s="1">
        <v>76</v>
      </c>
      <c r="AG17" s="1">
        <v>80</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35843</v>
      </c>
      <c r="FK17" s="41">
        <v>35853</v>
      </c>
    </row>
    <row r="18" spans="1:167" x14ac:dyDescent="0.25">
      <c r="A18" s="19">
        <v>8</v>
      </c>
      <c r="B18" s="19">
        <v>93312</v>
      </c>
      <c r="C18" s="19" t="s">
        <v>78</v>
      </c>
      <c r="D18" s="18"/>
      <c r="E18" s="28">
        <f t="shared" si="0"/>
        <v>79</v>
      </c>
      <c r="F18" s="28" t="str">
        <f t="shared" si="1"/>
        <v>B</v>
      </c>
      <c r="G18" s="28">
        <f t="shared" si="2"/>
        <v>79</v>
      </c>
      <c r="H18" s="28" t="str">
        <f t="shared" si="3"/>
        <v>B</v>
      </c>
      <c r="I18" s="36">
        <v>2</v>
      </c>
      <c r="J18" s="28" t="str">
        <f t="shared" si="4"/>
        <v>Memilki kemampuan dalam menganalisis konsep  akuntansi perusahaan dagang , dan siklus akuntansi perusahaan dagang, menjelaskan proses pembukuan akuntansi perusahaan jasa, namun perlu pengkkatan pemahaman jurnal penyesuaian</v>
      </c>
      <c r="K18" s="28">
        <f t="shared" si="5"/>
        <v>84</v>
      </c>
      <c r="L18" s="28" t="str">
        <f t="shared" si="6"/>
        <v>B</v>
      </c>
      <c r="M18" s="28">
        <f t="shared" si="7"/>
        <v>84</v>
      </c>
      <c r="N18" s="28" t="str">
        <f t="shared" si="8"/>
        <v>B</v>
      </c>
      <c r="O18" s="36">
        <v>2</v>
      </c>
      <c r="P18" s="28" t="str">
        <f t="shared" si="9"/>
        <v>Sangat terampil dalam menyusun laporan keuangan perusahaan dagang, namun perlu peningkatan dalam menyusun jurnal penyesuaian</v>
      </c>
      <c r="Q18" s="39"/>
      <c r="R18" s="39" t="s">
        <v>9</v>
      </c>
      <c r="S18" s="18"/>
      <c r="T18" s="1">
        <v>78</v>
      </c>
      <c r="U18" s="1">
        <v>80</v>
      </c>
      <c r="V18" s="1"/>
      <c r="W18" s="1"/>
      <c r="X18" s="1"/>
      <c r="Y18" s="1"/>
      <c r="Z18" s="1"/>
      <c r="AA18" s="1"/>
      <c r="AB18" s="1"/>
      <c r="AC18" s="1"/>
      <c r="AD18" s="1"/>
      <c r="AE18" s="18"/>
      <c r="AF18" s="1">
        <v>84</v>
      </c>
      <c r="AG18" s="1">
        <v>84</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93326</v>
      </c>
      <c r="C19" s="19" t="s">
        <v>79</v>
      </c>
      <c r="D19" s="18"/>
      <c r="E19" s="28">
        <f t="shared" si="0"/>
        <v>73</v>
      </c>
      <c r="F19" s="28" t="str">
        <f t="shared" si="1"/>
        <v>C</v>
      </c>
      <c r="G19" s="28">
        <f t="shared" si="2"/>
        <v>73</v>
      </c>
      <c r="H19" s="28" t="str">
        <f t="shared" si="3"/>
        <v>C</v>
      </c>
      <c r="I19" s="36">
        <v>3</v>
      </c>
      <c r="J19" s="28" t="str">
        <f t="shared" si="4"/>
        <v>Memilki kemampuan dalam menganalisis konsep  akuntansi perusahaan dagang , dan siklus akuntansi perusahaan dagang, menjelaskan proses pembukuan akuntansi perusahaan jasa, namun perlu pengkkatan pemahaman jurnal penyesuaian dan kertas kerja</v>
      </c>
      <c r="K19" s="28">
        <f t="shared" si="5"/>
        <v>75</v>
      </c>
      <c r="L19" s="28" t="str">
        <f t="shared" si="6"/>
        <v>C</v>
      </c>
      <c r="M19" s="28">
        <f t="shared" si="7"/>
        <v>75</v>
      </c>
      <c r="N19" s="28" t="str">
        <f t="shared" si="8"/>
        <v>C</v>
      </c>
      <c r="O19" s="36">
        <v>3</v>
      </c>
      <c r="P19" s="28" t="str">
        <f t="shared" si="9"/>
        <v>Sangat terampil dalam menyusun laporan keuangan perusahaan dagang, namun perlu peningkatan dalam menyusun jurnal penyesuaian dan kertas kerja</v>
      </c>
      <c r="Q19" s="39"/>
      <c r="R19" s="39" t="s">
        <v>9</v>
      </c>
      <c r="S19" s="18"/>
      <c r="T19" s="1">
        <v>70</v>
      </c>
      <c r="U19" s="1">
        <v>76</v>
      </c>
      <c r="V19" s="1"/>
      <c r="W19" s="1"/>
      <c r="X19" s="1"/>
      <c r="Y19" s="1"/>
      <c r="Z19" s="1"/>
      <c r="AA19" s="1"/>
      <c r="AB19" s="1"/>
      <c r="AC19" s="1"/>
      <c r="AD19" s="1"/>
      <c r="AE19" s="18"/>
      <c r="AF19" s="1">
        <v>74</v>
      </c>
      <c r="AG19" s="1">
        <v>76</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80</v>
      </c>
      <c r="FI19" s="43" t="s">
        <v>81</v>
      </c>
      <c r="FJ19" s="41">
        <v>35844</v>
      </c>
      <c r="FK19" s="41">
        <v>35854</v>
      </c>
    </row>
    <row r="20" spans="1:167" x14ac:dyDescent="0.25">
      <c r="A20" s="19">
        <v>10</v>
      </c>
      <c r="B20" s="19">
        <v>95302</v>
      </c>
      <c r="C20" s="19" t="s">
        <v>82</v>
      </c>
      <c r="D20" s="18"/>
      <c r="E20" s="28">
        <f t="shared" si="0"/>
        <v>76</v>
      </c>
      <c r="F20" s="28" t="str">
        <f t="shared" si="1"/>
        <v>B</v>
      </c>
      <c r="G20" s="28">
        <f t="shared" si="2"/>
        <v>76</v>
      </c>
      <c r="H20" s="28" t="str">
        <f t="shared" si="3"/>
        <v>B</v>
      </c>
      <c r="I20" s="36">
        <v>2</v>
      </c>
      <c r="J20" s="28" t="str">
        <f t="shared" si="4"/>
        <v>Memilki kemampuan dalam menganalisis konsep  akuntansi perusahaan dagang , dan siklus akuntansi perusahaan dagang, menjelaskan proses pembukuan akuntansi perusahaan jasa, namun perlu pengkkatan pemahaman jurnal penyesuaian</v>
      </c>
      <c r="K20" s="28">
        <f t="shared" si="5"/>
        <v>82</v>
      </c>
      <c r="L20" s="28" t="str">
        <f t="shared" si="6"/>
        <v>B</v>
      </c>
      <c r="M20" s="28">
        <f t="shared" si="7"/>
        <v>82</v>
      </c>
      <c r="N20" s="28" t="str">
        <f t="shared" si="8"/>
        <v>B</v>
      </c>
      <c r="O20" s="36">
        <v>2</v>
      </c>
      <c r="P20" s="28" t="str">
        <f t="shared" si="9"/>
        <v>Sangat terampil dalam menyusun laporan keuangan perusahaan dagang, namun perlu peningkatan dalam menyusun jurnal penyesuaian</v>
      </c>
      <c r="Q20" s="39"/>
      <c r="R20" s="39" t="s">
        <v>9</v>
      </c>
      <c r="S20" s="18"/>
      <c r="T20" s="1">
        <v>76</v>
      </c>
      <c r="U20" s="1">
        <v>76</v>
      </c>
      <c r="V20" s="1"/>
      <c r="W20" s="1"/>
      <c r="X20" s="1"/>
      <c r="Y20" s="1"/>
      <c r="Z20" s="1"/>
      <c r="AA20" s="1"/>
      <c r="AB20" s="1"/>
      <c r="AC20" s="1"/>
      <c r="AD20" s="1"/>
      <c r="AE20" s="18"/>
      <c r="AF20" s="1">
        <v>80</v>
      </c>
      <c r="AG20" s="1">
        <v>84</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93340</v>
      </c>
      <c r="C21" s="19" t="s">
        <v>83</v>
      </c>
      <c r="D21" s="18"/>
      <c r="E21" s="28">
        <f t="shared" si="0"/>
        <v>86</v>
      </c>
      <c r="F21" s="28" t="str">
        <f t="shared" si="1"/>
        <v>A</v>
      </c>
      <c r="G21" s="28">
        <f t="shared" si="2"/>
        <v>86</v>
      </c>
      <c r="H21" s="28" t="str">
        <f t="shared" si="3"/>
        <v>A</v>
      </c>
      <c r="I21" s="36">
        <v>1</v>
      </c>
      <c r="J21" s="28" t="str">
        <f t="shared" si="4"/>
        <v>Memilki kemampuan dalam menganalisis konsep  akuntansi perusahaan dagang , dan siklus akuntansi perusahaan dagang, menjelaskan proses pembukuan akuntansi perusahaan jasa</v>
      </c>
      <c r="K21" s="28">
        <f t="shared" si="5"/>
        <v>90</v>
      </c>
      <c r="L21" s="28" t="str">
        <f t="shared" si="6"/>
        <v>A</v>
      </c>
      <c r="M21" s="28">
        <f t="shared" si="7"/>
        <v>90</v>
      </c>
      <c r="N21" s="28" t="str">
        <f t="shared" si="8"/>
        <v>A</v>
      </c>
      <c r="O21" s="36">
        <v>1</v>
      </c>
      <c r="P21" s="28" t="str">
        <f t="shared" si="9"/>
        <v>Sangat terampil dalam menyusun laporan keuangan perusahaan dagang</v>
      </c>
      <c r="Q21" s="39"/>
      <c r="R21" s="39" t="s">
        <v>9</v>
      </c>
      <c r="S21" s="18"/>
      <c r="T21" s="1">
        <v>84</v>
      </c>
      <c r="U21" s="1">
        <v>88</v>
      </c>
      <c r="V21" s="1"/>
      <c r="W21" s="1"/>
      <c r="X21" s="1"/>
      <c r="Y21" s="1"/>
      <c r="Z21" s="1"/>
      <c r="AA21" s="1"/>
      <c r="AB21" s="1"/>
      <c r="AC21" s="1"/>
      <c r="AD21" s="1"/>
      <c r="AE21" s="18"/>
      <c r="AF21" s="1">
        <v>88</v>
      </c>
      <c r="AG21" s="1">
        <v>92</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35845</v>
      </c>
      <c r="FK21" s="41">
        <v>35855</v>
      </c>
    </row>
    <row r="22" spans="1:167" x14ac:dyDescent="0.25">
      <c r="A22" s="19">
        <v>12</v>
      </c>
      <c r="B22" s="19">
        <v>93354</v>
      </c>
      <c r="C22" s="19" t="s">
        <v>84</v>
      </c>
      <c r="D22" s="18"/>
      <c r="E22" s="28">
        <f t="shared" si="0"/>
        <v>86</v>
      </c>
      <c r="F22" s="28" t="str">
        <f t="shared" si="1"/>
        <v>A</v>
      </c>
      <c r="G22" s="28">
        <f t="shared" si="2"/>
        <v>86</v>
      </c>
      <c r="H22" s="28" t="str">
        <f t="shared" si="3"/>
        <v>A</v>
      </c>
      <c r="I22" s="36">
        <v>1</v>
      </c>
      <c r="J22" s="28" t="str">
        <f t="shared" si="4"/>
        <v>Memilki kemampuan dalam menganalisis konsep  akuntansi perusahaan dagang , dan siklus akuntansi perusahaan dagang, menjelaskan proses pembukuan akuntansi perusahaan jasa</v>
      </c>
      <c r="K22" s="28">
        <f t="shared" si="5"/>
        <v>86</v>
      </c>
      <c r="L22" s="28" t="str">
        <f t="shared" si="6"/>
        <v>A</v>
      </c>
      <c r="M22" s="28">
        <f t="shared" si="7"/>
        <v>86</v>
      </c>
      <c r="N22" s="28" t="str">
        <f t="shared" si="8"/>
        <v>A</v>
      </c>
      <c r="O22" s="36">
        <v>1</v>
      </c>
      <c r="P22" s="28" t="str">
        <f t="shared" si="9"/>
        <v>Sangat terampil dalam menyusun laporan keuangan perusahaan dagang</v>
      </c>
      <c r="Q22" s="39"/>
      <c r="R22" s="39" t="s">
        <v>9</v>
      </c>
      <c r="S22" s="18"/>
      <c r="T22" s="1">
        <v>84</v>
      </c>
      <c r="U22" s="1">
        <v>88</v>
      </c>
      <c r="V22" s="1"/>
      <c r="W22" s="1"/>
      <c r="X22" s="1"/>
      <c r="Y22" s="1"/>
      <c r="Z22" s="1"/>
      <c r="AA22" s="1"/>
      <c r="AB22" s="1"/>
      <c r="AC22" s="1"/>
      <c r="AD22" s="1"/>
      <c r="AE22" s="18"/>
      <c r="AF22" s="1">
        <v>84</v>
      </c>
      <c r="AG22" s="1">
        <v>88</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93368</v>
      </c>
      <c r="C23" s="19" t="s">
        <v>85</v>
      </c>
      <c r="D23" s="18"/>
      <c r="E23" s="28">
        <f t="shared" si="0"/>
        <v>80</v>
      </c>
      <c r="F23" s="28" t="str">
        <f t="shared" si="1"/>
        <v>B</v>
      </c>
      <c r="G23" s="28">
        <f t="shared" si="2"/>
        <v>80</v>
      </c>
      <c r="H23" s="28" t="str">
        <f t="shared" si="3"/>
        <v>B</v>
      </c>
      <c r="I23" s="36">
        <v>2</v>
      </c>
      <c r="J23" s="28" t="str">
        <f t="shared" si="4"/>
        <v>Memilki kemampuan dalam menganalisis konsep  akuntansi perusahaan dagang , dan siklus akuntansi perusahaan dagang, menjelaskan proses pembukuan akuntansi perusahaan jasa, namun perlu pengkkatan pemahaman jurnal penyesuaian</v>
      </c>
      <c r="K23" s="28">
        <f t="shared" si="5"/>
        <v>82</v>
      </c>
      <c r="L23" s="28" t="str">
        <f t="shared" si="6"/>
        <v>B</v>
      </c>
      <c r="M23" s="28">
        <f t="shared" si="7"/>
        <v>82</v>
      </c>
      <c r="N23" s="28" t="str">
        <f t="shared" si="8"/>
        <v>B</v>
      </c>
      <c r="O23" s="36">
        <v>2</v>
      </c>
      <c r="P23" s="28" t="str">
        <f t="shared" si="9"/>
        <v>Sangat terampil dalam menyusun laporan keuangan perusahaan dagang, namun perlu peningkatan dalam menyusun jurnal penyesuaian</v>
      </c>
      <c r="Q23" s="39"/>
      <c r="R23" s="39" t="s">
        <v>9</v>
      </c>
      <c r="S23" s="18"/>
      <c r="T23" s="1">
        <v>76</v>
      </c>
      <c r="U23" s="1">
        <v>84</v>
      </c>
      <c r="V23" s="1"/>
      <c r="W23" s="1"/>
      <c r="X23" s="1"/>
      <c r="Y23" s="1"/>
      <c r="Z23" s="1"/>
      <c r="AA23" s="1"/>
      <c r="AB23" s="1"/>
      <c r="AC23" s="1"/>
      <c r="AD23" s="1"/>
      <c r="AE23" s="18"/>
      <c r="AF23" s="1">
        <v>80</v>
      </c>
      <c r="AG23" s="1">
        <v>84</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35846</v>
      </c>
      <c r="FK23" s="41">
        <v>35856</v>
      </c>
    </row>
    <row r="24" spans="1:167" x14ac:dyDescent="0.25">
      <c r="A24" s="19">
        <v>14</v>
      </c>
      <c r="B24" s="19">
        <v>93382</v>
      </c>
      <c r="C24" s="19" t="s">
        <v>86</v>
      </c>
      <c r="D24" s="18"/>
      <c r="E24" s="28">
        <f t="shared" si="0"/>
        <v>78</v>
      </c>
      <c r="F24" s="28" t="str">
        <f t="shared" si="1"/>
        <v>B</v>
      </c>
      <c r="G24" s="28">
        <f t="shared" si="2"/>
        <v>78</v>
      </c>
      <c r="H24" s="28" t="str">
        <f t="shared" si="3"/>
        <v>B</v>
      </c>
      <c r="I24" s="36">
        <v>2</v>
      </c>
      <c r="J24" s="28" t="str">
        <f t="shared" si="4"/>
        <v>Memilki kemampuan dalam menganalisis konsep  akuntansi perusahaan dagang , dan siklus akuntansi perusahaan dagang, menjelaskan proses pembukuan akuntansi perusahaan jasa, namun perlu pengkkatan pemahaman jurnal penyesuaian</v>
      </c>
      <c r="K24" s="28">
        <f t="shared" si="5"/>
        <v>82</v>
      </c>
      <c r="L24" s="28" t="str">
        <f t="shared" si="6"/>
        <v>B</v>
      </c>
      <c r="M24" s="28">
        <f t="shared" si="7"/>
        <v>82</v>
      </c>
      <c r="N24" s="28" t="str">
        <f t="shared" si="8"/>
        <v>B</v>
      </c>
      <c r="O24" s="36">
        <v>2</v>
      </c>
      <c r="P24" s="28" t="str">
        <f t="shared" si="9"/>
        <v>Sangat terampil dalam menyusun laporan keuangan perusahaan dagang, namun perlu peningkatan dalam menyusun jurnal penyesuaian</v>
      </c>
      <c r="Q24" s="39"/>
      <c r="R24" s="39" t="s">
        <v>9</v>
      </c>
      <c r="S24" s="18"/>
      <c r="T24" s="1">
        <v>76</v>
      </c>
      <c r="U24" s="1">
        <v>80</v>
      </c>
      <c r="V24" s="1"/>
      <c r="W24" s="1"/>
      <c r="X24" s="1"/>
      <c r="Y24" s="1"/>
      <c r="Z24" s="1"/>
      <c r="AA24" s="1"/>
      <c r="AB24" s="1"/>
      <c r="AC24" s="1"/>
      <c r="AD24" s="1"/>
      <c r="AE24" s="18"/>
      <c r="AF24" s="1">
        <v>84</v>
      </c>
      <c r="AG24" s="1">
        <v>80</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93396</v>
      </c>
      <c r="C25" s="19" t="s">
        <v>87</v>
      </c>
      <c r="D25" s="18"/>
      <c r="E25" s="28">
        <f t="shared" si="0"/>
        <v>82</v>
      </c>
      <c r="F25" s="28" t="str">
        <f t="shared" si="1"/>
        <v>B</v>
      </c>
      <c r="G25" s="28">
        <f t="shared" si="2"/>
        <v>82</v>
      </c>
      <c r="H25" s="28" t="str">
        <f t="shared" si="3"/>
        <v>B</v>
      </c>
      <c r="I25" s="36">
        <v>2</v>
      </c>
      <c r="J25" s="28" t="str">
        <f t="shared" si="4"/>
        <v>Memilki kemampuan dalam menganalisis konsep  akuntansi perusahaan dagang , dan siklus akuntansi perusahaan dagang, menjelaskan proses pembukuan akuntansi perusahaan jasa, namun perlu pengkkatan pemahaman jurnal penyesuaian</v>
      </c>
      <c r="K25" s="28">
        <f t="shared" si="5"/>
        <v>86</v>
      </c>
      <c r="L25" s="28" t="str">
        <f t="shared" si="6"/>
        <v>A</v>
      </c>
      <c r="M25" s="28">
        <f t="shared" si="7"/>
        <v>86</v>
      </c>
      <c r="N25" s="28" t="str">
        <f t="shared" si="8"/>
        <v>A</v>
      </c>
      <c r="O25" s="36">
        <v>1</v>
      </c>
      <c r="P25" s="28" t="str">
        <f t="shared" si="9"/>
        <v>Sangat terampil dalam menyusun laporan keuangan perusahaan dagang</v>
      </c>
      <c r="Q25" s="39"/>
      <c r="R25" s="39" t="s">
        <v>9</v>
      </c>
      <c r="S25" s="18"/>
      <c r="T25" s="1">
        <v>80</v>
      </c>
      <c r="U25" s="1">
        <v>84</v>
      </c>
      <c r="V25" s="1"/>
      <c r="W25" s="1"/>
      <c r="X25" s="1"/>
      <c r="Y25" s="1"/>
      <c r="Z25" s="1"/>
      <c r="AA25" s="1"/>
      <c r="AB25" s="1"/>
      <c r="AC25" s="1"/>
      <c r="AD25" s="1"/>
      <c r="AE25" s="18"/>
      <c r="AF25" s="1">
        <v>84</v>
      </c>
      <c r="AG25" s="1">
        <v>88</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88</v>
      </c>
      <c r="FD25" s="68"/>
      <c r="FE25" s="68"/>
      <c r="FG25" s="42">
        <v>7</v>
      </c>
      <c r="FH25" s="43"/>
      <c r="FI25" s="43"/>
      <c r="FJ25" s="41">
        <v>35847</v>
      </c>
      <c r="FK25" s="41">
        <v>35857</v>
      </c>
    </row>
    <row r="26" spans="1:167" x14ac:dyDescent="0.25">
      <c r="A26" s="19">
        <v>16</v>
      </c>
      <c r="B26" s="19">
        <v>93410</v>
      </c>
      <c r="C26" s="19" t="s">
        <v>89</v>
      </c>
      <c r="D26" s="18"/>
      <c r="E26" s="28">
        <f t="shared" si="0"/>
        <v>80</v>
      </c>
      <c r="F26" s="28" t="str">
        <f t="shared" si="1"/>
        <v>B</v>
      </c>
      <c r="G26" s="28">
        <f t="shared" si="2"/>
        <v>80</v>
      </c>
      <c r="H26" s="28" t="str">
        <f t="shared" si="3"/>
        <v>B</v>
      </c>
      <c r="I26" s="36">
        <v>2</v>
      </c>
      <c r="J26" s="28" t="str">
        <f t="shared" si="4"/>
        <v>Memilki kemampuan dalam menganalisis konsep  akuntansi perusahaan dagang , dan siklus akuntansi perusahaan dagang, menjelaskan proses pembukuan akuntansi perusahaan jasa, namun perlu pengkkatan pemahaman jurnal penyesuaian</v>
      </c>
      <c r="K26" s="28">
        <f t="shared" si="5"/>
        <v>81</v>
      </c>
      <c r="L26" s="28" t="str">
        <f t="shared" si="6"/>
        <v>B</v>
      </c>
      <c r="M26" s="28">
        <f t="shared" si="7"/>
        <v>81</v>
      </c>
      <c r="N26" s="28" t="str">
        <f t="shared" si="8"/>
        <v>B</v>
      </c>
      <c r="O26" s="36">
        <v>2</v>
      </c>
      <c r="P26" s="28" t="str">
        <f t="shared" si="9"/>
        <v>Sangat terampil dalam menyusun laporan keuangan perusahaan dagang, namun perlu peningkatan dalam menyusun jurnal penyesuaian</v>
      </c>
      <c r="Q26" s="39"/>
      <c r="R26" s="39" t="s">
        <v>9</v>
      </c>
      <c r="S26" s="18"/>
      <c r="T26" s="1">
        <v>76</v>
      </c>
      <c r="U26" s="1">
        <v>84</v>
      </c>
      <c r="V26" s="1"/>
      <c r="W26" s="1"/>
      <c r="X26" s="1"/>
      <c r="Y26" s="1"/>
      <c r="Z26" s="1"/>
      <c r="AA26" s="1"/>
      <c r="AB26" s="1"/>
      <c r="AC26" s="1"/>
      <c r="AD26" s="1"/>
      <c r="AE26" s="18"/>
      <c r="AF26" s="1">
        <v>78</v>
      </c>
      <c r="AG26" s="1">
        <v>84</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93424</v>
      </c>
      <c r="C27" s="19" t="s">
        <v>90</v>
      </c>
      <c r="D27" s="18"/>
      <c r="E27" s="28">
        <f t="shared" si="0"/>
        <v>88</v>
      </c>
      <c r="F27" s="28" t="str">
        <f t="shared" si="1"/>
        <v>A</v>
      </c>
      <c r="G27" s="28">
        <f t="shared" si="2"/>
        <v>88</v>
      </c>
      <c r="H27" s="28" t="str">
        <f t="shared" si="3"/>
        <v>A</v>
      </c>
      <c r="I27" s="36">
        <v>1</v>
      </c>
      <c r="J27" s="28" t="str">
        <f t="shared" si="4"/>
        <v>Memilki kemampuan dalam menganalisis konsep  akuntansi perusahaan dagang , dan siklus akuntansi perusahaan dagang, menjelaskan proses pembukuan akuntansi perusahaan jasa</v>
      </c>
      <c r="K27" s="28">
        <f t="shared" si="5"/>
        <v>91</v>
      </c>
      <c r="L27" s="28" t="str">
        <f t="shared" si="6"/>
        <v>A</v>
      </c>
      <c r="M27" s="28">
        <f t="shared" si="7"/>
        <v>91</v>
      </c>
      <c r="N27" s="28" t="str">
        <f t="shared" si="8"/>
        <v>A</v>
      </c>
      <c r="O27" s="36">
        <v>1</v>
      </c>
      <c r="P27" s="28" t="str">
        <f t="shared" si="9"/>
        <v>Sangat terampil dalam menyusun laporan keuangan perusahaan dagang</v>
      </c>
      <c r="Q27" s="39"/>
      <c r="R27" s="39" t="s">
        <v>9</v>
      </c>
      <c r="S27" s="18"/>
      <c r="T27" s="1">
        <v>84</v>
      </c>
      <c r="U27" s="1">
        <v>92</v>
      </c>
      <c r="V27" s="1"/>
      <c r="W27" s="1"/>
      <c r="X27" s="1"/>
      <c r="Y27" s="1"/>
      <c r="Z27" s="1"/>
      <c r="AA27" s="1"/>
      <c r="AB27" s="1"/>
      <c r="AC27" s="1"/>
      <c r="AD27" s="1"/>
      <c r="AE27" s="18"/>
      <c r="AF27" s="1">
        <v>90</v>
      </c>
      <c r="AG27" s="1">
        <v>92</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35848</v>
      </c>
      <c r="FK27" s="41">
        <v>35858</v>
      </c>
    </row>
    <row r="28" spans="1:167" x14ac:dyDescent="0.25">
      <c r="A28" s="19">
        <v>18</v>
      </c>
      <c r="B28" s="19">
        <v>93438</v>
      </c>
      <c r="C28" s="19" t="s">
        <v>91</v>
      </c>
      <c r="D28" s="18"/>
      <c r="E28" s="28">
        <f t="shared" si="0"/>
        <v>89</v>
      </c>
      <c r="F28" s="28" t="str">
        <f t="shared" si="1"/>
        <v>A</v>
      </c>
      <c r="G28" s="28">
        <f t="shared" si="2"/>
        <v>89</v>
      </c>
      <c r="H28" s="28" t="str">
        <f t="shared" si="3"/>
        <v>A</v>
      </c>
      <c r="I28" s="36">
        <v>1</v>
      </c>
      <c r="J28" s="28" t="str">
        <f t="shared" si="4"/>
        <v>Memilki kemampuan dalam menganalisis konsep  akuntansi perusahaan dagang , dan siklus akuntansi perusahaan dagang, menjelaskan proses pembukuan akuntansi perusahaan jasa</v>
      </c>
      <c r="K28" s="28">
        <f t="shared" si="5"/>
        <v>86</v>
      </c>
      <c r="L28" s="28" t="str">
        <f t="shared" si="6"/>
        <v>A</v>
      </c>
      <c r="M28" s="28">
        <f t="shared" si="7"/>
        <v>86</v>
      </c>
      <c r="N28" s="28" t="str">
        <f t="shared" si="8"/>
        <v>A</v>
      </c>
      <c r="O28" s="36">
        <v>1</v>
      </c>
      <c r="P28" s="28" t="str">
        <f t="shared" si="9"/>
        <v>Sangat terampil dalam menyusun laporan keuangan perusahaan dagang</v>
      </c>
      <c r="Q28" s="39"/>
      <c r="R28" s="39" t="s">
        <v>9</v>
      </c>
      <c r="S28" s="18"/>
      <c r="T28" s="1">
        <v>90</v>
      </c>
      <c r="U28" s="1">
        <v>88</v>
      </c>
      <c r="V28" s="1"/>
      <c r="W28" s="1"/>
      <c r="X28" s="1"/>
      <c r="Y28" s="1"/>
      <c r="Z28" s="1"/>
      <c r="AA28" s="1"/>
      <c r="AB28" s="1"/>
      <c r="AC28" s="1"/>
      <c r="AD28" s="1"/>
      <c r="AE28" s="18"/>
      <c r="AF28" s="1">
        <v>84</v>
      </c>
      <c r="AG28" s="1">
        <v>88</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93452</v>
      </c>
      <c r="C29" s="19" t="s">
        <v>92</v>
      </c>
      <c r="D29" s="18"/>
      <c r="E29" s="28">
        <f t="shared" si="0"/>
        <v>82</v>
      </c>
      <c r="F29" s="28" t="str">
        <f t="shared" si="1"/>
        <v>B</v>
      </c>
      <c r="G29" s="28">
        <f t="shared" si="2"/>
        <v>82</v>
      </c>
      <c r="H29" s="28" t="str">
        <f t="shared" si="3"/>
        <v>B</v>
      </c>
      <c r="I29" s="36">
        <v>2</v>
      </c>
      <c r="J29" s="28" t="str">
        <f t="shared" si="4"/>
        <v>Memilki kemampuan dalam menganalisis konsep  akuntansi perusahaan dagang , dan siklus akuntansi perusahaan dagang, menjelaskan proses pembukuan akuntansi perusahaan jasa, namun perlu pengkkatan pemahaman jurnal penyesuaian</v>
      </c>
      <c r="K29" s="28">
        <f t="shared" si="5"/>
        <v>84</v>
      </c>
      <c r="L29" s="28" t="str">
        <f t="shared" si="6"/>
        <v>B</v>
      </c>
      <c r="M29" s="28">
        <f t="shared" si="7"/>
        <v>84</v>
      </c>
      <c r="N29" s="28" t="str">
        <f t="shared" si="8"/>
        <v>B</v>
      </c>
      <c r="O29" s="36">
        <v>2</v>
      </c>
      <c r="P29" s="28" t="str">
        <f t="shared" si="9"/>
        <v>Sangat terampil dalam menyusun laporan keuangan perusahaan dagang, namun perlu peningkatan dalam menyusun jurnal penyesuaian</v>
      </c>
      <c r="Q29" s="39"/>
      <c r="R29" s="39" t="s">
        <v>9</v>
      </c>
      <c r="S29" s="18"/>
      <c r="T29" s="1">
        <v>80</v>
      </c>
      <c r="U29" s="1">
        <v>84</v>
      </c>
      <c r="V29" s="1"/>
      <c r="W29" s="1"/>
      <c r="X29" s="1"/>
      <c r="Y29" s="1"/>
      <c r="Z29" s="1"/>
      <c r="AA29" s="1"/>
      <c r="AB29" s="1"/>
      <c r="AC29" s="1"/>
      <c r="AD29" s="1"/>
      <c r="AE29" s="18"/>
      <c r="AF29" s="1">
        <v>80</v>
      </c>
      <c r="AG29" s="1">
        <v>88</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35849</v>
      </c>
      <c r="FK29" s="41">
        <v>35859</v>
      </c>
    </row>
    <row r="30" spans="1:167" x14ac:dyDescent="0.25">
      <c r="A30" s="19">
        <v>20</v>
      </c>
      <c r="B30" s="19">
        <v>93466</v>
      </c>
      <c r="C30" s="19" t="s">
        <v>93</v>
      </c>
      <c r="D30" s="18"/>
      <c r="E30" s="28">
        <f t="shared" si="0"/>
        <v>90</v>
      </c>
      <c r="F30" s="28" t="str">
        <f t="shared" si="1"/>
        <v>A</v>
      </c>
      <c r="G30" s="28">
        <f t="shared" si="2"/>
        <v>90</v>
      </c>
      <c r="H30" s="28" t="str">
        <f t="shared" si="3"/>
        <v>A</v>
      </c>
      <c r="I30" s="36">
        <v>1</v>
      </c>
      <c r="J30" s="28" t="str">
        <f t="shared" si="4"/>
        <v>Memilki kemampuan dalam menganalisis konsep  akuntansi perusahaan dagang , dan siklus akuntansi perusahaan dagang, menjelaskan proses pembukuan akuntansi perusahaan jasa</v>
      </c>
      <c r="K30" s="28">
        <f t="shared" si="5"/>
        <v>90</v>
      </c>
      <c r="L30" s="28" t="str">
        <f t="shared" si="6"/>
        <v>A</v>
      </c>
      <c r="M30" s="28">
        <f t="shared" si="7"/>
        <v>90</v>
      </c>
      <c r="N30" s="28" t="str">
        <f t="shared" si="8"/>
        <v>A</v>
      </c>
      <c r="O30" s="36">
        <v>1</v>
      </c>
      <c r="P30" s="28" t="str">
        <f t="shared" si="9"/>
        <v>Sangat terampil dalam menyusun laporan keuangan perusahaan dagang</v>
      </c>
      <c r="Q30" s="39"/>
      <c r="R30" s="39" t="s">
        <v>9</v>
      </c>
      <c r="S30" s="18"/>
      <c r="T30" s="1">
        <v>88</v>
      </c>
      <c r="U30" s="1">
        <v>92</v>
      </c>
      <c r="V30" s="1"/>
      <c r="W30" s="1"/>
      <c r="X30" s="1"/>
      <c r="Y30" s="1"/>
      <c r="Z30" s="1"/>
      <c r="AA30" s="1"/>
      <c r="AB30" s="1"/>
      <c r="AC30" s="1"/>
      <c r="AD30" s="1"/>
      <c r="AE30" s="18"/>
      <c r="AF30" s="1">
        <v>88</v>
      </c>
      <c r="AG30" s="1">
        <v>92</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93480</v>
      </c>
      <c r="C31" s="19" t="s">
        <v>94</v>
      </c>
      <c r="D31" s="18"/>
      <c r="E31" s="28">
        <f t="shared" si="0"/>
        <v>80</v>
      </c>
      <c r="F31" s="28" t="str">
        <f t="shared" si="1"/>
        <v>B</v>
      </c>
      <c r="G31" s="28">
        <f t="shared" si="2"/>
        <v>80</v>
      </c>
      <c r="H31" s="28" t="str">
        <f t="shared" si="3"/>
        <v>B</v>
      </c>
      <c r="I31" s="36">
        <v>2</v>
      </c>
      <c r="J31" s="28" t="str">
        <f t="shared" si="4"/>
        <v>Memilki kemampuan dalam menganalisis konsep  akuntansi perusahaan dagang , dan siklus akuntansi perusahaan dagang, menjelaskan proses pembukuan akuntansi perusahaan jasa, namun perlu pengkkatan pemahaman jurnal penyesuaian</v>
      </c>
      <c r="K31" s="28">
        <f t="shared" si="5"/>
        <v>82</v>
      </c>
      <c r="L31" s="28" t="str">
        <f t="shared" si="6"/>
        <v>B</v>
      </c>
      <c r="M31" s="28">
        <f t="shared" si="7"/>
        <v>82</v>
      </c>
      <c r="N31" s="28" t="str">
        <f t="shared" si="8"/>
        <v>B</v>
      </c>
      <c r="O31" s="36">
        <v>2</v>
      </c>
      <c r="P31" s="28" t="str">
        <f t="shared" si="9"/>
        <v>Sangat terampil dalam menyusun laporan keuangan perusahaan dagang, namun perlu peningkatan dalam menyusun jurnal penyesuaian</v>
      </c>
      <c r="Q31" s="39"/>
      <c r="R31" s="39" t="s">
        <v>9</v>
      </c>
      <c r="S31" s="18"/>
      <c r="T31" s="1">
        <v>80</v>
      </c>
      <c r="U31" s="1">
        <v>80</v>
      </c>
      <c r="V31" s="1"/>
      <c r="W31" s="1"/>
      <c r="X31" s="1"/>
      <c r="Y31" s="1"/>
      <c r="Z31" s="1"/>
      <c r="AA31" s="1"/>
      <c r="AB31" s="1"/>
      <c r="AC31" s="1"/>
      <c r="AD31" s="1"/>
      <c r="AE31" s="18"/>
      <c r="AF31" s="1">
        <v>80</v>
      </c>
      <c r="AG31" s="1">
        <v>84</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35850</v>
      </c>
      <c r="FK31" s="41">
        <v>35860</v>
      </c>
    </row>
    <row r="32" spans="1:167" x14ac:dyDescent="0.25">
      <c r="A32" s="19">
        <v>22</v>
      </c>
      <c r="B32" s="19">
        <v>93494</v>
      </c>
      <c r="C32" s="19" t="s">
        <v>95</v>
      </c>
      <c r="D32" s="18"/>
      <c r="E32" s="28">
        <f t="shared" si="0"/>
        <v>94</v>
      </c>
      <c r="F32" s="28" t="str">
        <f t="shared" si="1"/>
        <v>A</v>
      </c>
      <c r="G32" s="28">
        <f t="shared" si="2"/>
        <v>94</v>
      </c>
      <c r="H32" s="28" t="str">
        <f t="shared" si="3"/>
        <v>A</v>
      </c>
      <c r="I32" s="36">
        <v>1</v>
      </c>
      <c r="J32" s="28" t="str">
        <f t="shared" si="4"/>
        <v>Memilki kemampuan dalam menganalisis konsep  akuntansi perusahaan dagang , dan siklus akuntansi perusahaan dagang, menjelaskan proses pembukuan akuntansi perusahaan jasa</v>
      </c>
      <c r="K32" s="28">
        <f t="shared" si="5"/>
        <v>93</v>
      </c>
      <c r="L32" s="28" t="str">
        <f t="shared" si="6"/>
        <v>A</v>
      </c>
      <c r="M32" s="28">
        <f t="shared" si="7"/>
        <v>93</v>
      </c>
      <c r="N32" s="28" t="str">
        <f t="shared" si="8"/>
        <v>A</v>
      </c>
      <c r="O32" s="36">
        <v>1</v>
      </c>
      <c r="P32" s="28" t="str">
        <f t="shared" si="9"/>
        <v>Sangat terampil dalam menyusun laporan keuangan perusahaan dagang</v>
      </c>
      <c r="Q32" s="39"/>
      <c r="R32" s="39" t="s">
        <v>9</v>
      </c>
      <c r="S32" s="18"/>
      <c r="T32" s="1">
        <v>92</v>
      </c>
      <c r="U32" s="1">
        <v>96</v>
      </c>
      <c r="V32" s="1"/>
      <c r="W32" s="1"/>
      <c r="X32" s="1"/>
      <c r="Y32" s="1"/>
      <c r="Z32" s="1"/>
      <c r="AA32" s="1"/>
      <c r="AB32" s="1"/>
      <c r="AC32" s="1"/>
      <c r="AD32" s="1"/>
      <c r="AE32" s="18"/>
      <c r="AF32" s="1">
        <v>90</v>
      </c>
      <c r="AG32" s="1">
        <v>96</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93508</v>
      </c>
      <c r="C33" s="19" t="s">
        <v>96</v>
      </c>
      <c r="D33" s="18"/>
      <c r="E33" s="28">
        <f t="shared" si="0"/>
        <v>86</v>
      </c>
      <c r="F33" s="28" t="str">
        <f t="shared" si="1"/>
        <v>A</v>
      </c>
      <c r="G33" s="28">
        <f t="shared" si="2"/>
        <v>86</v>
      </c>
      <c r="H33" s="28" t="str">
        <f t="shared" si="3"/>
        <v>A</v>
      </c>
      <c r="I33" s="36">
        <v>1</v>
      </c>
      <c r="J33" s="28" t="str">
        <f t="shared" si="4"/>
        <v>Memilki kemampuan dalam menganalisis konsep  akuntansi perusahaan dagang , dan siklus akuntansi perusahaan dagang, menjelaskan proses pembukuan akuntansi perusahaan jasa</v>
      </c>
      <c r="K33" s="28">
        <f t="shared" si="5"/>
        <v>84</v>
      </c>
      <c r="L33" s="28" t="str">
        <f t="shared" si="6"/>
        <v>B</v>
      </c>
      <c r="M33" s="28">
        <f t="shared" si="7"/>
        <v>84</v>
      </c>
      <c r="N33" s="28" t="str">
        <f t="shared" si="8"/>
        <v>B</v>
      </c>
      <c r="O33" s="36">
        <v>2</v>
      </c>
      <c r="P33" s="28" t="str">
        <f t="shared" si="9"/>
        <v>Sangat terampil dalam menyusun laporan keuangan perusahaan dagang, namun perlu peningkatan dalam menyusun jurnal penyesuaian</v>
      </c>
      <c r="Q33" s="39"/>
      <c r="R33" s="39" t="s">
        <v>9</v>
      </c>
      <c r="S33" s="18"/>
      <c r="T33" s="1">
        <v>84</v>
      </c>
      <c r="U33" s="1">
        <v>88</v>
      </c>
      <c r="V33" s="1"/>
      <c r="W33" s="1"/>
      <c r="X33" s="1"/>
      <c r="Y33" s="1"/>
      <c r="Z33" s="1"/>
      <c r="AA33" s="1"/>
      <c r="AB33" s="1"/>
      <c r="AC33" s="1"/>
      <c r="AD33" s="1"/>
      <c r="AE33" s="18"/>
      <c r="AF33" s="1">
        <v>84</v>
      </c>
      <c r="AG33" s="1">
        <v>84</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93522</v>
      </c>
      <c r="C34" s="19" t="s">
        <v>97</v>
      </c>
      <c r="D34" s="18"/>
      <c r="E34" s="28">
        <f t="shared" si="0"/>
        <v>78</v>
      </c>
      <c r="F34" s="28" t="str">
        <f t="shared" si="1"/>
        <v>B</v>
      </c>
      <c r="G34" s="28">
        <f t="shared" si="2"/>
        <v>78</v>
      </c>
      <c r="H34" s="28" t="str">
        <f t="shared" si="3"/>
        <v>B</v>
      </c>
      <c r="I34" s="36">
        <v>2</v>
      </c>
      <c r="J34" s="28" t="str">
        <f t="shared" si="4"/>
        <v>Memilki kemampuan dalam menganalisis konsep  akuntansi perusahaan dagang , dan siklus akuntansi perusahaan dagang, menjelaskan proses pembukuan akuntansi perusahaan jasa, namun perlu pengkkatan pemahaman jurnal penyesuaian</v>
      </c>
      <c r="K34" s="28">
        <f t="shared" si="5"/>
        <v>80</v>
      </c>
      <c r="L34" s="28" t="str">
        <f t="shared" si="6"/>
        <v>B</v>
      </c>
      <c r="M34" s="28">
        <f t="shared" si="7"/>
        <v>80</v>
      </c>
      <c r="N34" s="28" t="str">
        <f t="shared" si="8"/>
        <v>B</v>
      </c>
      <c r="O34" s="36">
        <v>2</v>
      </c>
      <c r="P34" s="28" t="str">
        <f t="shared" si="9"/>
        <v>Sangat terampil dalam menyusun laporan keuangan perusahaan dagang, namun perlu peningkatan dalam menyusun jurnal penyesuaian</v>
      </c>
      <c r="Q34" s="39"/>
      <c r="R34" s="39" t="s">
        <v>9</v>
      </c>
      <c r="S34" s="18"/>
      <c r="T34" s="1">
        <v>80</v>
      </c>
      <c r="U34" s="1">
        <v>76</v>
      </c>
      <c r="V34" s="1"/>
      <c r="W34" s="1"/>
      <c r="X34" s="1"/>
      <c r="Y34" s="1"/>
      <c r="Z34" s="1"/>
      <c r="AA34" s="1"/>
      <c r="AB34" s="1"/>
      <c r="AC34" s="1"/>
      <c r="AD34" s="1"/>
      <c r="AE34" s="18"/>
      <c r="AF34" s="1">
        <v>80</v>
      </c>
      <c r="AG34" s="1">
        <v>80</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93536</v>
      </c>
      <c r="C35" s="19" t="s">
        <v>98</v>
      </c>
      <c r="D35" s="18"/>
      <c r="E35" s="28">
        <f t="shared" si="0"/>
        <v>82</v>
      </c>
      <c r="F35" s="28" t="str">
        <f t="shared" si="1"/>
        <v>B</v>
      </c>
      <c r="G35" s="28">
        <f t="shared" si="2"/>
        <v>82</v>
      </c>
      <c r="H35" s="28" t="str">
        <f t="shared" si="3"/>
        <v>B</v>
      </c>
      <c r="I35" s="36">
        <v>2</v>
      </c>
      <c r="J35" s="28" t="str">
        <f t="shared" si="4"/>
        <v>Memilki kemampuan dalam menganalisis konsep  akuntansi perusahaan dagang , dan siklus akuntansi perusahaan dagang, menjelaskan proses pembukuan akuntansi perusahaan jasa, namun perlu pengkkatan pemahaman jurnal penyesuaian</v>
      </c>
      <c r="K35" s="28">
        <f t="shared" si="5"/>
        <v>85</v>
      </c>
      <c r="L35" s="28" t="str">
        <f t="shared" si="6"/>
        <v>A</v>
      </c>
      <c r="M35" s="28">
        <f t="shared" si="7"/>
        <v>85</v>
      </c>
      <c r="N35" s="28" t="str">
        <f t="shared" si="8"/>
        <v>A</v>
      </c>
      <c r="O35" s="36">
        <v>1</v>
      </c>
      <c r="P35" s="28" t="str">
        <f t="shared" si="9"/>
        <v>Sangat terampil dalam menyusun laporan keuangan perusahaan dagang</v>
      </c>
      <c r="Q35" s="39"/>
      <c r="R35" s="39" t="s">
        <v>9</v>
      </c>
      <c r="S35" s="18"/>
      <c r="T35" s="1">
        <v>80</v>
      </c>
      <c r="U35" s="1">
        <v>84</v>
      </c>
      <c r="V35" s="1"/>
      <c r="W35" s="1"/>
      <c r="X35" s="1"/>
      <c r="Y35" s="1"/>
      <c r="Z35" s="1"/>
      <c r="AA35" s="1"/>
      <c r="AB35" s="1"/>
      <c r="AC35" s="1"/>
      <c r="AD35" s="1"/>
      <c r="AE35" s="18"/>
      <c r="AF35" s="1">
        <v>84</v>
      </c>
      <c r="AG35" s="1">
        <v>86</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93550</v>
      </c>
      <c r="C36" s="19" t="s">
        <v>99</v>
      </c>
      <c r="D36" s="18"/>
      <c r="E36" s="28">
        <f t="shared" si="0"/>
        <v>82</v>
      </c>
      <c r="F36" s="28" t="str">
        <f t="shared" si="1"/>
        <v>B</v>
      </c>
      <c r="G36" s="28">
        <f t="shared" si="2"/>
        <v>82</v>
      </c>
      <c r="H36" s="28" t="str">
        <f t="shared" si="3"/>
        <v>B</v>
      </c>
      <c r="I36" s="36">
        <v>2</v>
      </c>
      <c r="J36" s="28" t="str">
        <f t="shared" si="4"/>
        <v>Memilki kemampuan dalam menganalisis konsep  akuntansi perusahaan dagang , dan siklus akuntansi perusahaan dagang, menjelaskan proses pembukuan akuntansi perusahaan jasa, namun perlu pengkkatan pemahaman jurnal penyesuaian</v>
      </c>
      <c r="K36" s="28">
        <f t="shared" si="5"/>
        <v>82</v>
      </c>
      <c r="L36" s="28" t="str">
        <f t="shared" si="6"/>
        <v>B</v>
      </c>
      <c r="M36" s="28">
        <f t="shared" si="7"/>
        <v>82</v>
      </c>
      <c r="N36" s="28" t="str">
        <f t="shared" si="8"/>
        <v>B</v>
      </c>
      <c r="O36" s="36">
        <v>2</v>
      </c>
      <c r="P36" s="28" t="str">
        <f t="shared" si="9"/>
        <v>Sangat terampil dalam menyusun laporan keuangan perusahaan dagang, namun perlu peningkatan dalam menyusun jurnal penyesuaian</v>
      </c>
      <c r="Q36" s="39"/>
      <c r="R36" s="39" t="s">
        <v>9</v>
      </c>
      <c r="S36" s="18"/>
      <c r="T36" s="1">
        <v>80</v>
      </c>
      <c r="U36" s="1">
        <v>84</v>
      </c>
      <c r="V36" s="1"/>
      <c r="W36" s="1"/>
      <c r="X36" s="1"/>
      <c r="Y36" s="1"/>
      <c r="Z36" s="1"/>
      <c r="AA36" s="1"/>
      <c r="AB36" s="1"/>
      <c r="AC36" s="1"/>
      <c r="AD36" s="1"/>
      <c r="AE36" s="18"/>
      <c r="AF36" s="1">
        <v>80</v>
      </c>
      <c r="AG36" s="1">
        <v>84</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93564</v>
      </c>
      <c r="C37" s="19" t="s">
        <v>100</v>
      </c>
      <c r="D37" s="18"/>
      <c r="E37" s="28">
        <f t="shared" si="0"/>
        <v>86</v>
      </c>
      <c r="F37" s="28" t="str">
        <f t="shared" si="1"/>
        <v>A</v>
      </c>
      <c r="G37" s="28">
        <f t="shared" si="2"/>
        <v>86</v>
      </c>
      <c r="H37" s="28" t="str">
        <f t="shared" si="3"/>
        <v>A</v>
      </c>
      <c r="I37" s="36">
        <v>1</v>
      </c>
      <c r="J37" s="28" t="str">
        <f t="shared" si="4"/>
        <v>Memilki kemampuan dalam menganalisis konsep  akuntansi perusahaan dagang , dan siklus akuntansi perusahaan dagang, menjelaskan proses pembukuan akuntansi perusahaan jasa</v>
      </c>
      <c r="K37" s="28">
        <f t="shared" si="5"/>
        <v>87</v>
      </c>
      <c r="L37" s="28" t="str">
        <f t="shared" si="6"/>
        <v>A</v>
      </c>
      <c r="M37" s="28">
        <f t="shared" si="7"/>
        <v>87</v>
      </c>
      <c r="N37" s="28" t="str">
        <f t="shared" si="8"/>
        <v>A</v>
      </c>
      <c r="O37" s="36">
        <v>1</v>
      </c>
      <c r="P37" s="28" t="str">
        <f t="shared" si="9"/>
        <v>Sangat terampil dalam menyusun laporan keuangan perusahaan dagang</v>
      </c>
      <c r="Q37" s="39"/>
      <c r="R37" s="39" t="s">
        <v>9</v>
      </c>
      <c r="S37" s="18"/>
      <c r="T37" s="1">
        <v>84</v>
      </c>
      <c r="U37" s="1">
        <v>88</v>
      </c>
      <c r="V37" s="1"/>
      <c r="W37" s="1"/>
      <c r="X37" s="1"/>
      <c r="Y37" s="1"/>
      <c r="Z37" s="1"/>
      <c r="AA37" s="1"/>
      <c r="AB37" s="1"/>
      <c r="AC37" s="1"/>
      <c r="AD37" s="1"/>
      <c r="AE37" s="18"/>
      <c r="AF37" s="1">
        <v>86</v>
      </c>
      <c r="AG37" s="1">
        <v>88</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93578</v>
      </c>
      <c r="C38" s="19" t="s">
        <v>101</v>
      </c>
      <c r="D38" s="18"/>
      <c r="E38" s="28">
        <f t="shared" si="0"/>
        <v>82</v>
      </c>
      <c r="F38" s="28" t="str">
        <f t="shared" si="1"/>
        <v>B</v>
      </c>
      <c r="G38" s="28">
        <f t="shared" si="2"/>
        <v>82</v>
      </c>
      <c r="H38" s="28" t="str">
        <f t="shared" si="3"/>
        <v>B</v>
      </c>
      <c r="I38" s="36">
        <v>2</v>
      </c>
      <c r="J38" s="28" t="str">
        <f t="shared" si="4"/>
        <v>Memilki kemampuan dalam menganalisis konsep  akuntansi perusahaan dagang , dan siklus akuntansi perusahaan dagang, menjelaskan proses pembukuan akuntansi perusahaan jasa, namun perlu pengkkatan pemahaman jurnal penyesuaian</v>
      </c>
      <c r="K38" s="28">
        <f t="shared" si="5"/>
        <v>84</v>
      </c>
      <c r="L38" s="28" t="str">
        <f t="shared" si="6"/>
        <v>B</v>
      </c>
      <c r="M38" s="28">
        <f t="shared" si="7"/>
        <v>84</v>
      </c>
      <c r="N38" s="28" t="str">
        <f t="shared" si="8"/>
        <v>B</v>
      </c>
      <c r="O38" s="36">
        <v>2</v>
      </c>
      <c r="P38" s="28" t="str">
        <f t="shared" si="9"/>
        <v>Sangat terampil dalam menyusun laporan keuangan perusahaan dagang, namun perlu peningkatan dalam menyusun jurnal penyesuaian</v>
      </c>
      <c r="Q38" s="39"/>
      <c r="R38" s="39" t="s">
        <v>9</v>
      </c>
      <c r="S38" s="18"/>
      <c r="T38" s="1">
        <v>80</v>
      </c>
      <c r="U38" s="1">
        <v>84</v>
      </c>
      <c r="V38" s="1"/>
      <c r="W38" s="1"/>
      <c r="X38" s="1"/>
      <c r="Y38" s="1"/>
      <c r="Z38" s="1"/>
      <c r="AA38" s="1"/>
      <c r="AB38" s="1"/>
      <c r="AC38" s="1"/>
      <c r="AD38" s="1"/>
      <c r="AE38" s="18"/>
      <c r="AF38" s="1">
        <v>84</v>
      </c>
      <c r="AG38" s="1">
        <v>84</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93592</v>
      </c>
      <c r="C39" s="19" t="s">
        <v>102</v>
      </c>
      <c r="D39" s="18"/>
      <c r="E39" s="28">
        <f t="shared" si="0"/>
        <v>82</v>
      </c>
      <c r="F39" s="28" t="str">
        <f t="shared" si="1"/>
        <v>B</v>
      </c>
      <c r="G39" s="28">
        <f t="shared" si="2"/>
        <v>82</v>
      </c>
      <c r="H39" s="28" t="str">
        <f t="shared" si="3"/>
        <v>B</v>
      </c>
      <c r="I39" s="36">
        <v>2</v>
      </c>
      <c r="J39" s="28" t="str">
        <f t="shared" si="4"/>
        <v>Memilki kemampuan dalam menganalisis konsep  akuntansi perusahaan dagang , dan siklus akuntansi perusahaan dagang, menjelaskan proses pembukuan akuntansi perusahaan jasa, namun perlu pengkkatan pemahaman jurnal penyesuaian</v>
      </c>
      <c r="K39" s="28">
        <f t="shared" si="5"/>
        <v>85</v>
      </c>
      <c r="L39" s="28" t="str">
        <f t="shared" si="6"/>
        <v>A</v>
      </c>
      <c r="M39" s="28">
        <f t="shared" si="7"/>
        <v>85</v>
      </c>
      <c r="N39" s="28" t="str">
        <f t="shared" si="8"/>
        <v>A</v>
      </c>
      <c r="O39" s="36">
        <v>1</v>
      </c>
      <c r="P39" s="28" t="str">
        <f t="shared" si="9"/>
        <v>Sangat terampil dalam menyusun laporan keuangan perusahaan dagang</v>
      </c>
      <c r="Q39" s="39"/>
      <c r="R39" s="39" t="s">
        <v>9</v>
      </c>
      <c r="S39" s="18"/>
      <c r="T39" s="1">
        <v>84</v>
      </c>
      <c r="U39" s="1">
        <v>80</v>
      </c>
      <c r="V39" s="1"/>
      <c r="W39" s="1"/>
      <c r="X39" s="1"/>
      <c r="Y39" s="1"/>
      <c r="Z39" s="1"/>
      <c r="AA39" s="1"/>
      <c r="AB39" s="1"/>
      <c r="AC39" s="1"/>
      <c r="AD39" s="1"/>
      <c r="AE39" s="18"/>
      <c r="AF39" s="1">
        <v>86</v>
      </c>
      <c r="AG39" s="1">
        <v>84</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93606</v>
      </c>
      <c r="C40" s="19" t="s">
        <v>103</v>
      </c>
      <c r="D40" s="18"/>
      <c r="E40" s="28">
        <f t="shared" si="0"/>
        <v>78</v>
      </c>
      <c r="F40" s="28" t="str">
        <f t="shared" si="1"/>
        <v>B</v>
      </c>
      <c r="G40" s="28">
        <f t="shared" si="2"/>
        <v>78</v>
      </c>
      <c r="H40" s="28" t="str">
        <f t="shared" si="3"/>
        <v>B</v>
      </c>
      <c r="I40" s="36">
        <v>2</v>
      </c>
      <c r="J40" s="28" t="str">
        <f t="shared" si="4"/>
        <v>Memilki kemampuan dalam menganalisis konsep  akuntansi perusahaan dagang , dan siklus akuntansi perusahaan dagang, menjelaskan proses pembukuan akuntansi perusahaan jasa, namun perlu pengkkatan pemahaman jurnal penyesuaian</v>
      </c>
      <c r="K40" s="28">
        <f t="shared" si="5"/>
        <v>82</v>
      </c>
      <c r="L40" s="28" t="str">
        <f t="shared" si="6"/>
        <v>B</v>
      </c>
      <c r="M40" s="28">
        <f t="shared" si="7"/>
        <v>82</v>
      </c>
      <c r="N40" s="28" t="str">
        <f t="shared" si="8"/>
        <v>B</v>
      </c>
      <c r="O40" s="36">
        <v>2</v>
      </c>
      <c r="P40" s="28" t="str">
        <f t="shared" si="9"/>
        <v>Sangat terampil dalam menyusun laporan keuangan perusahaan dagang, namun perlu peningkatan dalam menyusun jurnal penyesuaian</v>
      </c>
      <c r="Q40" s="39"/>
      <c r="R40" s="39" t="s">
        <v>9</v>
      </c>
      <c r="S40" s="18"/>
      <c r="T40" s="1">
        <v>76</v>
      </c>
      <c r="U40" s="1">
        <v>80</v>
      </c>
      <c r="V40" s="1"/>
      <c r="W40" s="1"/>
      <c r="X40" s="1"/>
      <c r="Y40" s="1"/>
      <c r="Z40" s="1"/>
      <c r="AA40" s="1"/>
      <c r="AB40" s="1"/>
      <c r="AC40" s="1"/>
      <c r="AD40" s="1"/>
      <c r="AE40" s="18"/>
      <c r="AF40" s="1">
        <v>84</v>
      </c>
      <c r="AG40" s="1">
        <v>80</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93620</v>
      </c>
      <c r="C41" s="19" t="s">
        <v>104</v>
      </c>
      <c r="D41" s="18"/>
      <c r="E41" s="28">
        <f t="shared" si="0"/>
        <v>80</v>
      </c>
      <c r="F41" s="28" t="str">
        <f t="shared" si="1"/>
        <v>B</v>
      </c>
      <c r="G41" s="28">
        <f t="shared" si="2"/>
        <v>80</v>
      </c>
      <c r="H41" s="28" t="str">
        <f t="shared" si="3"/>
        <v>B</v>
      </c>
      <c r="I41" s="36">
        <v>2</v>
      </c>
      <c r="J41" s="28" t="str">
        <f t="shared" si="4"/>
        <v>Memilki kemampuan dalam menganalisis konsep  akuntansi perusahaan dagang , dan siklus akuntansi perusahaan dagang, menjelaskan proses pembukuan akuntansi perusahaan jasa, namun perlu pengkkatan pemahaman jurnal penyesuaian</v>
      </c>
      <c r="K41" s="28">
        <f t="shared" si="5"/>
        <v>80</v>
      </c>
      <c r="L41" s="28" t="str">
        <f t="shared" si="6"/>
        <v>B</v>
      </c>
      <c r="M41" s="28">
        <f t="shared" si="7"/>
        <v>80</v>
      </c>
      <c r="N41" s="28" t="str">
        <f t="shared" si="8"/>
        <v>B</v>
      </c>
      <c r="O41" s="36">
        <v>2</v>
      </c>
      <c r="P41" s="28" t="str">
        <f t="shared" si="9"/>
        <v>Sangat terampil dalam menyusun laporan keuangan perusahaan dagang, namun perlu peningkatan dalam menyusun jurnal penyesuaian</v>
      </c>
      <c r="Q41" s="39"/>
      <c r="R41" s="39" t="s">
        <v>9</v>
      </c>
      <c r="S41" s="18"/>
      <c r="T41" s="1">
        <v>76</v>
      </c>
      <c r="U41" s="1">
        <v>84</v>
      </c>
      <c r="V41" s="1"/>
      <c r="W41" s="1"/>
      <c r="X41" s="1"/>
      <c r="Y41" s="1"/>
      <c r="Z41" s="1"/>
      <c r="AA41" s="1"/>
      <c r="AB41" s="1"/>
      <c r="AC41" s="1"/>
      <c r="AD41" s="1"/>
      <c r="AE41" s="18"/>
      <c r="AF41" s="1">
        <v>80</v>
      </c>
      <c r="AG41" s="1">
        <v>80</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93634</v>
      </c>
      <c r="C42" s="19" t="s">
        <v>105</v>
      </c>
      <c r="D42" s="18"/>
      <c r="E42" s="28">
        <f t="shared" si="0"/>
        <v>80</v>
      </c>
      <c r="F42" s="28" t="str">
        <f t="shared" si="1"/>
        <v>B</v>
      </c>
      <c r="G42" s="28">
        <f t="shared" si="2"/>
        <v>80</v>
      </c>
      <c r="H42" s="28" t="str">
        <f t="shared" si="3"/>
        <v>B</v>
      </c>
      <c r="I42" s="36">
        <v>2</v>
      </c>
      <c r="J42" s="28" t="str">
        <f t="shared" si="4"/>
        <v>Memilki kemampuan dalam menganalisis konsep  akuntansi perusahaan dagang , dan siklus akuntansi perusahaan dagang, menjelaskan proses pembukuan akuntansi perusahaan jasa, namun perlu pengkkatan pemahaman jurnal penyesuaian</v>
      </c>
      <c r="K42" s="28">
        <f t="shared" si="5"/>
        <v>82</v>
      </c>
      <c r="L42" s="28" t="str">
        <f t="shared" si="6"/>
        <v>B</v>
      </c>
      <c r="M42" s="28">
        <f t="shared" si="7"/>
        <v>82</v>
      </c>
      <c r="N42" s="28" t="str">
        <f t="shared" si="8"/>
        <v>B</v>
      </c>
      <c r="O42" s="36">
        <v>2</v>
      </c>
      <c r="P42" s="28" t="str">
        <f t="shared" si="9"/>
        <v>Sangat terampil dalam menyusun laporan keuangan perusahaan dagang, namun perlu peningkatan dalam menyusun jurnal penyesuaian</v>
      </c>
      <c r="Q42" s="39"/>
      <c r="R42" s="39" t="s">
        <v>9</v>
      </c>
      <c r="S42" s="18"/>
      <c r="T42" s="1">
        <v>80</v>
      </c>
      <c r="U42" s="1">
        <v>80</v>
      </c>
      <c r="V42" s="1"/>
      <c r="W42" s="1"/>
      <c r="X42" s="1"/>
      <c r="Y42" s="1"/>
      <c r="Z42" s="1"/>
      <c r="AA42" s="1"/>
      <c r="AB42" s="1"/>
      <c r="AC42" s="1"/>
      <c r="AD42" s="1"/>
      <c r="AE42" s="18"/>
      <c r="AF42" s="1">
        <v>80</v>
      </c>
      <c r="AG42" s="1">
        <v>84</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93648</v>
      </c>
      <c r="C43" s="19" t="s">
        <v>106</v>
      </c>
      <c r="D43" s="18"/>
      <c r="E43" s="28">
        <f t="shared" si="0"/>
        <v>82</v>
      </c>
      <c r="F43" s="28" t="str">
        <f t="shared" si="1"/>
        <v>B</v>
      </c>
      <c r="G43" s="28">
        <f t="shared" si="2"/>
        <v>82</v>
      </c>
      <c r="H43" s="28" t="str">
        <f t="shared" si="3"/>
        <v>B</v>
      </c>
      <c r="I43" s="36">
        <v>2</v>
      </c>
      <c r="J43" s="28" t="str">
        <f t="shared" si="4"/>
        <v>Memilki kemampuan dalam menganalisis konsep  akuntansi perusahaan dagang , dan siklus akuntansi perusahaan dagang, menjelaskan proses pembukuan akuntansi perusahaan jasa, namun perlu pengkkatan pemahaman jurnal penyesuaian</v>
      </c>
      <c r="K43" s="28">
        <f t="shared" si="5"/>
        <v>86</v>
      </c>
      <c r="L43" s="28" t="str">
        <f t="shared" si="6"/>
        <v>A</v>
      </c>
      <c r="M43" s="28">
        <f t="shared" si="7"/>
        <v>86</v>
      </c>
      <c r="N43" s="28" t="str">
        <f t="shared" si="8"/>
        <v>A</v>
      </c>
      <c r="O43" s="36">
        <v>1</v>
      </c>
      <c r="P43" s="28" t="str">
        <f t="shared" si="9"/>
        <v>Sangat terampil dalam menyusun laporan keuangan perusahaan dagang</v>
      </c>
      <c r="Q43" s="39"/>
      <c r="R43" s="39" t="s">
        <v>9</v>
      </c>
      <c r="S43" s="18"/>
      <c r="T43" s="1">
        <v>80</v>
      </c>
      <c r="U43" s="1">
        <v>84</v>
      </c>
      <c r="V43" s="1"/>
      <c r="W43" s="1"/>
      <c r="X43" s="1"/>
      <c r="Y43" s="1"/>
      <c r="Z43" s="1"/>
      <c r="AA43" s="1"/>
      <c r="AB43" s="1"/>
      <c r="AC43" s="1"/>
      <c r="AD43" s="1"/>
      <c r="AE43" s="18"/>
      <c r="AF43" s="1">
        <v>84</v>
      </c>
      <c r="AG43" s="1">
        <v>88</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93662</v>
      </c>
      <c r="C44" s="19" t="s">
        <v>107</v>
      </c>
      <c r="D44" s="18"/>
      <c r="E44" s="28">
        <f t="shared" si="0"/>
        <v>86</v>
      </c>
      <c r="F44" s="28" t="str">
        <f t="shared" si="1"/>
        <v>A</v>
      </c>
      <c r="G44" s="28">
        <f t="shared" si="2"/>
        <v>86</v>
      </c>
      <c r="H44" s="28" t="str">
        <f t="shared" si="3"/>
        <v>A</v>
      </c>
      <c r="I44" s="36">
        <v>1</v>
      </c>
      <c r="J44" s="28" t="str">
        <f t="shared" si="4"/>
        <v>Memilki kemampuan dalam menganalisis konsep  akuntansi perusahaan dagang , dan siklus akuntansi perusahaan dagang, menjelaskan proses pembukuan akuntansi perusahaan jasa</v>
      </c>
      <c r="K44" s="28">
        <f t="shared" si="5"/>
        <v>85</v>
      </c>
      <c r="L44" s="28" t="str">
        <f t="shared" si="6"/>
        <v>A</v>
      </c>
      <c r="M44" s="28">
        <f t="shared" si="7"/>
        <v>85</v>
      </c>
      <c r="N44" s="28" t="str">
        <f t="shared" si="8"/>
        <v>A</v>
      </c>
      <c r="O44" s="36">
        <v>1</v>
      </c>
      <c r="P44" s="28" t="str">
        <f t="shared" si="9"/>
        <v>Sangat terampil dalam menyusun laporan keuangan perusahaan dagang</v>
      </c>
      <c r="Q44" s="39"/>
      <c r="R44" s="39" t="s">
        <v>9</v>
      </c>
      <c r="S44" s="18"/>
      <c r="T44" s="1">
        <v>84</v>
      </c>
      <c r="U44" s="1">
        <v>88</v>
      </c>
      <c r="V44" s="1"/>
      <c r="W44" s="1"/>
      <c r="X44" s="1"/>
      <c r="Y44" s="1"/>
      <c r="Z44" s="1"/>
      <c r="AA44" s="1"/>
      <c r="AB44" s="1"/>
      <c r="AC44" s="1"/>
      <c r="AD44" s="1"/>
      <c r="AE44" s="18"/>
      <c r="AF44" s="1">
        <v>84</v>
      </c>
      <c r="AG44" s="1">
        <v>86</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95260</v>
      </c>
      <c r="C45" s="19" t="s">
        <v>108</v>
      </c>
      <c r="D45" s="18"/>
      <c r="E45" s="28">
        <f t="shared" si="0"/>
        <v>76</v>
      </c>
      <c r="F45" s="28" t="str">
        <f t="shared" si="1"/>
        <v>B</v>
      </c>
      <c r="G45" s="28">
        <f t="shared" si="2"/>
        <v>76</v>
      </c>
      <c r="H45" s="28" t="str">
        <f t="shared" si="3"/>
        <v>B</v>
      </c>
      <c r="I45" s="36">
        <v>2</v>
      </c>
      <c r="J45" s="28" t="str">
        <f t="shared" si="4"/>
        <v>Memilki kemampuan dalam menganalisis konsep  akuntansi perusahaan dagang , dan siklus akuntansi perusahaan dagang, menjelaskan proses pembukuan akuntansi perusahaan jasa, namun perlu pengkkatan pemahaman jurnal penyesuaian</v>
      </c>
      <c r="K45" s="28">
        <f t="shared" si="5"/>
        <v>80</v>
      </c>
      <c r="L45" s="28" t="str">
        <f t="shared" si="6"/>
        <v>B</v>
      </c>
      <c r="M45" s="28">
        <f t="shared" si="7"/>
        <v>80</v>
      </c>
      <c r="N45" s="28" t="str">
        <f t="shared" si="8"/>
        <v>B</v>
      </c>
      <c r="O45" s="36">
        <v>2</v>
      </c>
      <c r="P45" s="28" t="str">
        <f t="shared" si="9"/>
        <v>Sangat terampil dalam menyusun laporan keuangan perusahaan dagang, namun perlu peningkatan dalam menyusun jurnal penyesuaian</v>
      </c>
      <c r="Q45" s="39"/>
      <c r="R45" s="39" t="s">
        <v>9</v>
      </c>
      <c r="S45" s="18"/>
      <c r="T45" s="1">
        <v>76</v>
      </c>
      <c r="U45" s="1">
        <v>76</v>
      </c>
      <c r="V45" s="1"/>
      <c r="W45" s="1"/>
      <c r="X45" s="1"/>
      <c r="Y45" s="1"/>
      <c r="Z45" s="1"/>
      <c r="AA45" s="1"/>
      <c r="AB45" s="1"/>
      <c r="AC45" s="1"/>
      <c r="AD45" s="1"/>
      <c r="AE45" s="18"/>
      <c r="AF45" s="1">
        <v>80</v>
      </c>
      <c r="AG45" s="1">
        <v>80</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93676</v>
      </c>
      <c r="C46" s="19" t="s">
        <v>109</v>
      </c>
      <c r="D46" s="18"/>
      <c r="E46" s="28">
        <f t="shared" si="0"/>
        <v>82</v>
      </c>
      <c r="F46" s="28" t="str">
        <f t="shared" si="1"/>
        <v>B</v>
      </c>
      <c r="G46" s="28">
        <f t="shared" si="2"/>
        <v>82</v>
      </c>
      <c r="H46" s="28" t="str">
        <f t="shared" si="3"/>
        <v>B</v>
      </c>
      <c r="I46" s="36">
        <v>2</v>
      </c>
      <c r="J46" s="28" t="str">
        <f t="shared" si="4"/>
        <v>Memilki kemampuan dalam menganalisis konsep  akuntansi perusahaan dagang , dan siklus akuntansi perusahaan dagang, menjelaskan proses pembukuan akuntansi perusahaan jasa, namun perlu pengkkatan pemahaman jurnal penyesuaian</v>
      </c>
      <c r="K46" s="28">
        <f t="shared" si="5"/>
        <v>82</v>
      </c>
      <c r="L46" s="28" t="str">
        <f t="shared" si="6"/>
        <v>B</v>
      </c>
      <c r="M46" s="28">
        <f t="shared" si="7"/>
        <v>82</v>
      </c>
      <c r="N46" s="28" t="str">
        <f t="shared" si="8"/>
        <v>B</v>
      </c>
      <c r="O46" s="36">
        <v>2</v>
      </c>
      <c r="P46" s="28" t="str">
        <f t="shared" si="9"/>
        <v>Sangat terampil dalam menyusun laporan keuangan perusahaan dagang, namun perlu peningkatan dalam menyusun jurnal penyesuaian</v>
      </c>
      <c r="Q46" s="39"/>
      <c r="R46" s="39" t="s">
        <v>9</v>
      </c>
      <c r="S46" s="18"/>
      <c r="T46" s="1">
        <v>80</v>
      </c>
      <c r="U46" s="1">
        <v>84</v>
      </c>
      <c r="V46" s="1"/>
      <c r="W46" s="1"/>
      <c r="X46" s="1"/>
      <c r="Y46" s="1"/>
      <c r="Z46" s="1"/>
      <c r="AA46" s="1"/>
      <c r="AB46" s="1"/>
      <c r="AC46" s="1"/>
      <c r="AD46" s="1"/>
      <c r="AE46" s="18"/>
      <c r="AF46" s="1">
        <v>80</v>
      </c>
      <c r="AG46" s="1">
        <v>84</v>
      </c>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110</v>
      </c>
      <c r="D52" s="18"/>
      <c r="E52" s="18"/>
      <c r="F52" s="18" t="s">
        <v>111</v>
      </c>
      <c r="G52" s="18"/>
      <c r="H52" s="18"/>
      <c r="I52" s="38"/>
      <c r="J52" s="30"/>
      <c r="K52" s="18">
        <f>IF(COUNTBLANK($G$11:$G$50)=40,"",MAX($G$11:$G$50))</f>
        <v>94</v>
      </c>
      <c r="L52" s="18"/>
      <c r="M52" s="18"/>
      <c r="N52" s="18"/>
      <c r="O52" s="37"/>
      <c r="P52" s="18"/>
      <c r="Q52" s="37" t="s">
        <v>112</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113</v>
      </c>
      <c r="D53" s="18"/>
      <c r="E53" s="18"/>
      <c r="F53" s="18" t="s">
        <v>114</v>
      </c>
      <c r="G53" s="18"/>
      <c r="H53" s="18"/>
      <c r="I53" s="38"/>
      <c r="J53" s="30"/>
      <c r="K53" s="18">
        <f>IF(COUNTBLANK($G$11:$G$50)=40,"",MIN($G$11:$G$50))</f>
        <v>73</v>
      </c>
      <c r="L53" s="18"/>
      <c r="M53" s="18"/>
      <c r="N53" s="18"/>
      <c r="O53" s="37"/>
      <c r="P53" s="18"/>
      <c r="Q53" s="37" t="s">
        <v>115</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116</v>
      </c>
      <c r="G54" s="18"/>
      <c r="H54" s="18"/>
      <c r="I54" s="38"/>
      <c r="J54" s="30"/>
      <c r="K54" s="18">
        <f>IF(COUNTBLANK($G$11:$G$50)=40,"",AVERAGE($G$11:$G$50))</f>
        <v>82.222222222222229</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117</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118</v>
      </c>
      <c r="D56" s="18"/>
      <c r="E56" s="18"/>
      <c r="F56" s="18"/>
      <c r="G56" s="18"/>
      <c r="H56" s="18"/>
      <c r="I56" s="37"/>
      <c r="J56" s="18"/>
      <c r="K56" s="18"/>
      <c r="L56" s="18"/>
      <c r="M56" s="18"/>
      <c r="N56" s="18"/>
      <c r="O56" s="37"/>
      <c r="P56" s="18"/>
      <c r="Q56" s="37" t="s">
        <v>119</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120</v>
      </c>
      <c r="D57" s="18"/>
      <c r="E57" s="18"/>
      <c r="F57" s="18"/>
      <c r="G57" s="18"/>
      <c r="H57" s="18"/>
      <c r="I57" s="37"/>
      <c r="J57" s="18"/>
      <c r="K57" s="18"/>
      <c r="L57" s="18"/>
      <c r="M57" s="18"/>
      <c r="N57" s="18"/>
      <c r="O57" s="37"/>
      <c r="P57" s="18"/>
      <c r="Q57" s="37" t="s">
        <v>121</v>
      </c>
      <c r="R57" s="37" t="s">
        <v>122</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XII-MIPA 7</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SMA N 9 SMG</cp:lastModifiedBy>
  <dcterms:created xsi:type="dcterms:W3CDTF">2015-09-01T09:01:01Z</dcterms:created>
  <dcterms:modified xsi:type="dcterms:W3CDTF">2019-04-25T02:59:45Z</dcterms:modified>
  <cp:category/>
</cp:coreProperties>
</file>