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240" yWindow="450" windowWidth="18855" windowHeight="7620" activeTab="1"/>
  </bookViews>
  <sheets>
    <sheet name="XII-MIPA 4" sheetId="1" r:id="rId1"/>
    <sheet name="XII-MIPA 5" sheetId="2" r:id="rId2"/>
    <sheet name="XII-MIPA 6" sheetId="3" r:id="rId3"/>
  </sheets>
  <calcPr calcId="124519"/>
</workbook>
</file>

<file path=xl/calcChain.xml><?xml version="1.0" encoding="utf-8"?>
<calcChain xmlns="http://schemas.openxmlformats.org/spreadsheetml/2006/main">
  <c r="K55" i="3"/>
  <c r="P50"/>
  <c r="M50"/>
  <c r="N50" s="1"/>
  <c r="K50"/>
  <c r="L50" s="1"/>
  <c r="J50"/>
  <c r="G50"/>
  <c r="H50" s="1"/>
  <c r="E50"/>
  <c r="F50" s="1"/>
  <c r="P49"/>
  <c r="M49"/>
  <c r="N49" s="1"/>
  <c r="K49"/>
  <c r="L49" s="1"/>
  <c r="J49"/>
  <c r="G49"/>
  <c r="H49" s="1"/>
  <c r="E49"/>
  <c r="F49" s="1"/>
  <c r="P48"/>
  <c r="M48"/>
  <c r="N48" s="1"/>
  <c r="K48"/>
  <c r="L48" s="1"/>
  <c r="J48"/>
  <c r="G48"/>
  <c r="H48" s="1"/>
  <c r="E48"/>
  <c r="F48" s="1"/>
  <c r="P47"/>
  <c r="M47"/>
  <c r="N47" s="1"/>
  <c r="K47"/>
  <c r="L47" s="1"/>
  <c r="J47"/>
  <c r="G47"/>
  <c r="H47" s="1"/>
  <c r="E47"/>
  <c r="F47" s="1"/>
  <c r="P46"/>
  <c r="M46"/>
  <c r="N46" s="1"/>
  <c r="K46"/>
  <c r="L46" s="1"/>
  <c r="J46"/>
  <c r="G46"/>
  <c r="H46" s="1"/>
  <c r="E46"/>
  <c r="F46" s="1"/>
  <c r="P45"/>
  <c r="M45"/>
  <c r="N45" s="1"/>
  <c r="K45"/>
  <c r="L45" s="1"/>
  <c r="J45"/>
  <c r="G45"/>
  <c r="H45" s="1"/>
  <c r="E45"/>
  <c r="F45" s="1"/>
  <c r="P44"/>
  <c r="M44"/>
  <c r="N44" s="1"/>
  <c r="K44"/>
  <c r="L44" s="1"/>
  <c r="J44"/>
  <c r="G44"/>
  <c r="H44" s="1"/>
  <c r="E44"/>
  <c r="F44" s="1"/>
  <c r="P43"/>
  <c r="M43"/>
  <c r="N43" s="1"/>
  <c r="K43"/>
  <c r="L43" s="1"/>
  <c r="J43"/>
  <c r="G43"/>
  <c r="H43" s="1"/>
  <c r="E43"/>
  <c r="F43" s="1"/>
  <c r="P42"/>
  <c r="M42"/>
  <c r="N42" s="1"/>
  <c r="K42"/>
  <c r="L42" s="1"/>
  <c r="J42"/>
  <c r="G42"/>
  <c r="H42" s="1"/>
  <c r="E42"/>
  <c r="F42" s="1"/>
  <c r="P41"/>
  <c r="M41"/>
  <c r="N41" s="1"/>
  <c r="K41"/>
  <c r="L41" s="1"/>
  <c r="J41"/>
  <c r="G41"/>
  <c r="H41" s="1"/>
  <c r="E41"/>
  <c r="F41" s="1"/>
  <c r="P40"/>
  <c r="M40"/>
  <c r="N40" s="1"/>
  <c r="K40"/>
  <c r="L40" s="1"/>
  <c r="J40"/>
  <c r="G40"/>
  <c r="H40" s="1"/>
  <c r="E40"/>
  <c r="F40" s="1"/>
  <c r="P39"/>
  <c r="M39"/>
  <c r="N39" s="1"/>
  <c r="K39"/>
  <c r="L39" s="1"/>
  <c r="J39"/>
  <c r="G39"/>
  <c r="H39" s="1"/>
  <c r="E39"/>
  <c r="F39" s="1"/>
  <c r="P38"/>
  <c r="M38"/>
  <c r="N38" s="1"/>
  <c r="K38"/>
  <c r="L38" s="1"/>
  <c r="J38"/>
  <c r="G38"/>
  <c r="H38" s="1"/>
  <c r="E38"/>
  <c r="F38" s="1"/>
  <c r="P37"/>
  <c r="M37"/>
  <c r="N37" s="1"/>
  <c r="K37"/>
  <c r="L37" s="1"/>
  <c r="J37"/>
  <c r="G37"/>
  <c r="H37" s="1"/>
  <c r="E37"/>
  <c r="F37" s="1"/>
  <c r="P36"/>
  <c r="M36"/>
  <c r="N36" s="1"/>
  <c r="K36"/>
  <c r="L36" s="1"/>
  <c r="J36"/>
  <c r="G36"/>
  <c r="H36" s="1"/>
  <c r="E36"/>
  <c r="F36" s="1"/>
  <c r="P35"/>
  <c r="M35"/>
  <c r="N35" s="1"/>
  <c r="K35"/>
  <c r="L35" s="1"/>
  <c r="J35"/>
  <c r="G35"/>
  <c r="H35" s="1"/>
  <c r="E35"/>
  <c r="F35" s="1"/>
  <c r="P34"/>
  <c r="M34"/>
  <c r="N34" s="1"/>
  <c r="K34"/>
  <c r="L34" s="1"/>
  <c r="J34"/>
  <c r="G34"/>
  <c r="H34" s="1"/>
  <c r="E34"/>
  <c r="F34" s="1"/>
  <c r="P33"/>
  <c r="M33"/>
  <c r="N33" s="1"/>
  <c r="K33"/>
  <c r="L33" s="1"/>
  <c r="J33"/>
  <c r="G33"/>
  <c r="H33" s="1"/>
  <c r="E33"/>
  <c r="F33" s="1"/>
  <c r="P32"/>
  <c r="M32"/>
  <c r="N32" s="1"/>
  <c r="K32"/>
  <c r="L32" s="1"/>
  <c r="J32"/>
  <c r="G32"/>
  <c r="H32" s="1"/>
  <c r="E32"/>
  <c r="F32" s="1"/>
  <c r="P31"/>
  <c r="M31"/>
  <c r="N31" s="1"/>
  <c r="K31"/>
  <c r="L31" s="1"/>
  <c r="J31"/>
  <c r="G31"/>
  <c r="H31" s="1"/>
  <c r="E31"/>
  <c r="F31" s="1"/>
  <c r="P30"/>
  <c r="M30"/>
  <c r="N30" s="1"/>
  <c r="K30"/>
  <c r="L30" s="1"/>
  <c r="J30"/>
  <c r="G30"/>
  <c r="H30" s="1"/>
  <c r="E30"/>
  <c r="F30" s="1"/>
  <c r="P29"/>
  <c r="M29"/>
  <c r="N29" s="1"/>
  <c r="K29"/>
  <c r="L29" s="1"/>
  <c r="J29"/>
  <c r="G29"/>
  <c r="H29" s="1"/>
  <c r="E29"/>
  <c r="F29" s="1"/>
  <c r="P28"/>
  <c r="M28"/>
  <c r="N28" s="1"/>
  <c r="K28"/>
  <c r="L28" s="1"/>
  <c r="J28"/>
  <c r="G28"/>
  <c r="H28" s="1"/>
  <c r="E28"/>
  <c r="F28" s="1"/>
  <c r="P27"/>
  <c r="M27"/>
  <c r="N27" s="1"/>
  <c r="K27"/>
  <c r="L27" s="1"/>
  <c r="J27"/>
  <c r="G27"/>
  <c r="H27" s="1"/>
  <c r="E27"/>
  <c r="F27" s="1"/>
  <c r="P26"/>
  <c r="M26"/>
  <c r="N26" s="1"/>
  <c r="K26"/>
  <c r="L26" s="1"/>
  <c r="J26"/>
  <c r="G26"/>
  <c r="H26" s="1"/>
  <c r="E26"/>
  <c r="F26" s="1"/>
  <c r="P25"/>
  <c r="M25"/>
  <c r="N25" s="1"/>
  <c r="K25"/>
  <c r="L25" s="1"/>
  <c r="J25"/>
  <c r="G25"/>
  <c r="H25" s="1"/>
  <c r="E25"/>
  <c r="F25" s="1"/>
  <c r="P24"/>
  <c r="M24"/>
  <c r="N24" s="1"/>
  <c r="K24"/>
  <c r="L24" s="1"/>
  <c r="J24"/>
  <c r="G24"/>
  <c r="H24" s="1"/>
  <c r="E24"/>
  <c r="F24" s="1"/>
  <c r="P23"/>
  <c r="M23"/>
  <c r="N23" s="1"/>
  <c r="K23"/>
  <c r="L23" s="1"/>
  <c r="J23"/>
  <c r="G23"/>
  <c r="H23" s="1"/>
  <c r="E23"/>
  <c r="F23" s="1"/>
  <c r="P22"/>
  <c r="M22"/>
  <c r="N22" s="1"/>
  <c r="K22"/>
  <c r="L22" s="1"/>
  <c r="J22"/>
  <c r="G22"/>
  <c r="H22" s="1"/>
  <c r="E22"/>
  <c r="F22" s="1"/>
  <c r="P21"/>
  <c r="M21"/>
  <c r="N21" s="1"/>
  <c r="K21"/>
  <c r="L21" s="1"/>
  <c r="J21"/>
  <c r="G21"/>
  <c r="H21" s="1"/>
  <c r="E21"/>
  <c r="F21" s="1"/>
  <c r="P20"/>
  <c r="M20"/>
  <c r="N20" s="1"/>
  <c r="K20"/>
  <c r="L20" s="1"/>
  <c r="J20"/>
  <c r="G20"/>
  <c r="H20" s="1"/>
  <c r="E20"/>
  <c r="F20" s="1"/>
  <c r="P19"/>
  <c r="M19"/>
  <c r="N19" s="1"/>
  <c r="K19"/>
  <c r="L19" s="1"/>
  <c r="J19"/>
  <c r="G19"/>
  <c r="H19" s="1"/>
  <c r="E19"/>
  <c r="F19" s="1"/>
  <c r="P18"/>
  <c r="M18"/>
  <c r="N18" s="1"/>
  <c r="K18"/>
  <c r="L18" s="1"/>
  <c r="J18"/>
  <c r="G18"/>
  <c r="H18" s="1"/>
  <c r="E18"/>
  <c r="F18" s="1"/>
  <c r="P17"/>
  <c r="M17"/>
  <c r="N17" s="1"/>
  <c r="K17"/>
  <c r="L17" s="1"/>
  <c r="J17"/>
  <c r="G17"/>
  <c r="H17" s="1"/>
  <c r="E17"/>
  <c r="F17" s="1"/>
  <c r="P16"/>
  <c r="M16"/>
  <c r="N16" s="1"/>
  <c r="K16"/>
  <c r="L16" s="1"/>
  <c r="J16"/>
  <c r="G16"/>
  <c r="H16" s="1"/>
  <c r="E16"/>
  <c r="F16" s="1"/>
  <c r="P15"/>
  <c r="M15"/>
  <c r="N15" s="1"/>
  <c r="K15"/>
  <c r="L15" s="1"/>
  <c r="J15"/>
  <c r="G15"/>
  <c r="H15" s="1"/>
  <c r="E15"/>
  <c r="F15" s="1"/>
  <c r="P14"/>
  <c r="M14"/>
  <c r="N14" s="1"/>
  <c r="K14"/>
  <c r="L14" s="1"/>
  <c r="J14"/>
  <c r="G14"/>
  <c r="H14" s="1"/>
  <c r="E14"/>
  <c r="F14" s="1"/>
  <c r="P13"/>
  <c r="M13"/>
  <c r="N13" s="1"/>
  <c r="K13"/>
  <c r="L13" s="1"/>
  <c r="J13"/>
  <c r="G13"/>
  <c r="H13" s="1"/>
  <c r="E13"/>
  <c r="F13" s="1"/>
  <c r="P12"/>
  <c r="M12"/>
  <c r="N12" s="1"/>
  <c r="K12"/>
  <c r="L12" s="1"/>
  <c r="J12"/>
  <c r="G12"/>
  <c r="H12" s="1"/>
  <c r="E12"/>
  <c r="F12" s="1"/>
  <c r="P11"/>
  <c r="M11"/>
  <c r="N11" s="1"/>
  <c r="K11"/>
  <c r="L11" s="1"/>
  <c r="J11"/>
  <c r="G11"/>
  <c r="E11"/>
  <c r="F11" s="1"/>
  <c r="K55" i="2"/>
  <c r="P50"/>
  <c r="M50"/>
  <c r="N50" s="1"/>
  <c r="K50"/>
  <c r="L50" s="1"/>
  <c r="J50"/>
  <c r="H50"/>
  <c r="G50"/>
  <c r="E50"/>
  <c r="F50" s="1"/>
  <c r="P49"/>
  <c r="M49"/>
  <c r="N49" s="1"/>
  <c r="K49"/>
  <c r="L49" s="1"/>
  <c r="J49"/>
  <c r="H49"/>
  <c r="G49"/>
  <c r="E49"/>
  <c r="F49" s="1"/>
  <c r="P48"/>
  <c r="M48"/>
  <c r="N48" s="1"/>
  <c r="K48"/>
  <c r="L48" s="1"/>
  <c r="J48"/>
  <c r="H48"/>
  <c r="G48"/>
  <c r="E48"/>
  <c r="F48" s="1"/>
  <c r="P47"/>
  <c r="M47"/>
  <c r="N47" s="1"/>
  <c r="K47"/>
  <c r="L47" s="1"/>
  <c r="J47"/>
  <c r="H47"/>
  <c r="G47"/>
  <c r="E47"/>
  <c r="F47" s="1"/>
  <c r="P46"/>
  <c r="M46"/>
  <c r="N46" s="1"/>
  <c r="K46"/>
  <c r="L46" s="1"/>
  <c r="J46"/>
  <c r="G46"/>
  <c r="H46" s="1"/>
  <c r="E46"/>
  <c r="F46" s="1"/>
  <c r="P45"/>
  <c r="M45"/>
  <c r="N45" s="1"/>
  <c r="K45"/>
  <c r="L45" s="1"/>
  <c r="J45"/>
  <c r="G45"/>
  <c r="H45" s="1"/>
  <c r="E45"/>
  <c r="F45" s="1"/>
  <c r="P44"/>
  <c r="M44"/>
  <c r="N44" s="1"/>
  <c r="K44"/>
  <c r="L44" s="1"/>
  <c r="J44"/>
  <c r="G44"/>
  <c r="H44" s="1"/>
  <c r="E44"/>
  <c r="F44" s="1"/>
  <c r="P43"/>
  <c r="M43"/>
  <c r="N43" s="1"/>
  <c r="K43"/>
  <c r="L43" s="1"/>
  <c r="J43"/>
  <c r="H43"/>
  <c r="G43"/>
  <c r="E43"/>
  <c r="F43" s="1"/>
  <c r="P42"/>
  <c r="M42"/>
  <c r="N42" s="1"/>
  <c r="K42"/>
  <c r="L42" s="1"/>
  <c r="J42"/>
  <c r="G42"/>
  <c r="H42" s="1"/>
  <c r="E42"/>
  <c r="F42" s="1"/>
  <c r="P41"/>
  <c r="M41"/>
  <c r="N41" s="1"/>
  <c r="K41"/>
  <c r="L41" s="1"/>
  <c r="J41"/>
  <c r="G41"/>
  <c r="H41" s="1"/>
  <c r="E41"/>
  <c r="F41" s="1"/>
  <c r="P40"/>
  <c r="M40"/>
  <c r="N40" s="1"/>
  <c r="K40"/>
  <c r="L40" s="1"/>
  <c r="J40"/>
  <c r="G40"/>
  <c r="H40" s="1"/>
  <c r="E40"/>
  <c r="F40" s="1"/>
  <c r="P39"/>
  <c r="M39"/>
  <c r="N39" s="1"/>
  <c r="K39"/>
  <c r="L39" s="1"/>
  <c r="J39"/>
  <c r="H39"/>
  <c r="G39"/>
  <c r="E39"/>
  <c r="F39" s="1"/>
  <c r="P38"/>
  <c r="M38"/>
  <c r="N38" s="1"/>
  <c r="K38"/>
  <c r="L38" s="1"/>
  <c r="J38"/>
  <c r="G38"/>
  <c r="H38" s="1"/>
  <c r="E38"/>
  <c r="F38" s="1"/>
  <c r="P37"/>
  <c r="M37"/>
  <c r="N37" s="1"/>
  <c r="K37"/>
  <c r="L37" s="1"/>
  <c r="J37"/>
  <c r="H37"/>
  <c r="G37"/>
  <c r="E37"/>
  <c r="F37" s="1"/>
  <c r="P36"/>
  <c r="M36"/>
  <c r="N36" s="1"/>
  <c r="K36"/>
  <c r="L36" s="1"/>
  <c r="J36"/>
  <c r="G36"/>
  <c r="H36" s="1"/>
  <c r="E36"/>
  <c r="F36" s="1"/>
  <c r="P35"/>
  <c r="M35"/>
  <c r="N35" s="1"/>
  <c r="K35"/>
  <c r="L35" s="1"/>
  <c r="J35"/>
  <c r="H35"/>
  <c r="G35"/>
  <c r="E35"/>
  <c r="F35" s="1"/>
  <c r="P34"/>
  <c r="M34"/>
  <c r="N34" s="1"/>
  <c r="K34"/>
  <c r="L34" s="1"/>
  <c r="J34"/>
  <c r="G34"/>
  <c r="H34" s="1"/>
  <c r="E34"/>
  <c r="F34" s="1"/>
  <c r="P33"/>
  <c r="M33"/>
  <c r="N33" s="1"/>
  <c r="K33"/>
  <c r="L33" s="1"/>
  <c r="J33"/>
  <c r="H33"/>
  <c r="G33"/>
  <c r="E33"/>
  <c r="F33" s="1"/>
  <c r="P32"/>
  <c r="M32"/>
  <c r="N32" s="1"/>
  <c r="K32"/>
  <c r="L32" s="1"/>
  <c r="J32"/>
  <c r="G32"/>
  <c r="H32" s="1"/>
  <c r="E32"/>
  <c r="F32" s="1"/>
  <c r="P31"/>
  <c r="M31"/>
  <c r="N31" s="1"/>
  <c r="K31"/>
  <c r="L31" s="1"/>
  <c r="J31"/>
  <c r="G31"/>
  <c r="H31" s="1"/>
  <c r="E31"/>
  <c r="F31" s="1"/>
  <c r="P30"/>
  <c r="M30"/>
  <c r="N30" s="1"/>
  <c r="K30"/>
  <c r="L30" s="1"/>
  <c r="J30"/>
  <c r="G30"/>
  <c r="H30" s="1"/>
  <c r="E30"/>
  <c r="F30" s="1"/>
  <c r="P29"/>
  <c r="M29"/>
  <c r="N29" s="1"/>
  <c r="K29"/>
  <c r="L29" s="1"/>
  <c r="J29"/>
  <c r="H29"/>
  <c r="G29"/>
  <c r="E29"/>
  <c r="F29" s="1"/>
  <c r="P28"/>
  <c r="M28"/>
  <c r="N28" s="1"/>
  <c r="K28"/>
  <c r="L28" s="1"/>
  <c r="J28"/>
  <c r="G28"/>
  <c r="H28" s="1"/>
  <c r="E28"/>
  <c r="F28" s="1"/>
  <c r="P27"/>
  <c r="M27"/>
  <c r="N27" s="1"/>
  <c r="K27"/>
  <c r="L27" s="1"/>
  <c r="J27"/>
  <c r="G27"/>
  <c r="H27" s="1"/>
  <c r="E27"/>
  <c r="F27" s="1"/>
  <c r="P26"/>
  <c r="M26"/>
  <c r="N26" s="1"/>
  <c r="K26"/>
  <c r="L26" s="1"/>
  <c r="J26"/>
  <c r="G26"/>
  <c r="H26" s="1"/>
  <c r="E26"/>
  <c r="F26" s="1"/>
  <c r="P25"/>
  <c r="M25"/>
  <c r="N25" s="1"/>
  <c r="K25"/>
  <c r="L25" s="1"/>
  <c r="J25"/>
  <c r="G25"/>
  <c r="H25" s="1"/>
  <c r="E25"/>
  <c r="F25" s="1"/>
  <c r="P24"/>
  <c r="M24"/>
  <c r="N24" s="1"/>
  <c r="K24"/>
  <c r="L24" s="1"/>
  <c r="J24"/>
  <c r="G24"/>
  <c r="H24" s="1"/>
  <c r="E24"/>
  <c r="F24" s="1"/>
  <c r="P23"/>
  <c r="M23"/>
  <c r="N23" s="1"/>
  <c r="K23"/>
  <c r="L23" s="1"/>
  <c r="J23"/>
  <c r="G23"/>
  <c r="H23" s="1"/>
  <c r="E23"/>
  <c r="F23" s="1"/>
  <c r="P22"/>
  <c r="M22"/>
  <c r="N22" s="1"/>
  <c r="K22"/>
  <c r="L22" s="1"/>
  <c r="J22"/>
  <c r="G22"/>
  <c r="H22" s="1"/>
  <c r="E22"/>
  <c r="F22" s="1"/>
  <c r="P21"/>
  <c r="M21"/>
  <c r="N21" s="1"/>
  <c r="K21"/>
  <c r="L21" s="1"/>
  <c r="J21"/>
  <c r="G21"/>
  <c r="H21" s="1"/>
  <c r="E21"/>
  <c r="F21" s="1"/>
  <c r="P20"/>
  <c r="M20"/>
  <c r="N20" s="1"/>
  <c r="K20"/>
  <c r="L20" s="1"/>
  <c r="J20"/>
  <c r="G20"/>
  <c r="H20" s="1"/>
  <c r="E20"/>
  <c r="F20" s="1"/>
  <c r="P19"/>
  <c r="M19"/>
  <c r="N19" s="1"/>
  <c r="K19"/>
  <c r="L19" s="1"/>
  <c r="J19"/>
  <c r="H19"/>
  <c r="G19"/>
  <c r="E19"/>
  <c r="F19" s="1"/>
  <c r="P18"/>
  <c r="M18"/>
  <c r="N18" s="1"/>
  <c r="K18"/>
  <c r="L18" s="1"/>
  <c r="J18"/>
  <c r="G18"/>
  <c r="H18" s="1"/>
  <c r="E18"/>
  <c r="F18" s="1"/>
  <c r="P17"/>
  <c r="M17"/>
  <c r="N17" s="1"/>
  <c r="K17"/>
  <c r="L17" s="1"/>
  <c r="J17"/>
  <c r="G17"/>
  <c r="H17" s="1"/>
  <c r="E17"/>
  <c r="F17" s="1"/>
  <c r="P16"/>
  <c r="M16"/>
  <c r="N16" s="1"/>
  <c r="K16"/>
  <c r="L16" s="1"/>
  <c r="J16"/>
  <c r="G16"/>
  <c r="H16" s="1"/>
  <c r="E16"/>
  <c r="F16" s="1"/>
  <c r="P15"/>
  <c r="M15"/>
  <c r="N15" s="1"/>
  <c r="K15"/>
  <c r="L15" s="1"/>
  <c r="J15"/>
  <c r="H15"/>
  <c r="G15"/>
  <c r="E15"/>
  <c r="F15" s="1"/>
  <c r="P14"/>
  <c r="M14"/>
  <c r="N14" s="1"/>
  <c r="K14"/>
  <c r="L14" s="1"/>
  <c r="J14"/>
  <c r="G14"/>
  <c r="H14" s="1"/>
  <c r="E14"/>
  <c r="F14" s="1"/>
  <c r="P13"/>
  <c r="M13"/>
  <c r="N13" s="1"/>
  <c r="K13"/>
  <c r="L13" s="1"/>
  <c r="J13"/>
  <c r="G13"/>
  <c r="H13" s="1"/>
  <c r="E13"/>
  <c r="F13" s="1"/>
  <c r="P12"/>
  <c r="M12"/>
  <c r="N12" s="1"/>
  <c r="K12"/>
  <c r="L12" s="1"/>
  <c r="J12"/>
  <c r="G12"/>
  <c r="H12" s="1"/>
  <c r="E12"/>
  <c r="F12" s="1"/>
  <c r="P11"/>
  <c r="M11"/>
  <c r="N11" s="1"/>
  <c r="K11"/>
  <c r="L11" s="1"/>
  <c r="J11"/>
  <c r="G11"/>
  <c r="E11"/>
  <c r="F11" s="1"/>
  <c r="K55" i="1"/>
  <c r="P50"/>
  <c r="M50"/>
  <c r="N50" s="1"/>
  <c r="K50"/>
  <c r="L50" s="1"/>
  <c r="J50"/>
  <c r="H50"/>
  <c r="G50"/>
  <c r="F50"/>
  <c r="E50"/>
  <c r="P49"/>
  <c r="M49"/>
  <c r="N49" s="1"/>
  <c r="K49"/>
  <c r="L49" s="1"/>
  <c r="J49"/>
  <c r="H49"/>
  <c r="G49"/>
  <c r="F49"/>
  <c r="E49"/>
  <c r="P48"/>
  <c r="M48"/>
  <c r="N48" s="1"/>
  <c r="K48"/>
  <c r="L48" s="1"/>
  <c r="J48"/>
  <c r="H48"/>
  <c r="G48"/>
  <c r="F48"/>
  <c r="E48"/>
  <c r="P47"/>
  <c r="M47"/>
  <c r="N47" s="1"/>
  <c r="K47"/>
  <c r="L47" s="1"/>
  <c r="J47"/>
  <c r="G47"/>
  <c r="H47" s="1"/>
  <c r="E47"/>
  <c r="F47" s="1"/>
  <c r="P46"/>
  <c r="M46"/>
  <c r="N46" s="1"/>
  <c r="K46"/>
  <c r="L46" s="1"/>
  <c r="J46"/>
  <c r="G46"/>
  <c r="H46" s="1"/>
  <c r="E46"/>
  <c r="F46" s="1"/>
  <c r="P45"/>
  <c r="M45"/>
  <c r="N45" s="1"/>
  <c r="K45"/>
  <c r="L45" s="1"/>
  <c r="J45"/>
  <c r="G45"/>
  <c r="H45" s="1"/>
  <c r="E45"/>
  <c r="F45" s="1"/>
  <c r="P44"/>
  <c r="M44"/>
  <c r="N44" s="1"/>
  <c r="K44"/>
  <c r="L44" s="1"/>
  <c r="J44"/>
  <c r="G44"/>
  <c r="H44" s="1"/>
  <c r="E44"/>
  <c r="F44" s="1"/>
  <c r="P43"/>
  <c r="M43"/>
  <c r="N43" s="1"/>
  <c r="K43"/>
  <c r="L43" s="1"/>
  <c r="J43"/>
  <c r="G43"/>
  <c r="H43" s="1"/>
  <c r="E43"/>
  <c r="F43" s="1"/>
  <c r="P42"/>
  <c r="M42"/>
  <c r="N42" s="1"/>
  <c r="K42"/>
  <c r="L42" s="1"/>
  <c r="J42"/>
  <c r="G42"/>
  <c r="H42" s="1"/>
  <c r="E42"/>
  <c r="F42" s="1"/>
  <c r="P41"/>
  <c r="M41"/>
  <c r="N41" s="1"/>
  <c r="K41"/>
  <c r="L41" s="1"/>
  <c r="J41"/>
  <c r="G41"/>
  <c r="H41" s="1"/>
  <c r="E41"/>
  <c r="F41" s="1"/>
  <c r="P40"/>
  <c r="M40"/>
  <c r="N40" s="1"/>
  <c r="K40"/>
  <c r="L40" s="1"/>
  <c r="J40"/>
  <c r="G40"/>
  <c r="H40" s="1"/>
  <c r="E40"/>
  <c r="F40" s="1"/>
  <c r="P39"/>
  <c r="M39"/>
  <c r="N39" s="1"/>
  <c r="K39"/>
  <c r="L39" s="1"/>
  <c r="J39"/>
  <c r="G39"/>
  <c r="H39" s="1"/>
  <c r="E39"/>
  <c r="F39" s="1"/>
  <c r="P38"/>
  <c r="M38"/>
  <c r="N38" s="1"/>
  <c r="K38"/>
  <c r="L38" s="1"/>
  <c r="J38"/>
  <c r="G38"/>
  <c r="H38" s="1"/>
  <c r="E38"/>
  <c r="F38" s="1"/>
  <c r="P37"/>
  <c r="M37"/>
  <c r="N37" s="1"/>
  <c r="K37"/>
  <c r="L37" s="1"/>
  <c r="J37"/>
  <c r="G37"/>
  <c r="H37" s="1"/>
  <c r="E37"/>
  <c r="F37" s="1"/>
  <c r="P36"/>
  <c r="M36"/>
  <c r="N36" s="1"/>
  <c r="K36"/>
  <c r="L36" s="1"/>
  <c r="J36"/>
  <c r="G36"/>
  <c r="H36" s="1"/>
  <c r="E36"/>
  <c r="F36" s="1"/>
  <c r="P35"/>
  <c r="M35"/>
  <c r="N35" s="1"/>
  <c r="K35"/>
  <c r="L35" s="1"/>
  <c r="J35"/>
  <c r="G35"/>
  <c r="H35" s="1"/>
  <c r="E35"/>
  <c r="F35" s="1"/>
  <c r="P34"/>
  <c r="M34"/>
  <c r="N34" s="1"/>
  <c r="K34"/>
  <c r="L34" s="1"/>
  <c r="J34"/>
  <c r="G34"/>
  <c r="H34" s="1"/>
  <c r="E34"/>
  <c r="F34" s="1"/>
  <c r="P33"/>
  <c r="M33"/>
  <c r="N33" s="1"/>
  <c r="K33"/>
  <c r="L33" s="1"/>
  <c r="J33"/>
  <c r="G33"/>
  <c r="H33" s="1"/>
  <c r="E33"/>
  <c r="F33" s="1"/>
  <c r="P32"/>
  <c r="M32"/>
  <c r="N32" s="1"/>
  <c r="K32"/>
  <c r="L32" s="1"/>
  <c r="J32"/>
  <c r="G32"/>
  <c r="H32" s="1"/>
  <c r="E32"/>
  <c r="F32" s="1"/>
  <c r="P31"/>
  <c r="M31"/>
  <c r="N31" s="1"/>
  <c r="K31"/>
  <c r="L31" s="1"/>
  <c r="J31"/>
  <c r="G31"/>
  <c r="H31" s="1"/>
  <c r="E31"/>
  <c r="F31" s="1"/>
  <c r="P30"/>
  <c r="M30"/>
  <c r="N30" s="1"/>
  <c r="K30"/>
  <c r="L30" s="1"/>
  <c r="J30"/>
  <c r="G30"/>
  <c r="H30" s="1"/>
  <c r="E30"/>
  <c r="F30" s="1"/>
  <c r="P29"/>
  <c r="M29"/>
  <c r="N29" s="1"/>
  <c r="K29"/>
  <c r="L29" s="1"/>
  <c r="J29"/>
  <c r="G29"/>
  <c r="H29" s="1"/>
  <c r="E29"/>
  <c r="F29" s="1"/>
  <c r="P28"/>
  <c r="M28"/>
  <c r="N28" s="1"/>
  <c r="K28"/>
  <c r="L28" s="1"/>
  <c r="J28"/>
  <c r="G28"/>
  <c r="H28" s="1"/>
  <c r="E28"/>
  <c r="F28" s="1"/>
  <c r="P27"/>
  <c r="M27"/>
  <c r="N27" s="1"/>
  <c r="K27"/>
  <c r="L27" s="1"/>
  <c r="J27"/>
  <c r="G27"/>
  <c r="H27" s="1"/>
  <c r="E27"/>
  <c r="F27" s="1"/>
  <c r="P26"/>
  <c r="M26"/>
  <c r="N26" s="1"/>
  <c r="K26"/>
  <c r="L26" s="1"/>
  <c r="J26"/>
  <c r="G26"/>
  <c r="H26" s="1"/>
  <c r="E26"/>
  <c r="F26" s="1"/>
  <c r="P25"/>
  <c r="M25"/>
  <c r="N25" s="1"/>
  <c r="K25"/>
  <c r="L25" s="1"/>
  <c r="J25"/>
  <c r="G25"/>
  <c r="H25" s="1"/>
  <c r="E25"/>
  <c r="F25" s="1"/>
  <c r="P24"/>
  <c r="M24"/>
  <c r="N24" s="1"/>
  <c r="K24"/>
  <c r="L24" s="1"/>
  <c r="J24"/>
  <c r="G24"/>
  <c r="H24" s="1"/>
  <c r="E24"/>
  <c r="F24" s="1"/>
  <c r="P23"/>
  <c r="M23"/>
  <c r="N23" s="1"/>
  <c r="K23"/>
  <c r="L23" s="1"/>
  <c r="J23"/>
  <c r="G23"/>
  <c r="H23" s="1"/>
  <c r="E23"/>
  <c r="F23" s="1"/>
  <c r="P22"/>
  <c r="M22"/>
  <c r="N22" s="1"/>
  <c r="K22"/>
  <c r="L22" s="1"/>
  <c r="J22"/>
  <c r="G22"/>
  <c r="H22" s="1"/>
  <c r="E22"/>
  <c r="F22" s="1"/>
  <c r="P21"/>
  <c r="M21"/>
  <c r="N21" s="1"/>
  <c r="K21"/>
  <c r="L21" s="1"/>
  <c r="J21"/>
  <c r="G21"/>
  <c r="H21" s="1"/>
  <c r="E21"/>
  <c r="F21" s="1"/>
  <c r="P20"/>
  <c r="M20"/>
  <c r="N20" s="1"/>
  <c r="K20"/>
  <c r="L20" s="1"/>
  <c r="J20"/>
  <c r="G20"/>
  <c r="H20" s="1"/>
  <c r="E20"/>
  <c r="F20" s="1"/>
  <c r="P19"/>
  <c r="M19"/>
  <c r="N19" s="1"/>
  <c r="K19"/>
  <c r="L19" s="1"/>
  <c r="J19"/>
  <c r="G19"/>
  <c r="H19" s="1"/>
  <c r="E19"/>
  <c r="F19" s="1"/>
  <c r="P18"/>
  <c r="M18"/>
  <c r="N18" s="1"/>
  <c r="K18"/>
  <c r="L18" s="1"/>
  <c r="J18"/>
  <c r="G18"/>
  <c r="H18" s="1"/>
  <c r="E18"/>
  <c r="F18" s="1"/>
  <c r="P17"/>
  <c r="M17"/>
  <c r="N17" s="1"/>
  <c r="K17"/>
  <c r="L17" s="1"/>
  <c r="J17"/>
  <c r="G17"/>
  <c r="H17" s="1"/>
  <c r="E17"/>
  <c r="F17" s="1"/>
  <c r="P16"/>
  <c r="M16"/>
  <c r="N16" s="1"/>
  <c r="K16"/>
  <c r="L16" s="1"/>
  <c r="J16"/>
  <c r="G16"/>
  <c r="H16" s="1"/>
  <c r="E16"/>
  <c r="F16" s="1"/>
  <c r="P15"/>
  <c r="M15"/>
  <c r="N15" s="1"/>
  <c r="K15"/>
  <c r="L15" s="1"/>
  <c r="J15"/>
  <c r="G15"/>
  <c r="H15" s="1"/>
  <c r="E15"/>
  <c r="F15" s="1"/>
  <c r="P14"/>
  <c r="M14"/>
  <c r="N14" s="1"/>
  <c r="K14"/>
  <c r="L14" s="1"/>
  <c r="J14"/>
  <c r="G14"/>
  <c r="H14" s="1"/>
  <c r="E14"/>
  <c r="F14" s="1"/>
  <c r="P13"/>
  <c r="M13"/>
  <c r="N13" s="1"/>
  <c r="K13"/>
  <c r="L13" s="1"/>
  <c r="J13"/>
  <c r="G13"/>
  <c r="H13" s="1"/>
  <c r="E13"/>
  <c r="F13" s="1"/>
  <c r="P12"/>
  <c r="M12"/>
  <c r="N12" s="1"/>
  <c r="K12"/>
  <c r="L12" s="1"/>
  <c r="J12"/>
  <c r="G12"/>
  <c r="H12" s="1"/>
  <c r="E12"/>
  <c r="F12" s="1"/>
  <c r="P11"/>
  <c r="M11"/>
  <c r="N11" s="1"/>
  <c r="K11"/>
  <c r="L11" s="1"/>
  <c r="J11"/>
  <c r="G11"/>
  <c r="E11"/>
  <c r="F11" s="1"/>
  <c r="K54" i="2" l="1"/>
  <c r="K54" i="3"/>
  <c r="H11"/>
  <c r="H11" i="2"/>
  <c r="K54" i="1"/>
  <c r="H11"/>
  <c r="K53"/>
  <c r="K53" i="2"/>
  <c r="K53" i="3"/>
  <c r="K52" i="1"/>
  <c r="K52" i="2"/>
  <c r="K52" i="3"/>
</calcChain>
</file>

<file path=xl/sharedStrings.xml><?xml version="1.0" encoding="utf-8"?>
<sst xmlns="http://schemas.openxmlformats.org/spreadsheetml/2006/main" count="565" uniqueCount="199">
  <si>
    <t>DAFTAR NILAI SISWA SMAN 9 SEMARANG SEMESTER GENAP TAHUN PELAJARAN 2018/2019</t>
  </si>
  <si>
    <t>Guru :</t>
  </si>
  <si>
    <t>Kunarsih S.Pd.</t>
  </si>
  <si>
    <t>Kelas XII-MIPA 4</t>
  </si>
  <si>
    <t>Mapel :</t>
  </si>
  <si>
    <t>Ekonomi [ Lintas Minat ]</t>
  </si>
  <si>
    <t>didownload 31/03/2019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</si>
  <si>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</si>
  <si>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</si>
  <si>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</si>
  <si>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</si>
  <si>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</si>
  <si>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</si>
  <si>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</si>
  <si>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</si>
  <si>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</si>
  <si>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</si>
  <si>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</si>
  <si>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</si>
  <si>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</si>
  <si>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</si>
  <si>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</si>
  <si>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</si>
  <si>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</si>
  <si>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</si>
  <si>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</si>
  <si>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</si>
  <si>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</si>
  <si>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</si>
  <si>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</si>
  <si>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</si>
  <si>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</si>
  <si>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</si>
  <si>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</si>
  <si>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</si>
  <si>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</si>
  <si>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</si>
  <si>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</si>
  <si>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</si>
  <si>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</si>
  <si>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</si>
  <si>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</si>
  <si>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</si>
  <si>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</si>
  <si>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</si>
  <si>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</si>
  <si>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</si>
  <si>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</si>
  <si>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</si>
  <si>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</si>
  <si>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</si>
  <si>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</si>
  <si>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</si>
  <si>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</si>
  <si>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</si>
  <si>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ADINDA PUTRI WAHYU RAMADHANI</t>
  </si>
  <si>
    <t>Predikat &amp; Deskripsi Pengetahuan</t>
  </si>
  <si>
    <t>ACUAN MENGISI DESKRIPSI</t>
  </si>
  <si>
    <t>ANISSA PUTRI YUNITA</t>
  </si>
  <si>
    <t>Minimal</t>
  </si>
  <si>
    <t>Maximal</t>
  </si>
  <si>
    <t>Predikat</t>
  </si>
  <si>
    <t xml:space="preserve">KODE </t>
  </si>
  <si>
    <t>PENGETAHUAN (SILAHKAN DI GANTI)</t>
  </si>
  <si>
    <t>KETRERAMPILAN (SILAHKAN DI GANTI)</t>
  </si>
  <si>
    <t>ID TEORI</t>
  </si>
  <si>
    <t>ID PRAKTEK</t>
  </si>
  <si>
    <t>ANNISA LARASATI WIDIPANGESTU KINASIH</t>
  </si>
  <si>
    <t>ARDIANI BELIA KARIDA PUTRI</t>
  </si>
  <si>
    <t>ARJUN PUTRA PAMUNGKAS</t>
  </si>
  <si>
    <t>ASSYIFA SALSABILA</t>
  </si>
  <si>
    <t>ATHA RIDHO PRATAMA</t>
  </si>
  <si>
    <t>AYU NAWANG WULAN</t>
  </si>
  <si>
    <t>BERNIKE APRILIANA PUSPITARANI</t>
  </si>
  <si>
    <t>BERRY AR`RAFIQ</t>
  </si>
  <si>
    <t>BRITANIA FITHA TARIZARETA</t>
  </si>
  <si>
    <t>EMMANUEL DIDIMUS KRESTIAN</t>
  </si>
  <si>
    <t>FAKHRIZAL RIZKY KUSWANTO</t>
  </si>
  <si>
    <t>FANY AGUSTINA</t>
  </si>
  <si>
    <t>FELICIA PRISCA FERDIANASILVA</t>
  </si>
  <si>
    <t>Predikat &amp; Deskripsi Keterampilan</t>
  </si>
  <si>
    <t>HAMIDAH SALSABILLA</t>
  </si>
  <si>
    <t>IRFAN MAULANA</t>
  </si>
  <si>
    <t>KANYA ADISTI BINGARMANITRA</t>
  </si>
  <si>
    <t>LATIFA HIMATUL ALIYAH</t>
  </si>
  <si>
    <t>MAHARANI SHERLY AUDRINATA</t>
  </si>
  <si>
    <t>MOHAMMAD FARHAN HAFIZD</t>
  </si>
  <si>
    <t>MOHAMMAD HILAL BACHERI GANIRA</t>
  </si>
  <si>
    <t>MUHAMAD BAYU CAHYONO</t>
  </si>
  <si>
    <t>NABILA AMALIA IZAAZ AANISA</t>
  </si>
  <si>
    <t>NAUFAL AFIF HIDAYAT</t>
  </si>
  <si>
    <t>NAURA ALFA QARINA</t>
  </si>
  <si>
    <t>NOVIYANI SAPUTRI</t>
  </si>
  <si>
    <t>PRISCILLIA RAGIL FEBRINA</t>
  </si>
  <si>
    <t>RIZALDY AKBAR ARYADANI</t>
  </si>
  <si>
    <t>SAHADUTA</t>
  </si>
  <si>
    <t>SHINTA NURIYAH GHOZANI</t>
  </si>
  <si>
    <t>SOPHIA DEO SANDEVA</t>
  </si>
  <si>
    <t>TIMOTIUS ARGO PRASETYA PRIONO</t>
  </si>
  <si>
    <t>VENTINDYA HAPSA DEISMA VIOLITA</t>
  </si>
  <si>
    <t>YAHYA ADITYO NUGROHO</t>
  </si>
  <si>
    <t>YOHANESA PUTRI WAHYUDI</t>
  </si>
  <si>
    <t>YUDI MEINANTO</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</si>
  <si>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</si>
  <si>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</si>
  <si>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</si>
  <si>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</si>
  <si>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</si>
  <si>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</si>
  <si>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</si>
  <si>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</si>
  <si>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</si>
  <si>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</si>
  <si>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</si>
  <si>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</si>
  <si>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 xml:space="preserve">Nip. </t>
  </si>
  <si>
    <t>Kelas XII-MIPA 5</t>
  </si>
  <si>
    <t>ACHMAD DWI AFANDI</t>
  </si>
  <si>
    <t>ADHIMAS IQBAL NUGROHO</t>
  </si>
  <si>
    <t>AMBAR WULANDARI</t>
  </si>
  <si>
    <t>ANANTA RAMADHANU</t>
  </si>
  <si>
    <t>ANDEN KARTIKA EKA SARI</t>
  </si>
  <si>
    <t>ANDI AISYAH AZZAHRAH</t>
  </si>
  <si>
    <t>ANTONIUS YANNOVA CAISAR KRISNA PUTRA</t>
  </si>
  <si>
    <t>CHRISTABEL PRIHARSIWI SETIAWAN</t>
  </si>
  <si>
    <t>CHRISTOFORUS FERNANDA SURYA BASKARA</t>
  </si>
  <si>
    <t>DIANI LESTARI</t>
  </si>
  <si>
    <t>DITA RATNA SARI</t>
  </si>
  <si>
    <t>EMMANUELLA PUTRI HAPSARI</t>
  </si>
  <si>
    <t>FIRDA ANGGA RISTA</t>
  </si>
  <si>
    <t>FRANSISKA XAVERIA GENEZY KEN SMARAWARDHANI</t>
  </si>
  <si>
    <t>INTAN FITRIYANI</t>
  </si>
  <si>
    <t>JUAN MARCHEVINCO ALFATAH V.</t>
  </si>
  <si>
    <t>JULIA RACHMA HANDAYANI</t>
  </si>
  <si>
    <t>MARGARETHA DIAJENG PUTRI ROSARI</t>
  </si>
  <si>
    <t>MIRZA ARIF WIBOWO</t>
  </si>
  <si>
    <t>MOCHAMAD IQBAL YUDHANTO</t>
  </si>
  <si>
    <t>MUFLIHUL FAKHRI NURHARDINTA</t>
  </si>
  <si>
    <t>MUHAMMAD ARIQ YANUAR</t>
  </si>
  <si>
    <t>MUTIARA AULIA HANING</t>
  </si>
  <si>
    <t>NANDA RISTA EKA DAMAYANTI</t>
  </si>
  <si>
    <t>NICOLE NARESWARA DIAN BESTARI</t>
  </si>
  <si>
    <t>PASCALIS YUTTA ANANTA</t>
  </si>
  <si>
    <t>PRATIWI PUSPITA SARI</t>
  </si>
  <si>
    <t>PUTRI HERWINDA SETIASIH</t>
  </si>
  <si>
    <t>SALSABILA AMANDA TRISTA</t>
  </si>
  <si>
    <t>SEKAR KINASIH</t>
  </si>
  <si>
    <t>STEVANUS AGUNG KURNIAWAN</t>
  </si>
  <si>
    <t>TIARA AMALIYAH MURTAFI</t>
  </si>
  <si>
    <t>VERONICA GLADYS IVANA</t>
  </si>
  <si>
    <t>YOGA KARUNIA FAJAR</t>
  </si>
  <si>
    <t>YUDAR FADILLAH</t>
  </si>
  <si>
    <t>ZEVA MOHAMMAD ARDANO</t>
  </si>
  <si>
    <t>Kelas XII-MIPA 6</t>
  </si>
  <si>
    <t>AKBAR GILANG RAMADHAN</t>
  </si>
  <si>
    <t>ANISA ANGGARI PUTRI DIANTI</t>
  </si>
  <si>
    <t>ARDHITO HAYYU AMASTO</t>
  </si>
  <si>
    <t>ARUM PUSVITA SARI</t>
  </si>
  <si>
    <t>AULIA FARISA</t>
  </si>
  <si>
    <t>BAGUS RIZKY ARYA NUGROHO</t>
  </si>
  <si>
    <t>BRAM ADHIWENA HIMAWAN</t>
  </si>
  <si>
    <t>CARIN ANNUR AINI</t>
  </si>
  <si>
    <t>DELLA FEBRIANA PUTRI UTOMO</t>
  </si>
  <si>
    <t>DENNY SURYA NUGRAHA</t>
  </si>
  <si>
    <t>DHIYA`A OKTFIANINGSTYAS</t>
  </si>
  <si>
    <t>DIANA SISKADEWI</t>
  </si>
  <si>
    <t>DINDA NUR MESTYLERA KIRANA</t>
  </si>
  <si>
    <t>DIVA VALENSIA ICHSANTI</t>
  </si>
  <si>
    <t>EKO SUBIANTORO</t>
  </si>
  <si>
    <t>ESTU SATRIAWAN ASHARI</t>
  </si>
  <si>
    <t>FANDHI ANGGA HARRY PRASETYA</t>
  </si>
  <si>
    <t>FARREL REYHAN DYANANTAMA</t>
  </si>
  <si>
    <t>FATAH NUR ABDUL AZIZ</t>
  </si>
  <si>
    <t>FENDRIYANTO YUDHA LAKSANA</t>
  </si>
  <si>
    <t>GITA KRISTIA SALSABILLA</t>
  </si>
  <si>
    <t>JIHAN AYU FAUZIAH</t>
  </si>
  <si>
    <t>KEVIN ADITYA WEDHASMARA</t>
  </si>
  <si>
    <t>MOH SHAQUILLA ANFASA FAUZI</t>
  </si>
  <si>
    <t>MUHAMMAD ATTABANI FIRDAUS</t>
  </si>
  <si>
    <t>NAADIRA SAFIRA HARRIZTA</t>
  </si>
  <si>
    <t>NABILA SHAFA PARAMESTI</t>
  </si>
  <si>
    <t>NADIA ISNAENI</t>
  </si>
  <si>
    <t>NADIRA DHIYA IVANA</t>
  </si>
  <si>
    <t>NIA NUR FADHILAH</t>
  </si>
  <si>
    <t>PANDRYA SATRYA WIRAYUDHA PRAKOSO</t>
  </si>
  <si>
    <t>R. NANA RAVINSA ADIKARA</t>
  </si>
  <si>
    <t>SALFA DIAZ GHINANNAFSIWAFI PUTRI</t>
  </si>
  <si>
    <t>SALWA DARREL FABIANDA</t>
  </si>
  <si>
    <t>TUHFA TAMHIDATUNNISA RAHARJO</t>
  </si>
  <si>
    <t>VANIA AYU DIANNISA</t>
  </si>
  <si>
    <t>VENTIA NIKEN SANTOSO</t>
  </si>
  <si>
    <t>Memilki kemampuan dalam menganalisis konsep  akuntansi perusahaan dagang , dan siklus akuntansi perusahaan dagang, menjelaskan proses pembukuan akuntansi perusahaan jasa</t>
  </si>
  <si>
    <t>Memilki kemampuan dalam menganalisis konsep  akuntansi perusahaan dagang , dan siklus akuntansi perusahaan dagang, menjelaskan proses pembukuan akuntansi perusahaan jasa, namun perlu pengkkatan pemahaman jurnal penyesuaian</t>
  </si>
  <si>
    <t>Memilki kemampuan dalam menganalisis konsep  akuntansi perusahaan dagang , dan siklus akuntansi perusahaan dagang, menjelaskan proses pembukuan akuntansi perusahaan jasa, namun perlu pengkkatan pemahaman jurnal penyesuaian dan kertas kerja</t>
  </si>
  <si>
    <t>Memilki kemampuan dalam menganalisis konsep  akuntansi perusahaan dagang, dan siklus akuntansi perusahaan dagang, menjelaskan proses pembukuan akuntansi perusahaan jasa, namun perlu pengkkatan pemahaman jurnal penyesuaian dan kertas kerja serta laporan keuangan</t>
  </si>
  <si>
    <t>Sangat terampil dalam menyusun laporan keuangan perusahaan dagang</t>
  </si>
  <si>
    <t>Sangat terampil dalam menyusun laporan keuangan perusahaan dagang, namun perlu peningkatan dalam menyusun jurnal penyesuaian</t>
  </si>
  <si>
    <t>Sangat terampil dalam menyusun laporan keuangan perusahaan dagang, namun perlu peningkatan dalam menyusun jurnal penyesuaian dan kertas kerja</t>
  </si>
  <si>
    <t>Sangat terampil dalam menyusun laporan keuangan perusahaan dagang, namun perlu peningkatan dalam menyusun jurnal penyesuaian, kertas kerja dan jurnal penutup</t>
  </si>
</sst>
</file>

<file path=xl/styles.xml><?xml version="1.0" encoding="utf-8"?>
<styleSheet xmlns="http://schemas.openxmlformats.org/spreadsheetml/2006/main">
  <fonts count="13">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K72"/>
  <sheetViews>
    <sheetView workbookViewId="0">
      <pane xSplit="3" ySplit="10" topLeftCell="D32" activePane="bottomRight" state="frozen"/>
      <selection pane="topRight"/>
      <selection pane="bottomLeft"/>
      <selection pane="bottomRight" activeCell="O47" sqref="O47"/>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10.28515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810</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810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208</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91733</v>
      </c>
      <c r="C11" s="19" t="s">
        <v>55</v>
      </c>
      <c r="D11" s="18"/>
      <c r="E11" s="28">
        <f t="shared" ref="E11:E50" si="0">IF((COUNTA(T11:AC11)&gt;0),(ROUND((AVERAGE(T11:AC11)),0)),"")</f>
        <v>88</v>
      </c>
      <c r="F11" s="28" t="str">
        <f t="shared" ref="F11:F50" si="1">IF(AND(ISNUMBER(E11),E11&gt;=1),IF(E11&lt;=$FD$13,$FE$13,IF(E11&lt;=$FD$14,$FE$14,IF(E11&lt;=$FD$15,$FE$15,IF(E11&lt;=$FD$16,$FE$16,)))), "")</f>
        <v>A</v>
      </c>
      <c r="G11" s="28">
        <f t="shared" ref="G11:G50" si="2">IF((COUNTA(T11:AD11)&gt;0),(ROUND((AVERAGE(T11:AD11)),0)),"")</f>
        <v>88</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Memilki kemampuan dalam menganalisis konsep  akuntansi perusahaan dagang , dan siklus akuntansi perusahaan dagang, menjelaskan proses pembukuan akuntansi perusahaan jasa</v>
      </c>
      <c r="K11" s="28">
        <f t="shared" ref="K11:K50" si="5">IF((COUNTA(AF11:AO11)&gt;0),AVERAGE(AF11:AO11),"")</f>
        <v>85</v>
      </c>
      <c r="L11" s="28" t="str">
        <f t="shared" ref="L11:L50" si="6">IF(AND(ISNUMBER(K11),K11&gt;=1), IF(K11&lt;=$FD$27,$FE$27,IF(K11&lt;=$FD$28,$FE$28,IF(K11&lt;=$FD$29,$FE$29,IF(K11&lt;=$FD$30,$FE$30,)))), "")</f>
        <v>A</v>
      </c>
      <c r="M11" s="28">
        <f t="shared" ref="M11:M50" si="7">IF((COUNTA(AF11:AO11)&gt;0),AVERAGE(AF11:AO11),"")</f>
        <v>85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menyusun laporan keuangan perusahaan dagang</v>
      </c>
      <c r="Q11" s="39"/>
      <c r="R11" s="39" t="s">
        <v>8</v>
      </c>
      <c r="S11" s="18"/>
      <c r="T11" s="1">
        <v>84</v>
      </c>
      <c r="U11" s="1">
        <v>96</v>
      </c>
      <c r="V11" s="1">
        <v>85</v>
      </c>
      <c r="W11" s="1"/>
      <c r="X11" s="1"/>
      <c r="Y11" s="1"/>
      <c r="Z11" s="1"/>
      <c r="AA11" s="1"/>
      <c r="AB11" s="1"/>
      <c r="AC11" s="1"/>
      <c r="AD11" s="1"/>
      <c r="AE11" s="18"/>
      <c r="AF11" s="1">
        <v>85</v>
      </c>
      <c r="AG11" s="1">
        <v>83</v>
      </c>
      <c r="AH11" s="1">
        <v>87</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c r="A12" s="19">
        <v>2</v>
      </c>
      <c r="B12" s="19">
        <v>91747</v>
      </c>
      <c r="C12" s="19" t="s">
        <v>58</v>
      </c>
      <c r="D12" s="18"/>
      <c r="E12" s="28">
        <f t="shared" si="0"/>
        <v>84</v>
      </c>
      <c r="F12" s="28" t="str">
        <f t="shared" si="1"/>
        <v>B</v>
      </c>
      <c r="G12" s="28">
        <f t="shared" si="2"/>
        <v>84</v>
      </c>
      <c r="H12" s="28" t="str">
        <f t="shared" si="3"/>
        <v>B</v>
      </c>
      <c r="I12" s="36">
        <v>2</v>
      </c>
      <c r="J12" s="28" t="str">
        <f t="shared" si="4"/>
        <v>Memilki kemampuan dalam menganalisis konsep  akuntansi perusahaan dagang , dan siklus akuntansi perusahaan dagang, menjelaskan proses pembukuan akuntansi perusahaan jasa, namun perlu pengkkatan pemahaman jurnal penyesuaian</v>
      </c>
      <c r="K12" s="28">
        <f t="shared" si="5"/>
        <v>87</v>
      </c>
      <c r="L12" s="28" t="str">
        <f t="shared" si="6"/>
        <v>A</v>
      </c>
      <c r="M12" s="28">
        <f t="shared" si="7"/>
        <v>87</v>
      </c>
      <c r="N12" s="28" t="str">
        <f t="shared" si="8"/>
        <v>A</v>
      </c>
      <c r="O12" s="36">
        <v>1</v>
      </c>
      <c r="P12" s="28" t="str">
        <f t="shared" si="9"/>
        <v>Sangat terampil dalam menyusun laporan keuangan perusahaan dagang</v>
      </c>
      <c r="Q12" s="39"/>
      <c r="R12" s="39" t="s">
        <v>8</v>
      </c>
      <c r="S12" s="18"/>
      <c r="T12" s="1">
        <v>85</v>
      </c>
      <c r="U12" s="1">
        <v>85</v>
      </c>
      <c r="V12" s="1">
        <v>83</v>
      </c>
      <c r="W12" s="1"/>
      <c r="X12" s="1"/>
      <c r="Y12" s="1"/>
      <c r="Z12" s="1"/>
      <c r="AA12" s="1"/>
      <c r="AB12" s="1"/>
      <c r="AC12" s="1"/>
      <c r="AD12" s="1"/>
      <c r="AE12" s="18"/>
      <c r="AF12" s="1">
        <v>90</v>
      </c>
      <c r="AG12" s="1">
        <v>86</v>
      </c>
      <c r="AH12" s="1">
        <v>85</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c r="A13" s="19">
        <v>3</v>
      </c>
      <c r="B13" s="19">
        <v>91761</v>
      </c>
      <c r="C13" s="19" t="s">
        <v>67</v>
      </c>
      <c r="D13" s="18"/>
      <c r="E13" s="28">
        <f t="shared" si="0"/>
        <v>88</v>
      </c>
      <c r="F13" s="28" t="str">
        <f t="shared" si="1"/>
        <v>A</v>
      </c>
      <c r="G13" s="28">
        <f t="shared" si="2"/>
        <v>88</v>
      </c>
      <c r="H13" s="28" t="str">
        <f t="shared" si="3"/>
        <v>A</v>
      </c>
      <c r="I13" s="36">
        <v>1</v>
      </c>
      <c r="J13" s="28" t="str">
        <f t="shared" si="4"/>
        <v>Memilki kemampuan dalam menganalisis konsep  akuntansi perusahaan dagang , dan siklus akuntansi perusahaan dagang, menjelaskan proses pembukuan akuntansi perusahaan jasa</v>
      </c>
      <c r="K13" s="28">
        <f t="shared" si="5"/>
        <v>91</v>
      </c>
      <c r="L13" s="28" t="str">
        <f t="shared" si="6"/>
        <v>A</v>
      </c>
      <c r="M13" s="28">
        <f t="shared" si="7"/>
        <v>91</v>
      </c>
      <c r="N13" s="28" t="str">
        <f t="shared" si="8"/>
        <v>A</v>
      </c>
      <c r="O13" s="36">
        <v>1</v>
      </c>
      <c r="P13" s="28" t="str">
        <f t="shared" si="9"/>
        <v>Sangat terampil dalam menyusun laporan keuangan perusahaan dagang</v>
      </c>
      <c r="Q13" s="39"/>
      <c r="R13" s="39" t="s">
        <v>8</v>
      </c>
      <c r="S13" s="18"/>
      <c r="T13" s="1">
        <v>87</v>
      </c>
      <c r="U13" s="1">
        <v>88</v>
      </c>
      <c r="V13" s="1">
        <v>90</v>
      </c>
      <c r="W13" s="1"/>
      <c r="X13" s="1"/>
      <c r="Y13" s="1"/>
      <c r="Z13" s="1"/>
      <c r="AA13" s="1"/>
      <c r="AB13" s="1"/>
      <c r="AC13" s="1"/>
      <c r="AD13" s="1"/>
      <c r="AE13" s="18"/>
      <c r="AF13" s="1">
        <v>100</v>
      </c>
      <c r="AG13" s="1">
        <v>85</v>
      </c>
      <c r="AH13" s="1">
        <v>88</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191</v>
      </c>
      <c r="FI13" s="76" t="s">
        <v>195</v>
      </c>
      <c r="FJ13" s="77">
        <v>35201</v>
      </c>
      <c r="FK13" s="77">
        <v>35211</v>
      </c>
    </row>
    <row r="14" spans="1:167">
      <c r="A14" s="19">
        <v>4</v>
      </c>
      <c r="B14" s="19">
        <v>91775</v>
      </c>
      <c r="C14" s="19" t="s">
        <v>68</v>
      </c>
      <c r="D14" s="18"/>
      <c r="E14" s="28">
        <f t="shared" si="0"/>
        <v>92</v>
      </c>
      <c r="F14" s="28" t="str">
        <f t="shared" si="1"/>
        <v>A</v>
      </c>
      <c r="G14" s="28">
        <f t="shared" si="2"/>
        <v>92</v>
      </c>
      <c r="H14" s="28" t="str">
        <f t="shared" si="3"/>
        <v>A</v>
      </c>
      <c r="I14" s="36">
        <v>1</v>
      </c>
      <c r="J14" s="28" t="str">
        <f t="shared" si="4"/>
        <v>Memilki kemampuan dalam menganalisis konsep  akuntansi perusahaan dagang , dan siklus akuntansi perusahaan dagang, menjelaskan proses pembukuan akuntansi perusahaan jasa</v>
      </c>
      <c r="K14" s="28">
        <f t="shared" si="5"/>
        <v>91.333333333333329</v>
      </c>
      <c r="L14" s="28" t="str">
        <f t="shared" si="6"/>
        <v>A</v>
      </c>
      <c r="M14" s="28">
        <f t="shared" si="7"/>
        <v>91.333333333333329</v>
      </c>
      <c r="N14" s="28" t="str">
        <f t="shared" si="8"/>
        <v>A</v>
      </c>
      <c r="O14" s="36">
        <v>1</v>
      </c>
      <c r="P14" s="28" t="str">
        <f t="shared" si="9"/>
        <v>Sangat terampil dalam menyusun laporan keuangan perusahaan dagang</v>
      </c>
      <c r="Q14" s="39"/>
      <c r="R14" s="39" t="s">
        <v>8</v>
      </c>
      <c r="S14" s="18"/>
      <c r="T14" s="1">
        <v>100</v>
      </c>
      <c r="U14" s="1">
        <v>90</v>
      </c>
      <c r="V14" s="1">
        <v>85</v>
      </c>
      <c r="W14" s="1"/>
      <c r="X14" s="1"/>
      <c r="Y14" s="1"/>
      <c r="Z14" s="1"/>
      <c r="AA14" s="1"/>
      <c r="AB14" s="1"/>
      <c r="AC14" s="1"/>
      <c r="AD14" s="1"/>
      <c r="AE14" s="18"/>
      <c r="AF14" s="1">
        <v>89</v>
      </c>
      <c r="AG14" s="1">
        <v>100</v>
      </c>
      <c r="AH14" s="1">
        <v>85</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c r="A15" s="19">
        <v>5</v>
      </c>
      <c r="B15" s="19">
        <v>91789</v>
      </c>
      <c r="C15" s="19" t="s">
        <v>69</v>
      </c>
      <c r="D15" s="18"/>
      <c r="E15" s="28">
        <f t="shared" si="0"/>
        <v>84</v>
      </c>
      <c r="F15" s="28" t="str">
        <f t="shared" si="1"/>
        <v>B</v>
      </c>
      <c r="G15" s="28">
        <f t="shared" si="2"/>
        <v>84</v>
      </c>
      <c r="H15" s="28" t="str">
        <f t="shared" si="3"/>
        <v>B</v>
      </c>
      <c r="I15" s="36">
        <v>2</v>
      </c>
      <c r="J15" s="28" t="str">
        <f t="shared" si="4"/>
        <v>Memilki kemampuan dalam menganalisis konsep  akuntansi perusahaan dagang , dan siklus akuntansi perusahaan dagang, menjelaskan proses pembukuan akuntansi perusahaan jasa, namun perlu pengkkatan pemahaman jurnal penyesuaian</v>
      </c>
      <c r="K15" s="28">
        <f t="shared" si="5"/>
        <v>87</v>
      </c>
      <c r="L15" s="28" t="str">
        <f t="shared" si="6"/>
        <v>A</v>
      </c>
      <c r="M15" s="28">
        <f t="shared" si="7"/>
        <v>87</v>
      </c>
      <c r="N15" s="28" t="str">
        <f t="shared" si="8"/>
        <v>A</v>
      </c>
      <c r="O15" s="36">
        <v>1</v>
      </c>
      <c r="P15" s="28" t="str">
        <f t="shared" si="9"/>
        <v>Sangat terampil dalam menyusun laporan keuangan perusahaan dagang</v>
      </c>
      <c r="Q15" s="39"/>
      <c r="R15" s="39" t="s">
        <v>8</v>
      </c>
      <c r="S15" s="18"/>
      <c r="T15" s="1">
        <v>83</v>
      </c>
      <c r="U15" s="1">
        <v>90</v>
      </c>
      <c r="V15" s="1">
        <v>80</v>
      </c>
      <c r="W15" s="1"/>
      <c r="X15" s="1"/>
      <c r="Y15" s="1"/>
      <c r="Z15" s="1"/>
      <c r="AA15" s="1"/>
      <c r="AB15" s="1"/>
      <c r="AC15" s="1"/>
      <c r="AD15" s="1"/>
      <c r="AE15" s="18"/>
      <c r="AF15" s="1">
        <v>85</v>
      </c>
      <c r="AG15" s="1">
        <v>86</v>
      </c>
      <c r="AH15" s="1">
        <v>90</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192</v>
      </c>
      <c r="FI15" s="76" t="s">
        <v>196</v>
      </c>
      <c r="FJ15" s="77">
        <v>35202</v>
      </c>
      <c r="FK15" s="77">
        <v>35212</v>
      </c>
    </row>
    <row r="16" spans="1:167">
      <c r="A16" s="19">
        <v>6</v>
      </c>
      <c r="B16" s="19">
        <v>91803</v>
      </c>
      <c r="C16" s="19" t="s">
        <v>70</v>
      </c>
      <c r="D16" s="18"/>
      <c r="E16" s="28">
        <f t="shared" si="0"/>
        <v>89</v>
      </c>
      <c r="F16" s="28" t="str">
        <f t="shared" si="1"/>
        <v>A</v>
      </c>
      <c r="G16" s="28">
        <f t="shared" si="2"/>
        <v>89</v>
      </c>
      <c r="H16" s="28" t="str">
        <f t="shared" si="3"/>
        <v>A</v>
      </c>
      <c r="I16" s="36">
        <v>1</v>
      </c>
      <c r="J16" s="28" t="str">
        <f t="shared" si="4"/>
        <v>Memilki kemampuan dalam menganalisis konsep  akuntansi perusahaan dagang , dan siklus akuntansi perusahaan dagang, menjelaskan proses pembukuan akuntansi perusahaan jasa</v>
      </c>
      <c r="K16" s="28">
        <f t="shared" si="5"/>
        <v>88.333333333333329</v>
      </c>
      <c r="L16" s="28" t="str">
        <f t="shared" si="6"/>
        <v>A</v>
      </c>
      <c r="M16" s="28">
        <f t="shared" si="7"/>
        <v>88.333333333333329</v>
      </c>
      <c r="N16" s="28" t="str">
        <f t="shared" si="8"/>
        <v>A</v>
      </c>
      <c r="O16" s="36">
        <v>1</v>
      </c>
      <c r="P16" s="28" t="str">
        <f t="shared" si="9"/>
        <v>Sangat terampil dalam menyusun laporan keuangan perusahaan dagang</v>
      </c>
      <c r="Q16" s="39"/>
      <c r="R16" s="39" t="s">
        <v>8</v>
      </c>
      <c r="S16" s="18"/>
      <c r="T16" s="1">
        <v>86</v>
      </c>
      <c r="U16" s="1">
        <v>100</v>
      </c>
      <c r="V16" s="1">
        <v>80</v>
      </c>
      <c r="W16" s="1"/>
      <c r="X16" s="1"/>
      <c r="Y16" s="1"/>
      <c r="Z16" s="1"/>
      <c r="AA16" s="1"/>
      <c r="AB16" s="1"/>
      <c r="AC16" s="1"/>
      <c r="AD16" s="1"/>
      <c r="AE16" s="18"/>
      <c r="AF16" s="1">
        <v>90</v>
      </c>
      <c r="AG16" s="1">
        <v>85</v>
      </c>
      <c r="AH16" s="1">
        <v>90</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c r="A17" s="19">
        <v>7</v>
      </c>
      <c r="B17" s="19">
        <v>91817</v>
      </c>
      <c r="C17" s="19" t="s">
        <v>71</v>
      </c>
      <c r="D17" s="18"/>
      <c r="E17" s="28">
        <f t="shared" si="0"/>
        <v>83</v>
      </c>
      <c r="F17" s="28" t="str">
        <f t="shared" si="1"/>
        <v>B</v>
      </c>
      <c r="G17" s="28">
        <f t="shared" si="2"/>
        <v>83</v>
      </c>
      <c r="H17" s="28" t="str">
        <f t="shared" si="3"/>
        <v>B</v>
      </c>
      <c r="I17" s="36">
        <v>2</v>
      </c>
      <c r="J17" s="28" t="str">
        <f t="shared" si="4"/>
        <v>Memilki kemampuan dalam menganalisis konsep  akuntansi perusahaan dagang , dan siklus akuntansi perusahaan dagang, menjelaskan proses pembukuan akuntansi perusahaan jasa, namun perlu pengkkatan pemahaman jurnal penyesuaian</v>
      </c>
      <c r="K17" s="28">
        <f t="shared" si="5"/>
        <v>84.333333333333329</v>
      </c>
      <c r="L17" s="28" t="str">
        <f t="shared" si="6"/>
        <v>A</v>
      </c>
      <c r="M17" s="28">
        <f t="shared" si="7"/>
        <v>84.333333333333329</v>
      </c>
      <c r="N17" s="28" t="str">
        <f t="shared" si="8"/>
        <v>A</v>
      </c>
      <c r="O17" s="36">
        <v>1</v>
      </c>
      <c r="P17" s="28" t="str">
        <f t="shared" si="9"/>
        <v>Sangat terampil dalam menyusun laporan keuangan perusahaan dagang</v>
      </c>
      <c r="Q17" s="39"/>
      <c r="R17" s="39" t="s">
        <v>8</v>
      </c>
      <c r="S17" s="18"/>
      <c r="T17" s="1">
        <v>85</v>
      </c>
      <c r="U17" s="1">
        <v>81</v>
      </c>
      <c r="V17" s="1">
        <v>82</v>
      </c>
      <c r="W17" s="1"/>
      <c r="X17" s="1"/>
      <c r="Y17" s="1"/>
      <c r="Z17" s="1"/>
      <c r="AA17" s="1"/>
      <c r="AB17" s="1"/>
      <c r="AC17" s="1"/>
      <c r="AD17" s="1"/>
      <c r="AE17" s="18"/>
      <c r="AF17" s="1">
        <v>82</v>
      </c>
      <c r="AG17" s="1">
        <v>86</v>
      </c>
      <c r="AH17" s="1">
        <v>85</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193</v>
      </c>
      <c r="FI17" s="76" t="s">
        <v>197</v>
      </c>
      <c r="FJ17" s="77">
        <v>35203</v>
      </c>
      <c r="FK17" s="77">
        <v>35213</v>
      </c>
    </row>
    <row r="18" spans="1:167">
      <c r="A18" s="19">
        <v>8</v>
      </c>
      <c r="B18" s="19">
        <v>91831</v>
      </c>
      <c r="C18" s="19" t="s">
        <v>72</v>
      </c>
      <c r="D18" s="18"/>
      <c r="E18" s="28">
        <f t="shared" si="0"/>
        <v>86</v>
      </c>
      <c r="F18" s="28" t="str">
        <f t="shared" si="1"/>
        <v>A</v>
      </c>
      <c r="G18" s="28">
        <f t="shared" si="2"/>
        <v>86</v>
      </c>
      <c r="H18" s="28" t="str">
        <f t="shared" si="3"/>
        <v>A</v>
      </c>
      <c r="I18" s="36">
        <v>1</v>
      </c>
      <c r="J18" s="28" t="str">
        <f t="shared" si="4"/>
        <v>Memilki kemampuan dalam menganalisis konsep  akuntansi perusahaan dagang , dan siklus akuntansi perusahaan dagang, menjelaskan proses pembukuan akuntansi perusahaan jasa</v>
      </c>
      <c r="K18" s="28">
        <f t="shared" si="5"/>
        <v>92.666666666666671</v>
      </c>
      <c r="L18" s="28" t="str">
        <f t="shared" si="6"/>
        <v>A</v>
      </c>
      <c r="M18" s="28">
        <f t="shared" si="7"/>
        <v>92.666666666666671</v>
      </c>
      <c r="N18" s="28" t="str">
        <f t="shared" si="8"/>
        <v>A</v>
      </c>
      <c r="O18" s="36">
        <v>1</v>
      </c>
      <c r="P18" s="28" t="str">
        <f t="shared" si="9"/>
        <v>Sangat terampil dalam menyusun laporan keuangan perusahaan dagang</v>
      </c>
      <c r="Q18" s="39"/>
      <c r="R18" s="39" t="s">
        <v>8</v>
      </c>
      <c r="S18" s="18"/>
      <c r="T18" s="1">
        <v>89</v>
      </c>
      <c r="U18" s="1">
        <v>83</v>
      </c>
      <c r="V18" s="1">
        <v>87</v>
      </c>
      <c r="W18" s="1"/>
      <c r="X18" s="1"/>
      <c r="Y18" s="1"/>
      <c r="Z18" s="1"/>
      <c r="AA18" s="1"/>
      <c r="AB18" s="1"/>
      <c r="AC18" s="1"/>
      <c r="AD18" s="1"/>
      <c r="AE18" s="18"/>
      <c r="AF18" s="1">
        <v>100</v>
      </c>
      <c r="AG18" s="1">
        <v>88</v>
      </c>
      <c r="AH18" s="1">
        <v>90</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c r="A19" s="19">
        <v>9</v>
      </c>
      <c r="B19" s="19">
        <v>91844</v>
      </c>
      <c r="C19" s="19" t="s">
        <v>73</v>
      </c>
      <c r="D19" s="18"/>
      <c r="E19" s="28">
        <f t="shared" si="0"/>
        <v>85</v>
      </c>
      <c r="F19" s="28" t="str">
        <f t="shared" si="1"/>
        <v>A</v>
      </c>
      <c r="G19" s="28">
        <f t="shared" si="2"/>
        <v>85</v>
      </c>
      <c r="H19" s="28" t="str">
        <f t="shared" si="3"/>
        <v>A</v>
      </c>
      <c r="I19" s="36">
        <v>1</v>
      </c>
      <c r="J19" s="28" t="str">
        <f t="shared" si="4"/>
        <v>Memilki kemampuan dalam menganalisis konsep  akuntansi perusahaan dagang , dan siklus akuntansi perusahaan dagang, menjelaskan proses pembukuan akuntansi perusahaan jasa</v>
      </c>
      <c r="K19" s="28">
        <f t="shared" si="5"/>
        <v>87.666666666666671</v>
      </c>
      <c r="L19" s="28" t="str">
        <f t="shared" si="6"/>
        <v>A</v>
      </c>
      <c r="M19" s="28">
        <f t="shared" si="7"/>
        <v>87.666666666666671</v>
      </c>
      <c r="N19" s="28" t="str">
        <f t="shared" si="8"/>
        <v>A</v>
      </c>
      <c r="O19" s="36">
        <v>1</v>
      </c>
      <c r="P19" s="28" t="str">
        <f t="shared" si="9"/>
        <v>Sangat terampil dalam menyusun laporan keuangan perusahaan dagang</v>
      </c>
      <c r="Q19" s="39"/>
      <c r="R19" s="39" t="s">
        <v>8</v>
      </c>
      <c r="S19" s="18"/>
      <c r="T19" s="1">
        <v>85</v>
      </c>
      <c r="U19" s="1">
        <v>84</v>
      </c>
      <c r="V19" s="1">
        <v>85</v>
      </c>
      <c r="W19" s="1"/>
      <c r="X19" s="1"/>
      <c r="Y19" s="1"/>
      <c r="Z19" s="1"/>
      <c r="AA19" s="1"/>
      <c r="AB19" s="1"/>
      <c r="AC19" s="1"/>
      <c r="AD19" s="1"/>
      <c r="AE19" s="18"/>
      <c r="AF19" s="1">
        <v>90</v>
      </c>
      <c r="AG19" s="1">
        <v>85</v>
      </c>
      <c r="AH19" s="1">
        <v>88</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t="s">
        <v>194</v>
      </c>
      <c r="FI19" s="76" t="s">
        <v>198</v>
      </c>
      <c r="FJ19" s="77">
        <v>35204</v>
      </c>
      <c r="FK19" s="77">
        <v>35214</v>
      </c>
    </row>
    <row r="20" spans="1:167">
      <c r="A20" s="19">
        <v>10</v>
      </c>
      <c r="B20" s="19">
        <v>91858</v>
      </c>
      <c r="C20" s="19" t="s">
        <v>74</v>
      </c>
      <c r="D20" s="18"/>
      <c r="E20" s="28">
        <f t="shared" si="0"/>
        <v>86</v>
      </c>
      <c r="F20" s="28" t="str">
        <f t="shared" si="1"/>
        <v>A</v>
      </c>
      <c r="G20" s="28">
        <f t="shared" si="2"/>
        <v>86</v>
      </c>
      <c r="H20" s="28" t="str">
        <f t="shared" si="3"/>
        <v>A</v>
      </c>
      <c r="I20" s="36">
        <v>1</v>
      </c>
      <c r="J20" s="28" t="str">
        <f t="shared" si="4"/>
        <v>Memilki kemampuan dalam menganalisis konsep  akuntansi perusahaan dagang , dan siklus akuntansi perusahaan dagang, menjelaskan proses pembukuan akuntansi perusahaan jasa</v>
      </c>
      <c r="K20" s="28">
        <f t="shared" si="5"/>
        <v>87</v>
      </c>
      <c r="L20" s="28" t="str">
        <f t="shared" si="6"/>
        <v>A</v>
      </c>
      <c r="M20" s="28">
        <f t="shared" si="7"/>
        <v>87</v>
      </c>
      <c r="N20" s="28" t="str">
        <f t="shared" si="8"/>
        <v>A</v>
      </c>
      <c r="O20" s="36">
        <v>1</v>
      </c>
      <c r="P20" s="28" t="str">
        <f t="shared" si="9"/>
        <v>Sangat terampil dalam menyusun laporan keuangan perusahaan dagang</v>
      </c>
      <c r="Q20" s="39"/>
      <c r="R20" s="39" t="s">
        <v>8</v>
      </c>
      <c r="S20" s="18"/>
      <c r="T20" s="1">
        <v>84</v>
      </c>
      <c r="U20" s="1">
        <v>90</v>
      </c>
      <c r="V20" s="1">
        <v>84</v>
      </c>
      <c r="W20" s="1"/>
      <c r="X20" s="1"/>
      <c r="Y20" s="1"/>
      <c r="Z20" s="1"/>
      <c r="AA20" s="1"/>
      <c r="AB20" s="1"/>
      <c r="AC20" s="1"/>
      <c r="AD20" s="1"/>
      <c r="AE20" s="18"/>
      <c r="AF20" s="1">
        <v>86</v>
      </c>
      <c r="AG20" s="1">
        <v>85</v>
      </c>
      <c r="AH20" s="1">
        <v>90</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c r="A21" s="19">
        <v>11</v>
      </c>
      <c r="B21" s="19">
        <v>91872</v>
      </c>
      <c r="C21" s="19" t="s">
        <v>75</v>
      </c>
      <c r="D21" s="18"/>
      <c r="E21" s="28">
        <f t="shared" si="0"/>
        <v>87</v>
      </c>
      <c r="F21" s="28" t="str">
        <f t="shared" si="1"/>
        <v>A</v>
      </c>
      <c r="G21" s="28">
        <f t="shared" si="2"/>
        <v>87</v>
      </c>
      <c r="H21" s="28" t="str">
        <f t="shared" si="3"/>
        <v>A</v>
      </c>
      <c r="I21" s="36">
        <v>1</v>
      </c>
      <c r="J21" s="28" t="str">
        <f t="shared" si="4"/>
        <v>Memilki kemampuan dalam menganalisis konsep  akuntansi perusahaan dagang , dan siklus akuntansi perusahaan dagang, menjelaskan proses pembukuan akuntansi perusahaan jasa</v>
      </c>
      <c r="K21" s="28">
        <f t="shared" si="5"/>
        <v>83.333333333333329</v>
      </c>
      <c r="L21" s="28" t="str">
        <f t="shared" si="6"/>
        <v>B</v>
      </c>
      <c r="M21" s="28">
        <f t="shared" si="7"/>
        <v>83.333333333333329</v>
      </c>
      <c r="N21" s="28" t="str">
        <f t="shared" si="8"/>
        <v>B</v>
      </c>
      <c r="O21" s="36">
        <v>2</v>
      </c>
      <c r="P21" s="28" t="str">
        <f t="shared" si="9"/>
        <v>Sangat terampil dalam menyusun laporan keuangan perusahaan dagang, namun perlu peningkatan dalam menyusun jurnal penyesuaian</v>
      </c>
      <c r="Q21" s="39"/>
      <c r="R21" s="39" t="s">
        <v>8</v>
      </c>
      <c r="S21" s="18"/>
      <c r="T21" s="1">
        <v>86</v>
      </c>
      <c r="U21" s="1">
        <v>88</v>
      </c>
      <c r="V21" s="1">
        <v>86</v>
      </c>
      <c r="W21" s="1"/>
      <c r="X21" s="1"/>
      <c r="Y21" s="1"/>
      <c r="Z21" s="1"/>
      <c r="AA21" s="1"/>
      <c r="AB21" s="1"/>
      <c r="AC21" s="1"/>
      <c r="AD21" s="1"/>
      <c r="AE21" s="18"/>
      <c r="AF21" s="1">
        <v>81</v>
      </c>
      <c r="AG21" s="1">
        <v>84</v>
      </c>
      <c r="AH21" s="1">
        <v>85</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35205</v>
      </c>
      <c r="FK21" s="77">
        <v>35215</v>
      </c>
    </row>
    <row r="22" spans="1:167">
      <c r="A22" s="19">
        <v>12</v>
      </c>
      <c r="B22" s="19">
        <v>91885</v>
      </c>
      <c r="C22" s="19" t="s">
        <v>76</v>
      </c>
      <c r="D22" s="18"/>
      <c r="E22" s="28">
        <f t="shared" si="0"/>
        <v>89</v>
      </c>
      <c r="F22" s="28" t="str">
        <f t="shared" si="1"/>
        <v>A</v>
      </c>
      <c r="G22" s="28">
        <f t="shared" si="2"/>
        <v>89</v>
      </c>
      <c r="H22" s="28" t="str">
        <f t="shared" si="3"/>
        <v>A</v>
      </c>
      <c r="I22" s="36">
        <v>1</v>
      </c>
      <c r="J22" s="28" t="str">
        <f t="shared" si="4"/>
        <v>Memilki kemampuan dalam menganalisis konsep  akuntansi perusahaan dagang , dan siklus akuntansi perusahaan dagang, menjelaskan proses pembukuan akuntansi perusahaan jasa</v>
      </c>
      <c r="K22" s="28">
        <f t="shared" si="5"/>
        <v>87.333333333333329</v>
      </c>
      <c r="L22" s="28" t="str">
        <f t="shared" si="6"/>
        <v>A</v>
      </c>
      <c r="M22" s="28">
        <f t="shared" si="7"/>
        <v>87.333333333333329</v>
      </c>
      <c r="N22" s="28" t="str">
        <f t="shared" si="8"/>
        <v>A</v>
      </c>
      <c r="O22" s="36">
        <v>1</v>
      </c>
      <c r="P22" s="28" t="str">
        <f t="shared" si="9"/>
        <v>Sangat terampil dalam menyusun laporan keuangan perusahaan dagang</v>
      </c>
      <c r="Q22" s="39"/>
      <c r="R22" s="39" t="s">
        <v>8</v>
      </c>
      <c r="S22" s="18"/>
      <c r="T22" s="1">
        <v>85</v>
      </c>
      <c r="U22" s="1">
        <v>82</v>
      </c>
      <c r="V22" s="1">
        <v>100</v>
      </c>
      <c r="W22" s="1"/>
      <c r="X22" s="1"/>
      <c r="Y22" s="1"/>
      <c r="Z22" s="1"/>
      <c r="AA22" s="1"/>
      <c r="AB22" s="1"/>
      <c r="AC22" s="1"/>
      <c r="AD22" s="1"/>
      <c r="AE22" s="18"/>
      <c r="AF22" s="1">
        <v>87</v>
      </c>
      <c r="AG22" s="1">
        <v>85</v>
      </c>
      <c r="AH22" s="1">
        <v>90</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c r="A23" s="19">
        <v>13</v>
      </c>
      <c r="B23" s="19">
        <v>91899</v>
      </c>
      <c r="C23" s="19" t="s">
        <v>77</v>
      </c>
      <c r="D23" s="18"/>
      <c r="E23" s="28">
        <f t="shared" si="0"/>
        <v>78</v>
      </c>
      <c r="F23" s="28" t="str">
        <f t="shared" si="1"/>
        <v>B</v>
      </c>
      <c r="G23" s="28">
        <f t="shared" si="2"/>
        <v>78</v>
      </c>
      <c r="H23" s="28" t="str">
        <f t="shared" si="3"/>
        <v>B</v>
      </c>
      <c r="I23" s="36">
        <v>2</v>
      </c>
      <c r="J23" s="28" t="str">
        <f t="shared" si="4"/>
        <v>Memilki kemampuan dalam menganalisis konsep  akuntansi perusahaan dagang , dan siklus akuntansi perusahaan dagang, menjelaskan proses pembukuan akuntansi perusahaan jasa, namun perlu pengkkatan pemahaman jurnal penyesuaian</v>
      </c>
      <c r="K23" s="28">
        <f t="shared" si="5"/>
        <v>79.333333333333329</v>
      </c>
      <c r="L23" s="28" t="str">
        <f t="shared" si="6"/>
        <v>B</v>
      </c>
      <c r="M23" s="28">
        <f t="shared" si="7"/>
        <v>79.333333333333329</v>
      </c>
      <c r="N23" s="28" t="str">
        <f t="shared" si="8"/>
        <v>B</v>
      </c>
      <c r="O23" s="36">
        <v>2</v>
      </c>
      <c r="P23" s="28" t="str">
        <f t="shared" si="9"/>
        <v>Sangat terampil dalam menyusun laporan keuangan perusahaan dagang, namun perlu peningkatan dalam menyusun jurnal penyesuaian</v>
      </c>
      <c r="Q23" s="39"/>
      <c r="R23" s="39" t="s">
        <v>9</v>
      </c>
      <c r="S23" s="18"/>
      <c r="T23" s="1">
        <v>78</v>
      </c>
      <c r="U23" s="1">
        <v>79</v>
      </c>
      <c r="V23" s="1">
        <v>78</v>
      </c>
      <c r="W23" s="1"/>
      <c r="X23" s="1"/>
      <c r="Y23" s="1"/>
      <c r="Z23" s="1"/>
      <c r="AA23" s="1"/>
      <c r="AB23" s="1"/>
      <c r="AC23" s="1"/>
      <c r="AD23" s="1"/>
      <c r="AE23" s="18"/>
      <c r="AF23" s="1">
        <v>80</v>
      </c>
      <c r="AG23" s="1">
        <v>79</v>
      </c>
      <c r="AH23" s="1">
        <v>79</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35206</v>
      </c>
      <c r="FK23" s="77">
        <v>35216</v>
      </c>
    </row>
    <row r="24" spans="1:167">
      <c r="A24" s="19">
        <v>14</v>
      </c>
      <c r="B24" s="19">
        <v>91913</v>
      </c>
      <c r="C24" s="19" t="s">
        <v>78</v>
      </c>
      <c r="D24" s="18"/>
      <c r="E24" s="28">
        <f t="shared" si="0"/>
        <v>84</v>
      </c>
      <c r="F24" s="28" t="str">
        <f t="shared" si="1"/>
        <v>B</v>
      </c>
      <c r="G24" s="28">
        <f t="shared" si="2"/>
        <v>84</v>
      </c>
      <c r="H24" s="28" t="str">
        <f t="shared" si="3"/>
        <v>B</v>
      </c>
      <c r="I24" s="36">
        <v>2</v>
      </c>
      <c r="J24" s="28" t="str">
        <f t="shared" si="4"/>
        <v>Memilki kemampuan dalam menganalisis konsep  akuntansi perusahaan dagang , dan siklus akuntansi perusahaan dagang, menjelaskan proses pembukuan akuntansi perusahaan jasa, namun perlu pengkkatan pemahaman jurnal penyesuaian</v>
      </c>
      <c r="K24" s="28">
        <f t="shared" si="5"/>
        <v>84.666666666666671</v>
      </c>
      <c r="L24" s="28" t="str">
        <f t="shared" si="6"/>
        <v>A</v>
      </c>
      <c r="M24" s="28">
        <f t="shared" si="7"/>
        <v>84.666666666666671</v>
      </c>
      <c r="N24" s="28" t="str">
        <f t="shared" si="8"/>
        <v>A</v>
      </c>
      <c r="O24" s="36">
        <v>1</v>
      </c>
      <c r="P24" s="28" t="str">
        <f t="shared" si="9"/>
        <v>Sangat terampil dalam menyusun laporan keuangan perusahaan dagang</v>
      </c>
      <c r="Q24" s="39"/>
      <c r="R24" s="39" t="s">
        <v>8</v>
      </c>
      <c r="S24" s="18"/>
      <c r="T24" s="1">
        <v>85</v>
      </c>
      <c r="U24" s="1">
        <v>85</v>
      </c>
      <c r="V24" s="1">
        <v>83</v>
      </c>
      <c r="W24" s="1"/>
      <c r="X24" s="1"/>
      <c r="Y24" s="1"/>
      <c r="Z24" s="1"/>
      <c r="AA24" s="1"/>
      <c r="AB24" s="1"/>
      <c r="AC24" s="1"/>
      <c r="AD24" s="1"/>
      <c r="AE24" s="18"/>
      <c r="AF24" s="1">
        <v>85</v>
      </c>
      <c r="AG24" s="1">
        <v>84</v>
      </c>
      <c r="AH24" s="1">
        <v>85</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c r="A25" s="19">
        <v>15</v>
      </c>
      <c r="B25" s="19">
        <v>91927</v>
      </c>
      <c r="C25" s="19" t="s">
        <v>79</v>
      </c>
      <c r="D25" s="18"/>
      <c r="E25" s="28">
        <f t="shared" si="0"/>
        <v>84</v>
      </c>
      <c r="F25" s="28" t="str">
        <f t="shared" si="1"/>
        <v>B</v>
      </c>
      <c r="G25" s="28">
        <f t="shared" si="2"/>
        <v>84</v>
      </c>
      <c r="H25" s="28" t="str">
        <f t="shared" si="3"/>
        <v>B</v>
      </c>
      <c r="I25" s="36">
        <v>2</v>
      </c>
      <c r="J25" s="28" t="str">
        <f t="shared" si="4"/>
        <v>Memilki kemampuan dalam menganalisis konsep  akuntansi perusahaan dagang , dan siklus akuntansi perusahaan dagang, menjelaskan proses pembukuan akuntansi perusahaan jasa, namun perlu pengkkatan pemahaman jurnal penyesuaian</v>
      </c>
      <c r="K25" s="28">
        <f t="shared" si="5"/>
        <v>87</v>
      </c>
      <c r="L25" s="28" t="str">
        <f t="shared" si="6"/>
        <v>A</v>
      </c>
      <c r="M25" s="28">
        <f t="shared" si="7"/>
        <v>87</v>
      </c>
      <c r="N25" s="28" t="str">
        <f t="shared" si="8"/>
        <v>A</v>
      </c>
      <c r="O25" s="36">
        <v>1</v>
      </c>
      <c r="P25" s="28" t="str">
        <f t="shared" si="9"/>
        <v>Sangat terampil dalam menyusun laporan keuangan perusahaan dagang</v>
      </c>
      <c r="Q25" s="39"/>
      <c r="R25" s="39" t="s">
        <v>8</v>
      </c>
      <c r="S25" s="18"/>
      <c r="T25" s="1">
        <v>83</v>
      </c>
      <c r="U25" s="1">
        <v>86</v>
      </c>
      <c r="V25" s="1">
        <v>84</v>
      </c>
      <c r="W25" s="1"/>
      <c r="X25" s="1"/>
      <c r="Y25" s="1"/>
      <c r="Z25" s="1"/>
      <c r="AA25" s="1"/>
      <c r="AB25" s="1"/>
      <c r="AC25" s="1"/>
      <c r="AD25" s="1"/>
      <c r="AE25" s="18"/>
      <c r="AF25" s="1">
        <v>90</v>
      </c>
      <c r="AG25" s="1">
        <v>85</v>
      </c>
      <c r="AH25" s="1">
        <v>86</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35207</v>
      </c>
      <c r="FK25" s="77">
        <v>35217</v>
      </c>
    </row>
    <row r="26" spans="1:167">
      <c r="A26" s="19">
        <v>16</v>
      </c>
      <c r="B26" s="19">
        <v>91941</v>
      </c>
      <c r="C26" s="19" t="s">
        <v>81</v>
      </c>
      <c r="D26" s="18"/>
      <c r="E26" s="28">
        <f t="shared" si="0"/>
        <v>92</v>
      </c>
      <c r="F26" s="28" t="str">
        <f t="shared" si="1"/>
        <v>A</v>
      </c>
      <c r="G26" s="28">
        <f t="shared" si="2"/>
        <v>92</v>
      </c>
      <c r="H26" s="28" t="str">
        <f t="shared" si="3"/>
        <v>A</v>
      </c>
      <c r="I26" s="36">
        <v>1</v>
      </c>
      <c r="J26" s="28" t="str">
        <f t="shared" si="4"/>
        <v>Memilki kemampuan dalam menganalisis konsep  akuntansi perusahaan dagang , dan siklus akuntansi perusahaan dagang, menjelaskan proses pembukuan akuntansi perusahaan jasa</v>
      </c>
      <c r="K26" s="28">
        <f t="shared" si="5"/>
        <v>92.333333333333329</v>
      </c>
      <c r="L26" s="28" t="str">
        <f t="shared" si="6"/>
        <v>A</v>
      </c>
      <c r="M26" s="28">
        <f t="shared" si="7"/>
        <v>92.333333333333329</v>
      </c>
      <c r="N26" s="28" t="str">
        <f t="shared" si="8"/>
        <v>A</v>
      </c>
      <c r="O26" s="36">
        <v>1</v>
      </c>
      <c r="P26" s="28" t="str">
        <f t="shared" si="9"/>
        <v>Sangat terampil dalam menyusun laporan keuangan perusahaan dagang</v>
      </c>
      <c r="Q26" s="39"/>
      <c r="R26" s="39" t="s">
        <v>8</v>
      </c>
      <c r="S26" s="18"/>
      <c r="T26" s="1">
        <v>100</v>
      </c>
      <c r="U26" s="1">
        <v>87</v>
      </c>
      <c r="V26" s="1">
        <v>90</v>
      </c>
      <c r="W26" s="1"/>
      <c r="X26" s="1"/>
      <c r="Y26" s="1"/>
      <c r="Z26" s="1"/>
      <c r="AA26" s="1"/>
      <c r="AB26" s="1"/>
      <c r="AC26" s="1"/>
      <c r="AD26" s="1"/>
      <c r="AE26" s="18"/>
      <c r="AF26" s="1">
        <v>89</v>
      </c>
      <c r="AG26" s="1">
        <v>88</v>
      </c>
      <c r="AH26" s="1">
        <v>100</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c r="A27" s="19">
        <v>17</v>
      </c>
      <c r="B27" s="19">
        <v>91955</v>
      </c>
      <c r="C27" s="19" t="s">
        <v>82</v>
      </c>
      <c r="D27" s="18"/>
      <c r="E27" s="28">
        <f t="shared" si="0"/>
        <v>85</v>
      </c>
      <c r="F27" s="28" t="str">
        <f t="shared" si="1"/>
        <v>A</v>
      </c>
      <c r="G27" s="28">
        <f t="shared" si="2"/>
        <v>85</v>
      </c>
      <c r="H27" s="28" t="str">
        <f t="shared" si="3"/>
        <v>A</v>
      </c>
      <c r="I27" s="36">
        <v>1</v>
      </c>
      <c r="J27" s="28" t="str">
        <f t="shared" si="4"/>
        <v>Memilki kemampuan dalam menganalisis konsep  akuntansi perusahaan dagang , dan siklus akuntansi perusahaan dagang, menjelaskan proses pembukuan akuntansi perusahaan jasa</v>
      </c>
      <c r="K27" s="28">
        <f t="shared" si="5"/>
        <v>86</v>
      </c>
      <c r="L27" s="28" t="str">
        <f t="shared" si="6"/>
        <v>A</v>
      </c>
      <c r="M27" s="28">
        <f t="shared" si="7"/>
        <v>86</v>
      </c>
      <c r="N27" s="28" t="str">
        <f t="shared" si="8"/>
        <v>A</v>
      </c>
      <c r="O27" s="36">
        <v>1</v>
      </c>
      <c r="P27" s="28" t="str">
        <f t="shared" si="9"/>
        <v>Sangat terampil dalam menyusun laporan keuangan perusahaan dagang</v>
      </c>
      <c r="Q27" s="39"/>
      <c r="R27" s="39" t="s">
        <v>8</v>
      </c>
      <c r="S27" s="18"/>
      <c r="T27" s="1">
        <v>84</v>
      </c>
      <c r="U27" s="1">
        <v>85</v>
      </c>
      <c r="V27" s="1">
        <v>87</v>
      </c>
      <c r="W27" s="1"/>
      <c r="X27" s="1"/>
      <c r="Y27" s="1"/>
      <c r="Z27" s="1"/>
      <c r="AA27" s="1"/>
      <c r="AB27" s="1"/>
      <c r="AC27" s="1"/>
      <c r="AD27" s="1"/>
      <c r="AE27" s="18"/>
      <c r="AF27" s="1">
        <v>90</v>
      </c>
      <c r="AG27" s="1">
        <v>83</v>
      </c>
      <c r="AH27" s="1">
        <v>85</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35208</v>
      </c>
      <c r="FK27" s="77">
        <v>35218</v>
      </c>
    </row>
    <row r="28" spans="1:167">
      <c r="A28" s="19">
        <v>18</v>
      </c>
      <c r="B28" s="19">
        <v>91969</v>
      </c>
      <c r="C28" s="19" t="s">
        <v>83</v>
      </c>
      <c r="D28" s="18"/>
      <c r="E28" s="28">
        <f t="shared" si="0"/>
        <v>86</v>
      </c>
      <c r="F28" s="28" t="str">
        <f t="shared" si="1"/>
        <v>A</v>
      </c>
      <c r="G28" s="28">
        <f t="shared" si="2"/>
        <v>86</v>
      </c>
      <c r="H28" s="28" t="str">
        <f t="shared" si="3"/>
        <v>A</v>
      </c>
      <c r="I28" s="36">
        <v>1</v>
      </c>
      <c r="J28" s="28" t="str">
        <f t="shared" si="4"/>
        <v>Memilki kemampuan dalam menganalisis konsep  akuntansi perusahaan dagang , dan siklus akuntansi perusahaan dagang, menjelaskan proses pembukuan akuntansi perusahaan jasa</v>
      </c>
      <c r="K28" s="28">
        <f t="shared" si="5"/>
        <v>87.666666666666671</v>
      </c>
      <c r="L28" s="28" t="str">
        <f t="shared" si="6"/>
        <v>A</v>
      </c>
      <c r="M28" s="28">
        <f t="shared" si="7"/>
        <v>87.666666666666671</v>
      </c>
      <c r="N28" s="28" t="str">
        <f t="shared" si="8"/>
        <v>A</v>
      </c>
      <c r="O28" s="36">
        <v>1</v>
      </c>
      <c r="P28" s="28" t="str">
        <f t="shared" si="9"/>
        <v>Sangat terampil dalam menyusun laporan keuangan perusahaan dagang</v>
      </c>
      <c r="Q28" s="39"/>
      <c r="R28" s="39" t="s">
        <v>8</v>
      </c>
      <c r="S28" s="18"/>
      <c r="T28" s="1">
        <v>87</v>
      </c>
      <c r="U28" s="1">
        <v>84</v>
      </c>
      <c r="V28" s="1">
        <v>86</v>
      </c>
      <c r="W28" s="1"/>
      <c r="X28" s="1"/>
      <c r="Y28" s="1"/>
      <c r="Z28" s="1"/>
      <c r="AA28" s="1"/>
      <c r="AB28" s="1"/>
      <c r="AC28" s="1"/>
      <c r="AD28" s="1"/>
      <c r="AE28" s="18"/>
      <c r="AF28" s="1">
        <v>90</v>
      </c>
      <c r="AG28" s="1">
        <v>86</v>
      </c>
      <c r="AH28" s="1">
        <v>87</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c r="A29" s="19">
        <v>19</v>
      </c>
      <c r="B29" s="19">
        <v>91983</v>
      </c>
      <c r="C29" s="19" t="s">
        <v>84</v>
      </c>
      <c r="D29" s="18"/>
      <c r="E29" s="28">
        <f t="shared" si="0"/>
        <v>87</v>
      </c>
      <c r="F29" s="28" t="str">
        <f t="shared" si="1"/>
        <v>A</v>
      </c>
      <c r="G29" s="28">
        <f t="shared" si="2"/>
        <v>87</v>
      </c>
      <c r="H29" s="28" t="str">
        <f t="shared" si="3"/>
        <v>A</v>
      </c>
      <c r="I29" s="36">
        <v>1</v>
      </c>
      <c r="J29" s="28" t="str">
        <f t="shared" si="4"/>
        <v>Memilki kemampuan dalam menganalisis konsep  akuntansi perusahaan dagang , dan siklus akuntansi perusahaan dagang, menjelaskan proses pembukuan akuntansi perusahaan jasa</v>
      </c>
      <c r="K29" s="28">
        <f t="shared" si="5"/>
        <v>87</v>
      </c>
      <c r="L29" s="28" t="str">
        <f t="shared" si="6"/>
        <v>A</v>
      </c>
      <c r="M29" s="28">
        <f t="shared" si="7"/>
        <v>87</v>
      </c>
      <c r="N29" s="28" t="str">
        <f t="shared" si="8"/>
        <v>A</v>
      </c>
      <c r="O29" s="36">
        <v>1</v>
      </c>
      <c r="P29" s="28" t="str">
        <f t="shared" si="9"/>
        <v>Sangat terampil dalam menyusun laporan keuangan perusahaan dagang</v>
      </c>
      <c r="Q29" s="39"/>
      <c r="R29" s="39" t="s">
        <v>8</v>
      </c>
      <c r="S29" s="18"/>
      <c r="T29" s="1">
        <v>85</v>
      </c>
      <c r="U29" s="1">
        <v>87</v>
      </c>
      <c r="V29" s="1">
        <v>88</v>
      </c>
      <c r="W29" s="1"/>
      <c r="X29" s="1"/>
      <c r="Y29" s="1"/>
      <c r="Z29" s="1"/>
      <c r="AA29" s="1"/>
      <c r="AB29" s="1"/>
      <c r="AC29" s="1"/>
      <c r="AD29" s="1"/>
      <c r="AE29" s="18"/>
      <c r="AF29" s="1">
        <v>86</v>
      </c>
      <c r="AG29" s="1">
        <v>85</v>
      </c>
      <c r="AH29" s="1">
        <v>90</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35209</v>
      </c>
      <c r="FK29" s="77">
        <v>35219</v>
      </c>
    </row>
    <row r="30" spans="1:167">
      <c r="A30" s="19">
        <v>20</v>
      </c>
      <c r="B30" s="19">
        <v>95246</v>
      </c>
      <c r="C30" s="19" t="s">
        <v>85</v>
      </c>
      <c r="D30" s="18"/>
      <c r="E30" s="28">
        <f t="shared" si="0"/>
        <v>85</v>
      </c>
      <c r="F30" s="28" t="str">
        <f t="shared" si="1"/>
        <v>A</v>
      </c>
      <c r="G30" s="28">
        <f t="shared" si="2"/>
        <v>85</v>
      </c>
      <c r="H30" s="28" t="str">
        <f t="shared" si="3"/>
        <v>A</v>
      </c>
      <c r="I30" s="36">
        <v>1</v>
      </c>
      <c r="J30" s="28" t="str">
        <f t="shared" si="4"/>
        <v>Memilki kemampuan dalam menganalisis konsep  akuntansi perusahaan dagang , dan siklus akuntansi perusahaan dagang, menjelaskan proses pembukuan akuntansi perusahaan jasa</v>
      </c>
      <c r="K30" s="28">
        <f t="shared" si="5"/>
        <v>86.666666666666671</v>
      </c>
      <c r="L30" s="28" t="str">
        <f t="shared" si="6"/>
        <v>A</v>
      </c>
      <c r="M30" s="28">
        <f t="shared" si="7"/>
        <v>86.666666666666671</v>
      </c>
      <c r="N30" s="28" t="str">
        <f t="shared" si="8"/>
        <v>A</v>
      </c>
      <c r="O30" s="36">
        <v>1</v>
      </c>
      <c r="P30" s="28" t="str">
        <f t="shared" si="9"/>
        <v>Sangat terampil dalam menyusun laporan keuangan perusahaan dagang</v>
      </c>
      <c r="Q30" s="39"/>
      <c r="R30" s="39" t="s">
        <v>8</v>
      </c>
      <c r="S30" s="18"/>
      <c r="T30" s="1">
        <v>83</v>
      </c>
      <c r="U30" s="1">
        <v>90</v>
      </c>
      <c r="V30" s="1">
        <v>82</v>
      </c>
      <c r="W30" s="1"/>
      <c r="X30" s="1"/>
      <c r="Y30" s="1"/>
      <c r="Z30" s="1"/>
      <c r="AA30" s="1"/>
      <c r="AB30" s="1"/>
      <c r="AC30" s="1"/>
      <c r="AD30" s="1"/>
      <c r="AE30" s="18"/>
      <c r="AF30" s="1">
        <v>95</v>
      </c>
      <c r="AG30" s="1">
        <v>80</v>
      </c>
      <c r="AH30" s="1">
        <v>85</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c r="A31" s="19">
        <v>21</v>
      </c>
      <c r="B31" s="19">
        <v>91997</v>
      </c>
      <c r="C31" s="19" t="s">
        <v>86</v>
      </c>
      <c r="D31" s="18"/>
      <c r="E31" s="28">
        <f t="shared" si="0"/>
        <v>81</v>
      </c>
      <c r="F31" s="28" t="str">
        <f t="shared" si="1"/>
        <v>B</v>
      </c>
      <c r="G31" s="28">
        <f t="shared" si="2"/>
        <v>81</v>
      </c>
      <c r="H31" s="28" t="str">
        <f t="shared" si="3"/>
        <v>B</v>
      </c>
      <c r="I31" s="36">
        <v>2</v>
      </c>
      <c r="J31" s="28" t="str">
        <f t="shared" si="4"/>
        <v>Memilki kemampuan dalam menganalisis konsep  akuntansi perusahaan dagang , dan siklus akuntansi perusahaan dagang, menjelaskan proses pembukuan akuntansi perusahaan jasa, namun perlu pengkkatan pemahaman jurnal penyesuaian</v>
      </c>
      <c r="K31" s="28">
        <f t="shared" si="5"/>
        <v>80.333333333333329</v>
      </c>
      <c r="L31" s="28" t="str">
        <f t="shared" si="6"/>
        <v>B</v>
      </c>
      <c r="M31" s="28">
        <f t="shared" si="7"/>
        <v>80.333333333333329</v>
      </c>
      <c r="N31" s="28" t="str">
        <f t="shared" si="8"/>
        <v>B</v>
      </c>
      <c r="O31" s="36">
        <v>2</v>
      </c>
      <c r="P31" s="28" t="str">
        <f t="shared" si="9"/>
        <v>Sangat terampil dalam menyusun laporan keuangan perusahaan dagang, namun perlu peningkatan dalam menyusun jurnal penyesuaian</v>
      </c>
      <c r="Q31" s="39"/>
      <c r="R31" s="39" t="s">
        <v>8</v>
      </c>
      <c r="S31" s="18"/>
      <c r="T31" s="1">
        <v>83</v>
      </c>
      <c r="U31" s="1">
        <v>81</v>
      </c>
      <c r="V31" s="1">
        <v>80</v>
      </c>
      <c r="W31" s="1"/>
      <c r="X31" s="1"/>
      <c r="Y31" s="1"/>
      <c r="Z31" s="1"/>
      <c r="AA31" s="1"/>
      <c r="AB31" s="1"/>
      <c r="AC31" s="1"/>
      <c r="AD31" s="1"/>
      <c r="AE31" s="18"/>
      <c r="AF31" s="1">
        <v>80</v>
      </c>
      <c r="AG31" s="1">
        <v>80</v>
      </c>
      <c r="AH31" s="1">
        <v>81</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35210</v>
      </c>
      <c r="FK31" s="77">
        <v>35220</v>
      </c>
    </row>
    <row r="32" spans="1:167">
      <c r="A32" s="19">
        <v>22</v>
      </c>
      <c r="B32" s="19">
        <v>92011</v>
      </c>
      <c r="C32" s="19" t="s">
        <v>87</v>
      </c>
      <c r="D32" s="18"/>
      <c r="E32" s="28">
        <f t="shared" si="0"/>
        <v>83</v>
      </c>
      <c r="F32" s="28" t="str">
        <f t="shared" si="1"/>
        <v>B</v>
      </c>
      <c r="G32" s="28">
        <f t="shared" si="2"/>
        <v>83</v>
      </c>
      <c r="H32" s="28" t="str">
        <f t="shared" si="3"/>
        <v>B</v>
      </c>
      <c r="I32" s="36">
        <v>2</v>
      </c>
      <c r="J32" s="28" t="str">
        <f t="shared" si="4"/>
        <v>Memilki kemampuan dalam menganalisis konsep  akuntansi perusahaan dagang , dan siklus akuntansi perusahaan dagang, menjelaskan proses pembukuan akuntansi perusahaan jasa, namun perlu pengkkatan pemahaman jurnal penyesuaian</v>
      </c>
      <c r="K32" s="28">
        <f t="shared" si="5"/>
        <v>84.333333333333329</v>
      </c>
      <c r="L32" s="28" t="str">
        <f t="shared" si="6"/>
        <v>A</v>
      </c>
      <c r="M32" s="28">
        <f t="shared" si="7"/>
        <v>84.333333333333329</v>
      </c>
      <c r="N32" s="28" t="str">
        <f t="shared" si="8"/>
        <v>A</v>
      </c>
      <c r="O32" s="36">
        <v>1</v>
      </c>
      <c r="P32" s="28" t="str">
        <f t="shared" si="9"/>
        <v>Sangat terampil dalam menyusun laporan keuangan perusahaan dagang</v>
      </c>
      <c r="Q32" s="39"/>
      <c r="R32" s="39" t="s">
        <v>8</v>
      </c>
      <c r="S32" s="18"/>
      <c r="T32" s="1">
        <v>85</v>
      </c>
      <c r="U32" s="1">
        <v>85</v>
      </c>
      <c r="V32" s="1">
        <v>80</v>
      </c>
      <c r="W32" s="1"/>
      <c r="X32" s="1"/>
      <c r="Y32" s="1"/>
      <c r="Z32" s="1"/>
      <c r="AA32" s="1"/>
      <c r="AB32" s="1"/>
      <c r="AC32" s="1"/>
      <c r="AD32" s="1"/>
      <c r="AE32" s="18"/>
      <c r="AF32" s="1">
        <v>84</v>
      </c>
      <c r="AG32" s="1">
        <v>87</v>
      </c>
      <c r="AH32" s="1">
        <v>82</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c r="A33" s="19">
        <v>23</v>
      </c>
      <c r="B33" s="19">
        <v>92025</v>
      </c>
      <c r="C33" s="19" t="s">
        <v>88</v>
      </c>
      <c r="D33" s="18"/>
      <c r="E33" s="28">
        <f t="shared" si="0"/>
        <v>86</v>
      </c>
      <c r="F33" s="28" t="str">
        <f t="shared" si="1"/>
        <v>A</v>
      </c>
      <c r="G33" s="28">
        <f t="shared" si="2"/>
        <v>86</v>
      </c>
      <c r="H33" s="28" t="str">
        <f t="shared" si="3"/>
        <v>A</v>
      </c>
      <c r="I33" s="36">
        <v>1</v>
      </c>
      <c r="J33" s="28" t="str">
        <f t="shared" si="4"/>
        <v>Memilki kemampuan dalam menganalisis konsep  akuntansi perusahaan dagang , dan siklus akuntansi perusahaan dagang, menjelaskan proses pembukuan akuntansi perusahaan jasa</v>
      </c>
      <c r="K33" s="28">
        <f t="shared" si="5"/>
        <v>82.666666666666671</v>
      </c>
      <c r="L33" s="28" t="str">
        <f t="shared" si="6"/>
        <v>B</v>
      </c>
      <c r="M33" s="28">
        <f t="shared" si="7"/>
        <v>82.666666666666671</v>
      </c>
      <c r="N33" s="28" t="str">
        <f t="shared" si="8"/>
        <v>B</v>
      </c>
      <c r="O33" s="36">
        <v>2</v>
      </c>
      <c r="P33" s="28" t="str">
        <f t="shared" si="9"/>
        <v>Sangat terampil dalam menyusun laporan keuangan perusahaan dagang, namun perlu peningkatan dalam menyusun jurnal penyesuaian</v>
      </c>
      <c r="Q33" s="39"/>
      <c r="R33" s="39" t="s">
        <v>8</v>
      </c>
      <c r="S33" s="18"/>
      <c r="T33" s="1">
        <v>83</v>
      </c>
      <c r="U33" s="1">
        <v>90</v>
      </c>
      <c r="V33" s="1">
        <v>86</v>
      </c>
      <c r="W33" s="1"/>
      <c r="X33" s="1"/>
      <c r="Y33" s="1"/>
      <c r="Z33" s="1"/>
      <c r="AA33" s="1"/>
      <c r="AB33" s="1"/>
      <c r="AC33" s="1"/>
      <c r="AD33" s="1"/>
      <c r="AE33" s="18"/>
      <c r="AF33" s="1">
        <v>81</v>
      </c>
      <c r="AG33" s="1">
        <v>84</v>
      </c>
      <c r="AH33" s="1">
        <v>83</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92039</v>
      </c>
      <c r="C34" s="19" t="s">
        <v>89</v>
      </c>
      <c r="D34" s="18"/>
      <c r="E34" s="28">
        <f t="shared" si="0"/>
        <v>89</v>
      </c>
      <c r="F34" s="28" t="str">
        <f t="shared" si="1"/>
        <v>A</v>
      </c>
      <c r="G34" s="28">
        <f t="shared" si="2"/>
        <v>89</v>
      </c>
      <c r="H34" s="28" t="str">
        <f t="shared" si="3"/>
        <v>A</v>
      </c>
      <c r="I34" s="36">
        <v>1</v>
      </c>
      <c r="J34" s="28" t="str">
        <f t="shared" si="4"/>
        <v>Memilki kemampuan dalam menganalisis konsep  akuntansi perusahaan dagang , dan siklus akuntansi perusahaan dagang, menjelaskan proses pembukuan akuntansi perusahaan jasa</v>
      </c>
      <c r="K34" s="28">
        <f t="shared" si="5"/>
        <v>86.666666666666671</v>
      </c>
      <c r="L34" s="28" t="str">
        <f t="shared" si="6"/>
        <v>A</v>
      </c>
      <c r="M34" s="28">
        <f t="shared" si="7"/>
        <v>86.666666666666671</v>
      </c>
      <c r="N34" s="28" t="str">
        <f t="shared" si="8"/>
        <v>A</v>
      </c>
      <c r="O34" s="36">
        <v>1</v>
      </c>
      <c r="P34" s="28" t="str">
        <f t="shared" si="9"/>
        <v>Sangat terampil dalam menyusun laporan keuangan perusahaan dagang</v>
      </c>
      <c r="Q34" s="39"/>
      <c r="R34" s="39" t="s">
        <v>8</v>
      </c>
      <c r="S34" s="18"/>
      <c r="T34" s="1">
        <v>86</v>
      </c>
      <c r="U34" s="1">
        <v>93</v>
      </c>
      <c r="V34" s="1">
        <v>89</v>
      </c>
      <c r="W34" s="1"/>
      <c r="X34" s="1"/>
      <c r="Y34" s="1"/>
      <c r="Z34" s="1"/>
      <c r="AA34" s="1"/>
      <c r="AB34" s="1"/>
      <c r="AC34" s="1"/>
      <c r="AD34" s="1"/>
      <c r="AE34" s="18"/>
      <c r="AF34" s="1">
        <v>90</v>
      </c>
      <c r="AG34" s="1">
        <v>85</v>
      </c>
      <c r="AH34" s="1">
        <v>85</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92053</v>
      </c>
      <c r="C35" s="19" t="s">
        <v>90</v>
      </c>
      <c r="D35" s="18"/>
      <c r="E35" s="28">
        <f t="shared" si="0"/>
        <v>82</v>
      </c>
      <c r="F35" s="28" t="str">
        <f t="shared" si="1"/>
        <v>B</v>
      </c>
      <c r="G35" s="28">
        <f t="shared" si="2"/>
        <v>82</v>
      </c>
      <c r="H35" s="28" t="str">
        <f t="shared" si="3"/>
        <v>B</v>
      </c>
      <c r="I35" s="36">
        <v>2</v>
      </c>
      <c r="J35" s="28" t="str">
        <f t="shared" si="4"/>
        <v>Memilki kemampuan dalam menganalisis konsep  akuntansi perusahaan dagang , dan siklus akuntansi perusahaan dagang, menjelaskan proses pembukuan akuntansi perusahaan jasa, namun perlu pengkkatan pemahaman jurnal penyesuaian</v>
      </c>
      <c r="K35" s="28">
        <f t="shared" si="5"/>
        <v>86</v>
      </c>
      <c r="L35" s="28" t="str">
        <f t="shared" si="6"/>
        <v>A</v>
      </c>
      <c r="M35" s="28">
        <f t="shared" si="7"/>
        <v>86</v>
      </c>
      <c r="N35" s="28" t="str">
        <f t="shared" si="8"/>
        <v>A</v>
      </c>
      <c r="O35" s="36">
        <v>1</v>
      </c>
      <c r="P35" s="28" t="str">
        <f t="shared" si="9"/>
        <v>Sangat terampil dalam menyusun laporan keuangan perusahaan dagang</v>
      </c>
      <c r="Q35" s="39"/>
      <c r="R35" s="39" t="s">
        <v>8</v>
      </c>
      <c r="S35" s="18"/>
      <c r="T35" s="1">
        <v>83</v>
      </c>
      <c r="U35" s="1">
        <v>80</v>
      </c>
      <c r="V35" s="1">
        <v>82</v>
      </c>
      <c r="W35" s="1"/>
      <c r="X35" s="1"/>
      <c r="Y35" s="1"/>
      <c r="Z35" s="1"/>
      <c r="AA35" s="1"/>
      <c r="AB35" s="1"/>
      <c r="AC35" s="1"/>
      <c r="AD35" s="1"/>
      <c r="AE35" s="18"/>
      <c r="AF35" s="1">
        <v>83</v>
      </c>
      <c r="AG35" s="1">
        <v>85</v>
      </c>
      <c r="AH35" s="1">
        <v>90</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95233</v>
      </c>
      <c r="C36" s="19" t="s">
        <v>91</v>
      </c>
      <c r="D36" s="18"/>
      <c r="E36" s="28">
        <f t="shared" si="0"/>
        <v>78</v>
      </c>
      <c r="F36" s="28" t="str">
        <f t="shared" si="1"/>
        <v>B</v>
      </c>
      <c r="G36" s="28">
        <f t="shared" si="2"/>
        <v>78</v>
      </c>
      <c r="H36" s="28" t="str">
        <f t="shared" si="3"/>
        <v>B</v>
      </c>
      <c r="I36" s="36">
        <v>2</v>
      </c>
      <c r="J36" s="28" t="str">
        <f t="shared" si="4"/>
        <v>Memilki kemampuan dalam menganalisis konsep  akuntansi perusahaan dagang , dan siklus akuntansi perusahaan dagang, menjelaskan proses pembukuan akuntansi perusahaan jasa, namun perlu pengkkatan pemahaman jurnal penyesuaian</v>
      </c>
      <c r="K36" s="28">
        <f t="shared" si="5"/>
        <v>78.333333333333329</v>
      </c>
      <c r="L36" s="28" t="str">
        <f t="shared" si="6"/>
        <v>B</v>
      </c>
      <c r="M36" s="28">
        <f t="shared" si="7"/>
        <v>78.333333333333329</v>
      </c>
      <c r="N36" s="28" t="str">
        <f t="shared" si="8"/>
        <v>B</v>
      </c>
      <c r="O36" s="36">
        <v>2</v>
      </c>
      <c r="P36" s="28" t="str">
        <f t="shared" si="9"/>
        <v>Sangat terampil dalam menyusun laporan keuangan perusahaan dagang, namun perlu peningkatan dalam menyusun jurnal penyesuaian</v>
      </c>
      <c r="Q36" s="39"/>
      <c r="R36" s="39" t="s">
        <v>9</v>
      </c>
      <c r="S36" s="18"/>
      <c r="T36" s="1">
        <v>77</v>
      </c>
      <c r="U36" s="1">
        <v>79</v>
      </c>
      <c r="V36" s="1">
        <v>78</v>
      </c>
      <c r="W36" s="1"/>
      <c r="X36" s="1"/>
      <c r="Y36" s="1"/>
      <c r="Z36" s="1"/>
      <c r="AA36" s="1"/>
      <c r="AB36" s="1"/>
      <c r="AC36" s="1"/>
      <c r="AD36" s="1"/>
      <c r="AE36" s="18"/>
      <c r="AF36" s="1">
        <v>77</v>
      </c>
      <c r="AG36" s="1">
        <v>78</v>
      </c>
      <c r="AH36" s="1">
        <v>80</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92067</v>
      </c>
      <c r="C37" s="19" t="s">
        <v>92</v>
      </c>
      <c r="D37" s="18"/>
      <c r="E37" s="28">
        <f t="shared" si="0"/>
        <v>85</v>
      </c>
      <c r="F37" s="28" t="str">
        <f t="shared" si="1"/>
        <v>A</v>
      </c>
      <c r="G37" s="28">
        <f t="shared" si="2"/>
        <v>85</v>
      </c>
      <c r="H37" s="28" t="str">
        <f t="shared" si="3"/>
        <v>A</v>
      </c>
      <c r="I37" s="36">
        <v>1</v>
      </c>
      <c r="J37" s="28" t="str">
        <f t="shared" si="4"/>
        <v>Memilki kemampuan dalam menganalisis konsep  akuntansi perusahaan dagang , dan siklus akuntansi perusahaan dagang, menjelaskan proses pembukuan akuntansi perusahaan jasa</v>
      </c>
      <c r="K37" s="28">
        <f t="shared" si="5"/>
        <v>87</v>
      </c>
      <c r="L37" s="28" t="str">
        <f t="shared" si="6"/>
        <v>A</v>
      </c>
      <c r="M37" s="28">
        <f t="shared" si="7"/>
        <v>87</v>
      </c>
      <c r="N37" s="28" t="str">
        <f t="shared" si="8"/>
        <v>A</v>
      </c>
      <c r="O37" s="36">
        <v>1</v>
      </c>
      <c r="P37" s="28" t="str">
        <f t="shared" si="9"/>
        <v>Sangat terampil dalam menyusun laporan keuangan perusahaan dagang</v>
      </c>
      <c r="Q37" s="39"/>
      <c r="R37" s="39" t="s">
        <v>8</v>
      </c>
      <c r="S37" s="18"/>
      <c r="T37" s="1">
        <v>87</v>
      </c>
      <c r="U37" s="1">
        <v>88</v>
      </c>
      <c r="V37" s="1">
        <v>80</v>
      </c>
      <c r="W37" s="1"/>
      <c r="X37" s="1"/>
      <c r="Y37" s="1"/>
      <c r="Z37" s="1"/>
      <c r="AA37" s="1"/>
      <c r="AB37" s="1"/>
      <c r="AC37" s="1"/>
      <c r="AD37" s="1"/>
      <c r="AE37" s="18"/>
      <c r="AF37" s="1">
        <v>87</v>
      </c>
      <c r="AG37" s="1">
        <v>89</v>
      </c>
      <c r="AH37" s="1">
        <v>85</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92080</v>
      </c>
      <c r="C38" s="19" t="s">
        <v>93</v>
      </c>
      <c r="D38" s="18"/>
      <c r="E38" s="28">
        <f t="shared" si="0"/>
        <v>82</v>
      </c>
      <c r="F38" s="28" t="str">
        <f t="shared" si="1"/>
        <v>B</v>
      </c>
      <c r="G38" s="28">
        <f t="shared" si="2"/>
        <v>82</v>
      </c>
      <c r="H38" s="28" t="str">
        <f t="shared" si="3"/>
        <v>B</v>
      </c>
      <c r="I38" s="36">
        <v>2</v>
      </c>
      <c r="J38" s="28" t="str">
        <f t="shared" si="4"/>
        <v>Memilki kemampuan dalam menganalisis konsep  akuntansi perusahaan dagang , dan siklus akuntansi perusahaan dagang, menjelaskan proses pembukuan akuntansi perusahaan jasa, namun perlu pengkkatan pemahaman jurnal penyesuaian</v>
      </c>
      <c r="K38" s="28">
        <f t="shared" si="5"/>
        <v>83</v>
      </c>
      <c r="L38" s="28" t="str">
        <f t="shared" si="6"/>
        <v>B</v>
      </c>
      <c r="M38" s="28">
        <f t="shared" si="7"/>
        <v>83</v>
      </c>
      <c r="N38" s="28" t="str">
        <f t="shared" si="8"/>
        <v>B</v>
      </c>
      <c r="O38" s="36">
        <v>2</v>
      </c>
      <c r="P38" s="28" t="str">
        <f t="shared" si="9"/>
        <v>Sangat terampil dalam menyusun laporan keuangan perusahaan dagang, namun perlu peningkatan dalam menyusun jurnal penyesuaian</v>
      </c>
      <c r="Q38" s="39"/>
      <c r="R38" s="39" t="s">
        <v>8</v>
      </c>
      <c r="S38" s="18"/>
      <c r="T38" s="1">
        <v>79</v>
      </c>
      <c r="U38" s="1">
        <v>88</v>
      </c>
      <c r="V38" s="1">
        <v>80</v>
      </c>
      <c r="W38" s="1"/>
      <c r="X38" s="1"/>
      <c r="Y38" s="1"/>
      <c r="Z38" s="1"/>
      <c r="AA38" s="1"/>
      <c r="AB38" s="1"/>
      <c r="AC38" s="1"/>
      <c r="AD38" s="1"/>
      <c r="AE38" s="18"/>
      <c r="AF38" s="1">
        <v>80</v>
      </c>
      <c r="AG38" s="1">
        <v>82</v>
      </c>
      <c r="AH38" s="1">
        <v>87</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92094</v>
      </c>
      <c r="C39" s="19" t="s">
        <v>94</v>
      </c>
      <c r="D39" s="18"/>
      <c r="E39" s="28">
        <f t="shared" si="0"/>
        <v>83</v>
      </c>
      <c r="F39" s="28" t="str">
        <f t="shared" si="1"/>
        <v>B</v>
      </c>
      <c r="G39" s="28">
        <f t="shared" si="2"/>
        <v>83</v>
      </c>
      <c r="H39" s="28" t="str">
        <f t="shared" si="3"/>
        <v>B</v>
      </c>
      <c r="I39" s="36">
        <v>2</v>
      </c>
      <c r="J39" s="28" t="str">
        <f t="shared" si="4"/>
        <v>Memilki kemampuan dalam menganalisis konsep  akuntansi perusahaan dagang , dan siklus akuntansi perusahaan dagang, menjelaskan proses pembukuan akuntansi perusahaan jasa, namun perlu pengkkatan pemahaman jurnal penyesuaian</v>
      </c>
      <c r="K39" s="28">
        <f t="shared" si="5"/>
        <v>81</v>
      </c>
      <c r="L39" s="28" t="str">
        <f t="shared" si="6"/>
        <v>B</v>
      </c>
      <c r="M39" s="28">
        <f t="shared" si="7"/>
        <v>81</v>
      </c>
      <c r="N39" s="28" t="str">
        <f t="shared" si="8"/>
        <v>B</v>
      </c>
      <c r="O39" s="36">
        <v>2</v>
      </c>
      <c r="P39" s="28" t="str">
        <f t="shared" si="9"/>
        <v>Sangat terampil dalam menyusun laporan keuangan perusahaan dagang, namun perlu peningkatan dalam menyusun jurnal penyesuaian</v>
      </c>
      <c r="Q39" s="39"/>
      <c r="R39" s="39" t="s">
        <v>8</v>
      </c>
      <c r="S39" s="18"/>
      <c r="T39" s="1">
        <v>84</v>
      </c>
      <c r="U39" s="1">
        <v>80</v>
      </c>
      <c r="V39" s="1">
        <v>85</v>
      </c>
      <c r="W39" s="1"/>
      <c r="X39" s="1"/>
      <c r="Y39" s="1"/>
      <c r="Z39" s="1"/>
      <c r="AA39" s="1"/>
      <c r="AB39" s="1"/>
      <c r="AC39" s="1"/>
      <c r="AD39" s="1"/>
      <c r="AE39" s="18"/>
      <c r="AF39" s="1">
        <v>81</v>
      </c>
      <c r="AG39" s="1">
        <v>80</v>
      </c>
      <c r="AH39" s="1">
        <v>82</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92107</v>
      </c>
      <c r="C40" s="19" t="s">
        <v>95</v>
      </c>
      <c r="D40" s="18"/>
      <c r="E40" s="28">
        <f t="shared" si="0"/>
        <v>84</v>
      </c>
      <c r="F40" s="28" t="str">
        <f t="shared" si="1"/>
        <v>B</v>
      </c>
      <c r="G40" s="28">
        <f t="shared" si="2"/>
        <v>84</v>
      </c>
      <c r="H40" s="28" t="str">
        <f t="shared" si="3"/>
        <v>B</v>
      </c>
      <c r="I40" s="36">
        <v>2</v>
      </c>
      <c r="J40" s="28" t="str">
        <f t="shared" si="4"/>
        <v>Memilki kemampuan dalam menganalisis konsep  akuntansi perusahaan dagang , dan siklus akuntansi perusahaan dagang, menjelaskan proses pembukuan akuntansi perusahaan jasa, namun perlu pengkkatan pemahaman jurnal penyesuaian</v>
      </c>
      <c r="K40" s="28">
        <f t="shared" si="5"/>
        <v>85.666666666666671</v>
      </c>
      <c r="L40" s="28" t="str">
        <f t="shared" si="6"/>
        <v>A</v>
      </c>
      <c r="M40" s="28">
        <f t="shared" si="7"/>
        <v>85.666666666666671</v>
      </c>
      <c r="N40" s="28" t="str">
        <f t="shared" si="8"/>
        <v>A</v>
      </c>
      <c r="O40" s="36">
        <v>1</v>
      </c>
      <c r="P40" s="28" t="str">
        <f t="shared" si="9"/>
        <v>Sangat terampil dalam menyusun laporan keuangan perusahaan dagang</v>
      </c>
      <c r="Q40" s="39"/>
      <c r="R40" s="39" t="s">
        <v>8</v>
      </c>
      <c r="S40" s="18"/>
      <c r="T40" s="1">
        <v>82</v>
      </c>
      <c r="U40" s="1">
        <v>83</v>
      </c>
      <c r="V40" s="1">
        <v>86</v>
      </c>
      <c r="W40" s="1"/>
      <c r="X40" s="1"/>
      <c r="Y40" s="1"/>
      <c r="Z40" s="1"/>
      <c r="AA40" s="1"/>
      <c r="AB40" s="1"/>
      <c r="AC40" s="1"/>
      <c r="AD40" s="1"/>
      <c r="AE40" s="18"/>
      <c r="AF40" s="1">
        <v>85</v>
      </c>
      <c r="AG40" s="1">
        <v>85</v>
      </c>
      <c r="AH40" s="1">
        <v>87</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92121</v>
      </c>
      <c r="C41" s="19" t="s">
        <v>96</v>
      </c>
      <c r="D41" s="18"/>
      <c r="E41" s="28">
        <f t="shared" si="0"/>
        <v>88</v>
      </c>
      <c r="F41" s="28" t="str">
        <f t="shared" si="1"/>
        <v>A</v>
      </c>
      <c r="G41" s="28">
        <f t="shared" si="2"/>
        <v>88</v>
      </c>
      <c r="H41" s="28" t="str">
        <f t="shared" si="3"/>
        <v>A</v>
      </c>
      <c r="I41" s="36">
        <v>1</v>
      </c>
      <c r="J41" s="28" t="str">
        <f t="shared" si="4"/>
        <v>Memilki kemampuan dalam menganalisis konsep  akuntansi perusahaan dagang , dan siklus akuntansi perusahaan dagang, menjelaskan proses pembukuan akuntansi perusahaan jasa</v>
      </c>
      <c r="K41" s="28">
        <f t="shared" si="5"/>
        <v>90.666666666666671</v>
      </c>
      <c r="L41" s="28" t="str">
        <f t="shared" si="6"/>
        <v>A</v>
      </c>
      <c r="M41" s="28">
        <f t="shared" si="7"/>
        <v>90.666666666666671</v>
      </c>
      <c r="N41" s="28" t="str">
        <f t="shared" si="8"/>
        <v>A</v>
      </c>
      <c r="O41" s="36">
        <v>1</v>
      </c>
      <c r="P41" s="28" t="str">
        <f t="shared" si="9"/>
        <v>Sangat terampil dalam menyusun laporan keuangan perusahaan dagang</v>
      </c>
      <c r="Q41" s="39"/>
      <c r="R41" s="39" t="s">
        <v>8</v>
      </c>
      <c r="S41" s="18"/>
      <c r="T41" s="1">
        <v>88</v>
      </c>
      <c r="U41" s="1">
        <v>87</v>
      </c>
      <c r="V41" s="1">
        <v>90</v>
      </c>
      <c r="W41" s="1"/>
      <c r="X41" s="1"/>
      <c r="Y41" s="1"/>
      <c r="Z41" s="1"/>
      <c r="AA41" s="1"/>
      <c r="AB41" s="1"/>
      <c r="AC41" s="1"/>
      <c r="AD41" s="1"/>
      <c r="AE41" s="18"/>
      <c r="AF41" s="1">
        <v>87</v>
      </c>
      <c r="AG41" s="1">
        <v>100</v>
      </c>
      <c r="AH41" s="1">
        <v>85</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92134</v>
      </c>
      <c r="C42" s="19" t="s">
        <v>97</v>
      </c>
      <c r="D42" s="18"/>
      <c r="E42" s="28">
        <f t="shared" si="0"/>
        <v>85</v>
      </c>
      <c r="F42" s="28" t="str">
        <f t="shared" si="1"/>
        <v>A</v>
      </c>
      <c r="G42" s="28">
        <f t="shared" si="2"/>
        <v>85</v>
      </c>
      <c r="H42" s="28" t="str">
        <f t="shared" si="3"/>
        <v>A</v>
      </c>
      <c r="I42" s="36">
        <v>1</v>
      </c>
      <c r="J42" s="28" t="str">
        <f t="shared" si="4"/>
        <v>Memilki kemampuan dalam menganalisis konsep  akuntansi perusahaan dagang , dan siklus akuntansi perusahaan dagang, menjelaskan proses pembukuan akuntansi perusahaan jasa</v>
      </c>
      <c r="K42" s="28">
        <f t="shared" si="5"/>
        <v>91</v>
      </c>
      <c r="L42" s="28" t="str">
        <f t="shared" si="6"/>
        <v>A</v>
      </c>
      <c r="M42" s="28">
        <f t="shared" si="7"/>
        <v>91</v>
      </c>
      <c r="N42" s="28" t="str">
        <f t="shared" si="8"/>
        <v>A</v>
      </c>
      <c r="O42" s="36">
        <v>1</v>
      </c>
      <c r="P42" s="28" t="str">
        <f t="shared" si="9"/>
        <v>Sangat terampil dalam menyusun laporan keuangan perusahaan dagang</v>
      </c>
      <c r="Q42" s="39"/>
      <c r="R42" s="39" t="s">
        <v>8</v>
      </c>
      <c r="S42" s="18"/>
      <c r="T42" s="1">
        <v>84</v>
      </c>
      <c r="U42" s="1">
        <v>85</v>
      </c>
      <c r="V42" s="1">
        <v>85</v>
      </c>
      <c r="W42" s="1"/>
      <c r="X42" s="1"/>
      <c r="Y42" s="1"/>
      <c r="Z42" s="1"/>
      <c r="AA42" s="1"/>
      <c r="AB42" s="1"/>
      <c r="AC42" s="1"/>
      <c r="AD42" s="1"/>
      <c r="AE42" s="18"/>
      <c r="AF42" s="1">
        <v>100</v>
      </c>
      <c r="AG42" s="1">
        <v>87</v>
      </c>
      <c r="AH42" s="1">
        <v>86</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92147</v>
      </c>
      <c r="C43" s="19" t="s">
        <v>98</v>
      </c>
      <c r="D43" s="18"/>
      <c r="E43" s="28">
        <f t="shared" si="0"/>
        <v>87</v>
      </c>
      <c r="F43" s="28" t="str">
        <f t="shared" si="1"/>
        <v>A</v>
      </c>
      <c r="G43" s="28">
        <f t="shared" si="2"/>
        <v>87</v>
      </c>
      <c r="H43" s="28" t="str">
        <f t="shared" si="3"/>
        <v>A</v>
      </c>
      <c r="I43" s="36">
        <v>1</v>
      </c>
      <c r="J43" s="28" t="str">
        <f t="shared" si="4"/>
        <v>Memilki kemampuan dalam menganalisis konsep  akuntansi perusahaan dagang , dan siklus akuntansi perusahaan dagang, menjelaskan proses pembukuan akuntansi perusahaan jasa</v>
      </c>
      <c r="K43" s="28">
        <f t="shared" si="5"/>
        <v>88.333333333333329</v>
      </c>
      <c r="L43" s="28" t="str">
        <f t="shared" si="6"/>
        <v>A</v>
      </c>
      <c r="M43" s="28">
        <f t="shared" si="7"/>
        <v>88.333333333333329</v>
      </c>
      <c r="N43" s="28" t="str">
        <f t="shared" si="8"/>
        <v>A</v>
      </c>
      <c r="O43" s="36">
        <v>1</v>
      </c>
      <c r="P43" s="28" t="str">
        <f t="shared" si="9"/>
        <v>Sangat terampil dalam menyusun laporan keuangan perusahaan dagang</v>
      </c>
      <c r="Q43" s="39"/>
      <c r="R43" s="39" t="s">
        <v>8</v>
      </c>
      <c r="S43" s="18"/>
      <c r="T43" s="1">
        <v>86</v>
      </c>
      <c r="U43" s="1">
        <v>85</v>
      </c>
      <c r="V43" s="1">
        <v>90</v>
      </c>
      <c r="W43" s="1"/>
      <c r="X43" s="1"/>
      <c r="Y43" s="1"/>
      <c r="Z43" s="1"/>
      <c r="AA43" s="1"/>
      <c r="AB43" s="1"/>
      <c r="AC43" s="1"/>
      <c r="AD43" s="1"/>
      <c r="AE43" s="18"/>
      <c r="AF43" s="1">
        <v>85</v>
      </c>
      <c r="AG43" s="1">
        <v>90</v>
      </c>
      <c r="AH43" s="1">
        <v>90</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92161</v>
      </c>
      <c r="C44" s="19" t="s">
        <v>99</v>
      </c>
      <c r="D44" s="18"/>
      <c r="E44" s="28">
        <f t="shared" si="0"/>
        <v>87</v>
      </c>
      <c r="F44" s="28" t="str">
        <f t="shared" si="1"/>
        <v>A</v>
      </c>
      <c r="G44" s="28">
        <f t="shared" si="2"/>
        <v>87</v>
      </c>
      <c r="H44" s="28" t="str">
        <f t="shared" si="3"/>
        <v>A</v>
      </c>
      <c r="I44" s="36">
        <v>1</v>
      </c>
      <c r="J44" s="28" t="str">
        <f t="shared" si="4"/>
        <v>Memilki kemampuan dalam menganalisis konsep  akuntansi perusahaan dagang , dan siklus akuntansi perusahaan dagang, menjelaskan proses pembukuan akuntansi perusahaan jasa</v>
      </c>
      <c r="K44" s="28">
        <f t="shared" si="5"/>
        <v>86.333333333333329</v>
      </c>
      <c r="L44" s="28" t="str">
        <f t="shared" si="6"/>
        <v>A</v>
      </c>
      <c r="M44" s="28">
        <f t="shared" si="7"/>
        <v>86.333333333333329</v>
      </c>
      <c r="N44" s="28" t="str">
        <f t="shared" si="8"/>
        <v>A</v>
      </c>
      <c r="O44" s="36">
        <v>1</v>
      </c>
      <c r="P44" s="28" t="str">
        <f t="shared" si="9"/>
        <v>Sangat terampil dalam menyusun laporan keuangan perusahaan dagang</v>
      </c>
      <c r="Q44" s="39"/>
      <c r="R44" s="39" t="s">
        <v>8</v>
      </c>
      <c r="S44" s="18"/>
      <c r="T44" s="1">
        <v>85</v>
      </c>
      <c r="U44" s="1">
        <v>93</v>
      </c>
      <c r="V44" s="1">
        <v>83</v>
      </c>
      <c r="W44" s="1"/>
      <c r="X44" s="1"/>
      <c r="Y44" s="1"/>
      <c r="Z44" s="1"/>
      <c r="AA44" s="1"/>
      <c r="AB44" s="1"/>
      <c r="AC44" s="1"/>
      <c r="AD44" s="1"/>
      <c r="AE44" s="18"/>
      <c r="AF44" s="1">
        <v>86</v>
      </c>
      <c r="AG44" s="1">
        <v>84</v>
      </c>
      <c r="AH44" s="1">
        <v>89</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92175</v>
      </c>
      <c r="C45" s="19" t="s">
        <v>100</v>
      </c>
      <c r="D45" s="18"/>
      <c r="E45" s="28">
        <f t="shared" si="0"/>
        <v>83</v>
      </c>
      <c r="F45" s="28" t="str">
        <f t="shared" si="1"/>
        <v>B</v>
      </c>
      <c r="G45" s="28">
        <f t="shared" si="2"/>
        <v>83</v>
      </c>
      <c r="H45" s="28" t="str">
        <f t="shared" si="3"/>
        <v>B</v>
      </c>
      <c r="I45" s="36">
        <v>2</v>
      </c>
      <c r="J45" s="28" t="str">
        <f t="shared" si="4"/>
        <v>Memilki kemampuan dalam menganalisis konsep  akuntansi perusahaan dagang , dan siklus akuntansi perusahaan dagang, menjelaskan proses pembukuan akuntansi perusahaan jasa, namun perlu pengkkatan pemahaman jurnal penyesuaian</v>
      </c>
      <c r="K45" s="28">
        <f t="shared" si="5"/>
        <v>87</v>
      </c>
      <c r="L45" s="28" t="str">
        <f t="shared" si="6"/>
        <v>A</v>
      </c>
      <c r="M45" s="28">
        <f t="shared" si="7"/>
        <v>87</v>
      </c>
      <c r="N45" s="28" t="str">
        <f t="shared" si="8"/>
        <v>A</v>
      </c>
      <c r="O45" s="36">
        <v>1</v>
      </c>
      <c r="P45" s="28" t="str">
        <f t="shared" si="9"/>
        <v>Sangat terampil dalam menyusun laporan keuangan perusahaan dagang</v>
      </c>
      <c r="Q45" s="39"/>
      <c r="R45" s="39" t="s">
        <v>8</v>
      </c>
      <c r="S45" s="18"/>
      <c r="T45" s="1">
        <v>80</v>
      </c>
      <c r="U45" s="1">
        <v>85</v>
      </c>
      <c r="V45" s="1">
        <v>84</v>
      </c>
      <c r="W45" s="1"/>
      <c r="X45" s="1"/>
      <c r="Y45" s="1"/>
      <c r="Z45" s="1"/>
      <c r="AA45" s="1"/>
      <c r="AB45" s="1"/>
      <c r="AC45" s="1"/>
      <c r="AD45" s="1"/>
      <c r="AE45" s="18"/>
      <c r="AF45" s="1">
        <v>83</v>
      </c>
      <c r="AG45" s="1">
        <v>90</v>
      </c>
      <c r="AH45" s="1">
        <v>88</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92188</v>
      </c>
      <c r="C46" s="19" t="s">
        <v>101</v>
      </c>
      <c r="D46" s="18"/>
      <c r="E46" s="28">
        <f t="shared" si="0"/>
        <v>87</v>
      </c>
      <c r="F46" s="28" t="str">
        <f t="shared" si="1"/>
        <v>A</v>
      </c>
      <c r="G46" s="28">
        <f t="shared" si="2"/>
        <v>87</v>
      </c>
      <c r="H46" s="28" t="str">
        <f t="shared" si="3"/>
        <v>A</v>
      </c>
      <c r="I46" s="36">
        <v>1</v>
      </c>
      <c r="J46" s="28" t="str">
        <f t="shared" si="4"/>
        <v>Memilki kemampuan dalam menganalisis konsep  akuntansi perusahaan dagang , dan siklus akuntansi perusahaan dagang, menjelaskan proses pembukuan akuntansi perusahaan jasa</v>
      </c>
      <c r="K46" s="28">
        <f t="shared" si="5"/>
        <v>91.666666666666671</v>
      </c>
      <c r="L46" s="28" t="str">
        <f t="shared" si="6"/>
        <v>A</v>
      </c>
      <c r="M46" s="28">
        <f t="shared" si="7"/>
        <v>91.666666666666671</v>
      </c>
      <c r="N46" s="28" t="str">
        <f t="shared" si="8"/>
        <v>A</v>
      </c>
      <c r="O46" s="36">
        <v>1</v>
      </c>
      <c r="P46" s="28" t="str">
        <f t="shared" si="9"/>
        <v>Sangat terampil dalam menyusun laporan keuangan perusahaan dagang</v>
      </c>
      <c r="Q46" s="39"/>
      <c r="R46" s="39" t="s">
        <v>8</v>
      </c>
      <c r="S46" s="18"/>
      <c r="T46" s="1">
        <v>85</v>
      </c>
      <c r="U46" s="1">
        <v>90</v>
      </c>
      <c r="V46" s="1">
        <v>86</v>
      </c>
      <c r="W46" s="1"/>
      <c r="X46" s="1"/>
      <c r="Y46" s="1"/>
      <c r="Z46" s="1"/>
      <c r="AA46" s="1"/>
      <c r="AB46" s="1"/>
      <c r="AC46" s="1"/>
      <c r="AD46" s="1"/>
      <c r="AE46" s="18"/>
      <c r="AF46" s="1">
        <v>100</v>
      </c>
      <c r="AG46" s="1">
        <v>85</v>
      </c>
      <c r="AH46" s="1">
        <v>90</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v>37</v>
      </c>
      <c r="B47" s="19">
        <v>92202</v>
      </c>
      <c r="C47" s="19" t="s">
        <v>102</v>
      </c>
      <c r="D47" s="18"/>
      <c r="E47" s="28">
        <f t="shared" si="0"/>
        <v>84</v>
      </c>
      <c r="F47" s="28" t="str">
        <f t="shared" si="1"/>
        <v>B</v>
      </c>
      <c r="G47" s="28">
        <f t="shared" si="2"/>
        <v>84</v>
      </c>
      <c r="H47" s="28" t="str">
        <f t="shared" si="3"/>
        <v>B</v>
      </c>
      <c r="I47" s="36">
        <v>2</v>
      </c>
      <c r="J47" s="28" t="str">
        <f t="shared" si="4"/>
        <v>Memilki kemampuan dalam menganalisis konsep  akuntansi perusahaan dagang , dan siklus akuntansi perusahaan dagang, menjelaskan proses pembukuan akuntansi perusahaan jasa, namun perlu pengkkatan pemahaman jurnal penyesuaian</v>
      </c>
      <c r="K47" s="28">
        <f t="shared" si="5"/>
        <v>83.333333333333329</v>
      </c>
      <c r="L47" s="28" t="str">
        <f t="shared" si="6"/>
        <v>B</v>
      </c>
      <c r="M47" s="28">
        <f t="shared" si="7"/>
        <v>83.333333333333329</v>
      </c>
      <c r="N47" s="28" t="str">
        <f t="shared" si="8"/>
        <v>B</v>
      </c>
      <c r="O47" s="36">
        <v>2</v>
      </c>
      <c r="P47" s="28" t="str">
        <f t="shared" si="9"/>
        <v>Sangat terampil dalam menyusun laporan keuangan perusahaan dagang, namun perlu peningkatan dalam menyusun jurnal penyesuaian</v>
      </c>
      <c r="Q47" s="39"/>
      <c r="R47" s="39" t="s">
        <v>8</v>
      </c>
      <c r="S47" s="18"/>
      <c r="T47" s="1">
        <v>80</v>
      </c>
      <c r="U47" s="1">
        <v>85</v>
      </c>
      <c r="V47" s="1">
        <v>86</v>
      </c>
      <c r="W47" s="1"/>
      <c r="X47" s="1"/>
      <c r="Y47" s="1"/>
      <c r="Z47" s="1"/>
      <c r="AA47" s="1"/>
      <c r="AB47" s="1"/>
      <c r="AC47" s="1"/>
      <c r="AD47" s="1"/>
      <c r="AE47" s="18"/>
      <c r="AF47" s="1">
        <v>80</v>
      </c>
      <c r="AG47" s="1">
        <v>87</v>
      </c>
      <c r="AH47" s="1">
        <v>83</v>
      </c>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103</v>
      </c>
      <c r="D52" s="18"/>
      <c r="E52" s="18"/>
      <c r="F52" s="18" t="s">
        <v>104</v>
      </c>
      <c r="G52" s="18"/>
      <c r="H52" s="18"/>
      <c r="I52" s="38"/>
      <c r="J52" s="30"/>
      <c r="K52" s="18">
        <f>IF(COUNTBLANK($G$11:$G$50)=40,"",MAX($G$11:$G$50))</f>
        <v>92</v>
      </c>
      <c r="L52" s="18"/>
      <c r="M52" s="18"/>
      <c r="N52" s="18"/>
      <c r="O52" s="37"/>
      <c r="P52" s="18"/>
      <c r="Q52" s="37" t="s">
        <v>105</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106</v>
      </c>
      <c r="D53" s="18"/>
      <c r="E53" s="18"/>
      <c r="F53" s="18" t="s">
        <v>107</v>
      </c>
      <c r="G53" s="18"/>
      <c r="H53" s="18"/>
      <c r="I53" s="38"/>
      <c r="J53" s="30"/>
      <c r="K53" s="18">
        <f>IF(COUNTBLANK($G$11:$G$50)=40,"",MIN($G$11:$G$50))</f>
        <v>78</v>
      </c>
      <c r="L53" s="18"/>
      <c r="M53" s="18"/>
      <c r="N53" s="18"/>
      <c r="O53" s="37"/>
      <c r="P53" s="18"/>
      <c r="Q53" s="37" t="s">
        <v>108</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t="s">
        <v>109</v>
      </c>
      <c r="G54" s="18"/>
      <c r="H54" s="18"/>
      <c r="I54" s="38"/>
      <c r="J54" s="30"/>
      <c r="K54" s="18">
        <f>IF(COUNTBLANK($G$11:$G$50)=40,"",AVERAGE($G$11:$G$50))</f>
        <v>85.297297297297291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t="s">
        <v>110</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111</v>
      </c>
      <c r="D56" s="18"/>
      <c r="E56" s="18"/>
      <c r="F56" s="18"/>
      <c r="G56" s="18"/>
      <c r="H56" s="18"/>
      <c r="I56" s="37"/>
      <c r="J56" s="18"/>
      <c r="K56" s="18"/>
      <c r="L56" s="18"/>
      <c r="M56" s="18"/>
      <c r="N56" s="18"/>
      <c r="O56" s="37"/>
      <c r="P56" s="18"/>
      <c r="Q56" s="37" t="s">
        <v>112</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113</v>
      </c>
      <c r="D57" s="18"/>
      <c r="E57" s="18"/>
      <c r="F57" s="18"/>
      <c r="G57" s="18"/>
      <c r="H57" s="18"/>
      <c r="I57" s="37"/>
      <c r="J57" s="18"/>
      <c r="K57" s="18"/>
      <c r="L57" s="18"/>
      <c r="M57" s="18"/>
      <c r="N57" s="18"/>
      <c r="O57" s="37"/>
      <c r="P57" s="18"/>
      <c r="Q57" s="37" t="s">
        <v>114</v>
      </c>
      <c r="R57" s="37" t="s">
        <v>115</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FK72"/>
  <sheetViews>
    <sheetView tabSelected="1" workbookViewId="0">
      <pane xSplit="3" ySplit="10" topLeftCell="D23" activePane="bottomRight" state="frozen"/>
      <selection pane="topRight"/>
      <selection pane="bottomLeft"/>
      <selection pane="bottomRight" activeCell="O30" sqref="O30"/>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11.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810</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116</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810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209</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92216</v>
      </c>
      <c r="C11" s="19" t="s">
        <v>117</v>
      </c>
      <c r="D11" s="18"/>
      <c r="E11" s="28">
        <f t="shared" ref="E11:E50" si="0">IF((COUNTA(T11:AC11)&gt;0),(ROUND((AVERAGE(T11:AC11)),0)),"")</f>
        <v>87</v>
      </c>
      <c r="F11" s="28" t="str">
        <f t="shared" ref="F11:F50" si="1">IF(AND(ISNUMBER(E11),E11&gt;=1),IF(E11&lt;=$FD$13,$FE$13,IF(E11&lt;=$FD$14,$FE$14,IF(E11&lt;=$FD$15,$FE$15,IF(E11&lt;=$FD$16,$FE$16,)))), "")</f>
        <v>A</v>
      </c>
      <c r="G11" s="28">
        <f t="shared" ref="G11:G50" si="2">IF((COUNTA(T11:AD11)&gt;0),(ROUND((AVERAGE(T11:AD11)),0)),"")</f>
        <v>87</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Memilki kemampuan dalam menganalisis konsep  akuntansi perusahaan dagang , dan siklus akuntansi perusahaan dagang, menjelaskan proses pembukuan akuntansi perusahaan jasa</v>
      </c>
      <c r="K11" s="28">
        <f t="shared" ref="K11:K50" si="5">IF((COUNTA(AF11:AO11)&gt;0),AVERAGE(AF11:AO11),"")</f>
        <v>87.333333333333329</v>
      </c>
      <c r="L11" s="28" t="str">
        <f t="shared" ref="L11:L50" si="6">IF(AND(ISNUMBER(K11),K11&gt;=1), IF(K11&lt;=$FD$27,$FE$27,IF(K11&lt;=$FD$28,$FE$28,IF(K11&lt;=$FD$29,$FE$29,IF(K11&lt;=$FD$30,$FE$30,)))), "")</f>
        <v>A</v>
      </c>
      <c r="M11" s="28">
        <f t="shared" ref="M11:M50" si="7">IF((COUNTA(AF11:AO11)&gt;0),AVERAGE(AF11:AO11),"")</f>
        <v>87.333333333333329</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menyusun laporan keuangan perusahaan dagang</v>
      </c>
      <c r="Q11" s="39"/>
      <c r="R11" s="39" t="s">
        <v>8</v>
      </c>
      <c r="S11" s="18"/>
      <c r="T11" s="1">
        <v>86</v>
      </c>
      <c r="U11" s="1">
        <v>85</v>
      </c>
      <c r="V11" s="1">
        <v>89</v>
      </c>
      <c r="W11" s="1"/>
      <c r="X11" s="1"/>
      <c r="Y11" s="1"/>
      <c r="Z11" s="1"/>
      <c r="AA11" s="1"/>
      <c r="AB11" s="1"/>
      <c r="AC11" s="1"/>
      <c r="AD11" s="1"/>
      <c r="AE11" s="18"/>
      <c r="AF11" s="1">
        <v>82</v>
      </c>
      <c r="AG11" s="1">
        <v>90</v>
      </c>
      <c r="AH11" s="1">
        <v>90</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c r="A12" s="19">
        <v>2</v>
      </c>
      <c r="B12" s="19">
        <v>92230</v>
      </c>
      <c r="C12" s="19" t="s">
        <v>118</v>
      </c>
      <c r="D12" s="18"/>
      <c r="E12" s="28">
        <f t="shared" si="0"/>
        <v>86</v>
      </c>
      <c r="F12" s="28" t="str">
        <f t="shared" si="1"/>
        <v>A</v>
      </c>
      <c r="G12" s="28">
        <f t="shared" si="2"/>
        <v>86</v>
      </c>
      <c r="H12" s="28" t="str">
        <f t="shared" si="3"/>
        <v>A</v>
      </c>
      <c r="I12" s="36">
        <v>1</v>
      </c>
      <c r="J12" s="28" t="str">
        <f t="shared" si="4"/>
        <v>Memilki kemampuan dalam menganalisis konsep  akuntansi perusahaan dagang , dan siklus akuntansi perusahaan dagang, menjelaskan proses pembukuan akuntansi perusahaan jasa</v>
      </c>
      <c r="K12" s="28">
        <f t="shared" si="5"/>
        <v>84.333333333333329</v>
      </c>
      <c r="L12" s="28" t="str">
        <f t="shared" si="6"/>
        <v>A</v>
      </c>
      <c r="M12" s="28">
        <f t="shared" si="7"/>
        <v>84.333333333333329</v>
      </c>
      <c r="N12" s="28" t="str">
        <f t="shared" si="8"/>
        <v>A</v>
      </c>
      <c r="O12" s="36">
        <v>1</v>
      </c>
      <c r="P12" s="28" t="str">
        <f t="shared" si="9"/>
        <v>Sangat terampil dalam menyusun laporan keuangan perusahaan dagang</v>
      </c>
      <c r="Q12" s="39"/>
      <c r="R12" s="39" t="s">
        <v>8</v>
      </c>
      <c r="S12" s="18"/>
      <c r="T12" s="1">
        <v>85</v>
      </c>
      <c r="U12" s="1">
        <v>85</v>
      </c>
      <c r="V12" s="1">
        <v>89</v>
      </c>
      <c r="W12" s="1"/>
      <c r="X12" s="1"/>
      <c r="Y12" s="1"/>
      <c r="Z12" s="1"/>
      <c r="AA12" s="1"/>
      <c r="AB12" s="1"/>
      <c r="AC12" s="1"/>
      <c r="AD12" s="1"/>
      <c r="AE12" s="18"/>
      <c r="AF12" s="1">
        <v>81</v>
      </c>
      <c r="AG12" s="1">
        <v>87</v>
      </c>
      <c r="AH12" s="1">
        <v>85</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c r="A13" s="19">
        <v>3</v>
      </c>
      <c r="B13" s="19">
        <v>92244</v>
      </c>
      <c r="C13" s="19" t="s">
        <v>119</v>
      </c>
      <c r="D13" s="18"/>
      <c r="E13" s="28">
        <f t="shared" si="0"/>
        <v>95</v>
      </c>
      <c r="F13" s="28" t="str">
        <f t="shared" si="1"/>
        <v>A</v>
      </c>
      <c r="G13" s="28">
        <f t="shared" si="2"/>
        <v>95</v>
      </c>
      <c r="H13" s="28" t="str">
        <f t="shared" si="3"/>
        <v>A</v>
      </c>
      <c r="I13" s="36">
        <v>1</v>
      </c>
      <c r="J13" s="28" t="str">
        <f t="shared" si="4"/>
        <v>Memilki kemampuan dalam menganalisis konsep  akuntansi perusahaan dagang , dan siklus akuntansi perusahaan dagang, menjelaskan proses pembukuan akuntansi perusahaan jasa</v>
      </c>
      <c r="K13" s="28">
        <f t="shared" si="5"/>
        <v>95</v>
      </c>
      <c r="L13" s="28" t="str">
        <f t="shared" si="6"/>
        <v>A</v>
      </c>
      <c r="M13" s="28">
        <f t="shared" si="7"/>
        <v>95</v>
      </c>
      <c r="N13" s="28" t="str">
        <f t="shared" si="8"/>
        <v>A</v>
      </c>
      <c r="O13" s="36">
        <v>1</v>
      </c>
      <c r="P13" s="28" t="str">
        <f t="shared" si="9"/>
        <v>Sangat terampil dalam menyusun laporan keuangan perusahaan dagang</v>
      </c>
      <c r="Q13" s="39"/>
      <c r="R13" s="39" t="s">
        <v>8</v>
      </c>
      <c r="S13" s="18"/>
      <c r="T13" s="1">
        <v>95</v>
      </c>
      <c r="U13" s="1">
        <v>100</v>
      </c>
      <c r="V13" s="1">
        <v>90</v>
      </c>
      <c r="W13" s="1"/>
      <c r="X13" s="1"/>
      <c r="Y13" s="1"/>
      <c r="Z13" s="1"/>
      <c r="AA13" s="1"/>
      <c r="AB13" s="1"/>
      <c r="AC13" s="1"/>
      <c r="AD13" s="1"/>
      <c r="AE13" s="18"/>
      <c r="AF13" s="1">
        <v>100</v>
      </c>
      <c r="AG13" s="1">
        <v>90</v>
      </c>
      <c r="AH13" s="1">
        <v>95</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191</v>
      </c>
      <c r="FI13" s="76" t="s">
        <v>195</v>
      </c>
      <c r="FJ13" s="77">
        <v>35221</v>
      </c>
      <c r="FK13" s="77">
        <v>35231</v>
      </c>
    </row>
    <row r="14" spans="1:167">
      <c r="A14" s="19">
        <v>4</v>
      </c>
      <c r="B14" s="19">
        <v>92258</v>
      </c>
      <c r="C14" s="19" t="s">
        <v>120</v>
      </c>
      <c r="D14" s="18"/>
      <c r="E14" s="28">
        <f t="shared" si="0"/>
        <v>82</v>
      </c>
      <c r="F14" s="28" t="str">
        <f t="shared" si="1"/>
        <v>B</v>
      </c>
      <c r="G14" s="28">
        <f t="shared" si="2"/>
        <v>82</v>
      </c>
      <c r="H14" s="28" t="str">
        <f t="shared" si="3"/>
        <v>B</v>
      </c>
      <c r="I14" s="36">
        <v>2</v>
      </c>
      <c r="J14" s="28" t="str">
        <f t="shared" si="4"/>
        <v>Memilki kemampuan dalam menganalisis konsep  akuntansi perusahaan dagang , dan siklus akuntansi perusahaan dagang, menjelaskan proses pembukuan akuntansi perusahaan jasa, namun perlu pengkkatan pemahaman jurnal penyesuaian</v>
      </c>
      <c r="K14" s="28">
        <f t="shared" si="5"/>
        <v>83</v>
      </c>
      <c r="L14" s="28" t="str">
        <f t="shared" si="6"/>
        <v>B</v>
      </c>
      <c r="M14" s="28">
        <f t="shared" si="7"/>
        <v>83</v>
      </c>
      <c r="N14" s="28" t="str">
        <f t="shared" si="8"/>
        <v>B</v>
      </c>
      <c r="O14" s="36">
        <v>2</v>
      </c>
      <c r="P14" s="28" t="str">
        <f t="shared" si="9"/>
        <v>Sangat terampil dalam menyusun laporan keuangan perusahaan dagang, namun perlu peningkatan dalam menyusun jurnal penyesuaian</v>
      </c>
      <c r="Q14" s="39"/>
      <c r="R14" s="39" t="s">
        <v>8</v>
      </c>
      <c r="S14" s="18"/>
      <c r="T14" s="1">
        <v>81</v>
      </c>
      <c r="U14" s="1">
        <v>85</v>
      </c>
      <c r="V14" s="1">
        <v>80</v>
      </c>
      <c r="W14" s="1"/>
      <c r="X14" s="1"/>
      <c r="Y14" s="1"/>
      <c r="Z14" s="1"/>
      <c r="AA14" s="1"/>
      <c r="AB14" s="1"/>
      <c r="AC14" s="1"/>
      <c r="AD14" s="1"/>
      <c r="AE14" s="18"/>
      <c r="AF14" s="1">
        <v>78</v>
      </c>
      <c r="AG14" s="1">
        <v>80</v>
      </c>
      <c r="AH14" s="1">
        <v>91</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c r="A15" s="19">
        <v>5</v>
      </c>
      <c r="B15" s="19">
        <v>92272</v>
      </c>
      <c r="C15" s="19" t="s">
        <v>121</v>
      </c>
      <c r="D15" s="18"/>
      <c r="E15" s="28">
        <f t="shared" si="0"/>
        <v>86</v>
      </c>
      <c r="F15" s="28" t="str">
        <f t="shared" si="1"/>
        <v>A</v>
      </c>
      <c r="G15" s="28">
        <f t="shared" si="2"/>
        <v>86</v>
      </c>
      <c r="H15" s="28" t="str">
        <f t="shared" si="3"/>
        <v>A</v>
      </c>
      <c r="I15" s="36">
        <v>1</v>
      </c>
      <c r="J15" s="28" t="str">
        <f t="shared" si="4"/>
        <v>Memilki kemampuan dalam menganalisis konsep  akuntansi perusahaan dagang , dan siklus akuntansi perusahaan dagang, menjelaskan proses pembukuan akuntansi perusahaan jasa</v>
      </c>
      <c r="K15" s="28">
        <f t="shared" si="5"/>
        <v>90</v>
      </c>
      <c r="L15" s="28" t="str">
        <f t="shared" si="6"/>
        <v>A</v>
      </c>
      <c r="M15" s="28">
        <f t="shared" si="7"/>
        <v>90</v>
      </c>
      <c r="N15" s="28" t="str">
        <f t="shared" si="8"/>
        <v>A</v>
      </c>
      <c r="O15" s="36">
        <v>1</v>
      </c>
      <c r="P15" s="28" t="str">
        <f t="shared" si="9"/>
        <v>Sangat terampil dalam menyusun laporan keuangan perusahaan dagang</v>
      </c>
      <c r="Q15" s="39"/>
      <c r="R15" s="39" t="s">
        <v>8</v>
      </c>
      <c r="S15" s="18"/>
      <c r="T15" s="1">
        <v>86</v>
      </c>
      <c r="U15" s="1">
        <v>85</v>
      </c>
      <c r="V15" s="1">
        <v>87</v>
      </c>
      <c r="W15" s="1"/>
      <c r="X15" s="1"/>
      <c r="Y15" s="1"/>
      <c r="Z15" s="1"/>
      <c r="AA15" s="1"/>
      <c r="AB15" s="1"/>
      <c r="AC15" s="1"/>
      <c r="AD15" s="1"/>
      <c r="AE15" s="18"/>
      <c r="AF15" s="1">
        <v>85</v>
      </c>
      <c r="AG15" s="1">
        <v>100</v>
      </c>
      <c r="AH15" s="1">
        <v>85</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192</v>
      </c>
      <c r="FI15" s="76" t="s">
        <v>196</v>
      </c>
      <c r="FJ15" s="77">
        <v>35222</v>
      </c>
      <c r="FK15" s="77">
        <v>35232</v>
      </c>
    </row>
    <row r="16" spans="1:167">
      <c r="A16" s="19">
        <v>6</v>
      </c>
      <c r="B16" s="19">
        <v>92286</v>
      </c>
      <c r="C16" s="19" t="s">
        <v>122</v>
      </c>
      <c r="D16" s="18"/>
      <c r="E16" s="28">
        <f t="shared" si="0"/>
        <v>85</v>
      </c>
      <c r="F16" s="28" t="str">
        <f t="shared" si="1"/>
        <v>A</v>
      </c>
      <c r="G16" s="28">
        <f t="shared" si="2"/>
        <v>85</v>
      </c>
      <c r="H16" s="28" t="str">
        <f t="shared" si="3"/>
        <v>A</v>
      </c>
      <c r="I16" s="36">
        <v>1</v>
      </c>
      <c r="J16" s="28" t="str">
        <f t="shared" si="4"/>
        <v>Memilki kemampuan dalam menganalisis konsep  akuntansi perusahaan dagang , dan siklus akuntansi perusahaan dagang, menjelaskan proses pembukuan akuntansi perusahaan jasa</v>
      </c>
      <c r="K16" s="28">
        <f t="shared" si="5"/>
        <v>87.333333333333329</v>
      </c>
      <c r="L16" s="28" t="str">
        <f t="shared" si="6"/>
        <v>A</v>
      </c>
      <c r="M16" s="28">
        <f t="shared" si="7"/>
        <v>87.333333333333329</v>
      </c>
      <c r="N16" s="28" t="str">
        <f t="shared" si="8"/>
        <v>A</v>
      </c>
      <c r="O16" s="36">
        <v>1</v>
      </c>
      <c r="P16" s="28" t="str">
        <f t="shared" si="9"/>
        <v>Sangat terampil dalam menyusun laporan keuangan perusahaan dagang</v>
      </c>
      <c r="Q16" s="39"/>
      <c r="R16" s="39" t="s">
        <v>8</v>
      </c>
      <c r="S16" s="18"/>
      <c r="T16" s="1">
        <v>82</v>
      </c>
      <c r="U16" s="1">
        <v>88</v>
      </c>
      <c r="V16" s="1">
        <v>85</v>
      </c>
      <c r="W16" s="1"/>
      <c r="X16" s="1"/>
      <c r="Y16" s="1"/>
      <c r="Z16" s="1"/>
      <c r="AA16" s="1"/>
      <c r="AB16" s="1"/>
      <c r="AC16" s="1"/>
      <c r="AD16" s="1"/>
      <c r="AE16" s="18"/>
      <c r="AF16" s="1">
        <v>87</v>
      </c>
      <c r="AG16" s="1">
        <v>90</v>
      </c>
      <c r="AH16" s="1">
        <v>85</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c r="A17" s="19">
        <v>7</v>
      </c>
      <c r="B17" s="19">
        <v>92299</v>
      </c>
      <c r="C17" s="19" t="s">
        <v>123</v>
      </c>
      <c r="D17" s="18"/>
      <c r="E17" s="28">
        <f t="shared" si="0"/>
        <v>85</v>
      </c>
      <c r="F17" s="28" t="str">
        <f t="shared" si="1"/>
        <v>A</v>
      </c>
      <c r="G17" s="28">
        <f t="shared" si="2"/>
        <v>85</v>
      </c>
      <c r="H17" s="28" t="str">
        <f t="shared" si="3"/>
        <v>A</v>
      </c>
      <c r="I17" s="36">
        <v>1</v>
      </c>
      <c r="J17" s="28" t="str">
        <f t="shared" si="4"/>
        <v>Memilki kemampuan dalam menganalisis konsep  akuntansi perusahaan dagang , dan siklus akuntansi perusahaan dagang, menjelaskan proses pembukuan akuntansi perusahaan jasa</v>
      </c>
      <c r="K17" s="28">
        <f t="shared" si="5"/>
        <v>81</v>
      </c>
      <c r="L17" s="28" t="str">
        <f t="shared" si="6"/>
        <v>B</v>
      </c>
      <c r="M17" s="28">
        <f t="shared" si="7"/>
        <v>81</v>
      </c>
      <c r="N17" s="28" t="str">
        <f t="shared" si="8"/>
        <v>B</v>
      </c>
      <c r="O17" s="36">
        <v>2</v>
      </c>
      <c r="P17" s="28" t="str">
        <f t="shared" si="9"/>
        <v>Sangat terampil dalam menyusun laporan keuangan perusahaan dagang, namun perlu peningkatan dalam menyusun jurnal penyesuaian</v>
      </c>
      <c r="Q17" s="39"/>
      <c r="R17" s="39" t="s">
        <v>8</v>
      </c>
      <c r="S17" s="18"/>
      <c r="T17" s="1">
        <v>84</v>
      </c>
      <c r="U17" s="1">
        <v>87</v>
      </c>
      <c r="V17" s="1">
        <v>85</v>
      </c>
      <c r="W17" s="1"/>
      <c r="X17" s="1"/>
      <c r="Y17" s="1"/>
      <c r="Z17" s="1"/>
      <c r="AA17" s="1"/>
      <c r="AB17" s="1"/>
      <c r="AC17" s="1"/>
      <c r="AD17" s="1"/>
      <c r="AE17" s="18"/>
      <c r="AF17" s="1">
        <v>82</v>
      </c>
      <c r="AG17" s="1">
        <v>84</v>
      </c>
      <c r="AH17" s="1">
        <v>77</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193</v>
      </c>
      <c r="FI17" s="76" t="s">
        <v>197</v>
      </c>
      <c r="FJ17" s="77">
        <v>35223</v>
      </c>
      <c r="FK17" s="77">
        <v>35233</v>
      </c>
    </row>
    <row r="18" spans="1:167">
      <c r="A18" s="19">
        <v>8</v>
      </c>
      <c r="B18" s="19">
        <v>92312</v>
      </c>
      <c r="C18" s="19" t="s">
        <v>124</v>
      </c>
      <c r="D18" s="18"/>
      <c r="E18" s="28">
        <f t="shared" si="0"/>
        <v>85</v>
      </c>
      <c r="F18" s="28" t="str">
        <f t="shared" si="1"/>
        <v>A</v>
      </c>
      <c r="G18" s="28">
        <f t="shared" si="2"/>
        <v>85</v>
      </c>
      <c r="H18" s="28" t="str">
        <f t="shared" si="3"/>
        <v>A</v>
      </c>
      <c r="I18" s="36">
        <v>1</v>
      </c>
      <c r="J18" s="28" t="str">
        <f t="shared" si="4"/>
        <v>Memilki kemampuan dalam menganalisis konsep  akuntansi perusahaan dagang , dan siklus akuntansi perusahaan dagang, menjelaskan proses pembukuan akuntansi perusahaan jasa</v>
      </c>
      <c r="K18" s="28">
        <f t="shared" si="5"/>
        <v>90.333333333333329</v>
      </c>
      <c r="L18" s="28" t="str">
        <f t="shared" si="6"/>
        <v>A</v>
      </c>
      <c r="M18" s="28">
        <f t="shared" si="7"/>
        <v>90.333333333333329</v>
      </c>
      <c r="N18" s="28" t="str">
        <f t="shared" si="8"/>
        <v>A</v>
      </c>
      <c r="O18" s="36">
        <v>1</v>
      </c>
      <c r="P18" s="28" t="str">
        <f t="shared" si="9"/>
        <v>Sangat terampil dalam menyusun laporan keuangan perusahaan dagang</v>
      </c>
      <c r="Q18" s="39"/>
      <c r="R18" s="39" t="s">
        <v>8</v>
      </c>
      <c r="S18" s="18"/>
      <c r="T18" s="1">
        <v>86</v>
      </c>
      <c r="U18" s="1">
        <v>84</v>
      </c>
      <c r="V18" s="1">
        <v>85</v>
      </c>
      <c r="W18" s="1"/>
      <c r="X18" s="1"/>
      <c r="Y18" s="1"/>
      <c r="Z18" s="1"/>
      <c r="AA18" s="1"/>
      <c r="AB18" s="1"/>
      <c r="AC18" s="1"/>
      <c r="AD18" s="1"/>
      <c r="AE18" s="18"/>
      <c r="AF18" s="1">
        <v>100</v>
      </c>
      <c r="AG18" s="1">
        <v>86</v>
      </c>
      <c r="AH18" s="1">
        <v>85</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c r="A19" s="19">
        <v>9</v>
      </c>
      <c r="B19" s="19">
        <v>92325</v>
      </c>
      <c r="C19" s="19" t="s">
        <v>125</v>
      </c>
      <c r="D19" s="18"/>
      <c r="E19" s="28">
        <f t="shared" si="0"/>
        <v>83</v>
      </c>
      <c r="F19" s="28" t="str">
        <f t="shared" si="1"/>
        <v>B</v>
      </c>
      <c r="G19" s="28">
        <f t="shared" si="2"/>
        <v>83</v>
      </c>
      <c r="H19" s="28" t="str">
        <f t="shared" si="3"/>
        <v>B</v>
      </c>
      <c r="I19" s="36">
        <v>2</v>
      </c>
      <c r="J19" s="28" t="str">
        <f t="shared" si="4"/>
        <v>Memilki kemampuan dalam menganalisis konsep  akuntansi perusahaan dagang , dan siklus akuntansi perusahaan dagang, menjelaskan proses pembukuan akuntansi perusahaan jasa, namun perlu pengkkatan pemahaman jurnal penyesuaian</v>
      </c>
      <c r="K19" s="28">
        <f t="shared" si="5"/>
        <v>87.333333333333329</v>
      </c>
      <c r="L19" s="28" t="str">
        <f t="shared" si="6"/>
        <v>A</v>
      </c>
      <c r="M19" s="28">
        <f t="shared" si="7"/>
        <v>87.333333333333329</v>
      </c>
      <c r="N19" s="28" t="str">
        <f t="shared" si="8"/>
        <v>A</v>
      </c>
      <c r="O19" s="36">
        <v>1</v>
      </c>
      <c r="P19" s="28" t="str">
        <f t="shared" si="9"/>
        <v>Sangat terampil dalam menyusun laporan keuangan perusahaan dagang</v>
      </c>
      <c r="Q19" s="39"/>
      <c r="R19" s="39" t="s">
        <v>8</v>
      </c>
      <c r="S19" s="18"/>
      <c r="T19" s="1">
        <v>84</v>
      </c>
      <c r="U19" s="1">
        <v>85</v>
      </c>
      <c r="V19" s="1">
        <v>80</v>
      </c>
      <c r="W19" s="1"/>
      <c r="X19" s="1"/>
      <c r="Y19" s="1"/>
      <c r="Z19" s="1"/>
      <c r="AA19" s="1"/>
      <c r="AB19" s="1"/>
      <c r="AC19" s="1"/>
      <c r="AD19" s="1"/>
      <c r="AE19" s="18"/>
      <c r="AF19" s="1">
        <v>90</v>
      </c>
      <c r="AG19" s="1">
        <v>85</v>
      </c>
      <c r="AH19" s="1">
        <v>87</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t="s">
        <v>194</v>
      </c>
      <c r="FI19" s="76" t="s">
        <v>198</v>
      </c>
      <c r="FJ19" s="77">
        <v>35224</v>
      </c>
      <c r="FK19" s="77">
        <v>35234</v>
      </c>
    </row>
    <row r="20" spans="1:167">
      <c r="A20" s="19">
        <v>10</v>
      </c>
      <c r="B20" s="19">
        <v>92339</v>
      </c>
      <c r="C20" s="19" t="s">
        <v>126</v>
      </c>
      <c r="D20" s="18"/>
      <c r="E20" s="28">
        <f t="shared" si="0"/>
        <v>87</v>
      </c>
      <c r="F20" s="28" t="str">
        <f t="shared" si="1"/>
        <v>A</v>
      </c>
      <c r="G20" s="28">
        <f t="shared" si="2"/>
        <v>87</v>
      </c>
      <c r="H20" s="28" t="str">
        <f t="shared" si="3"/>
        <v>A</v>
      </c>
      <c r="I20" s="36">
        <v>1</v>
      </c>
      <c r="J20" s="28" t="str">
        <f t="shared" si="4"/>
        <v>Memilki kemampuan dalam menganalisis konsep  akuntansi perusahaan dagang , dan siklus akuntansi perusahaan dagang, menjelaskan proses pembukuan akuntansi perusahaan jasa</v>
      </c>
      <c r="K20" s="28">
        <f t="shared" si="5"/>
        <v>90</v>
      </c>
      <c r="L20" s="28" t="str">
        <f t="shared" si="6"/>
        <v>A</v>
      </c>
      <c r="M20" s="28">
        <f t="shared" si="7"/>
        <v>90</v>
      </c>
      <c r="N20" s="28" t="str">
        <f t="shared" si="8"/>
        <v>A</v>
      </c>
      <c r="O20" s="36">
        <v>1</v>
      </c>
      <c r="P20" s="28" t="str">
        <f t="shared" si="9"/>
        <v>Sangat terampil dalam menyusun laporan keuangan perusahaan dagang</v>
      </c>
      <c r="Q20" s="39"/>
      <c r="R20" s="39" t="s">
        <v>8</v>
      </c>
      <c r="S20" s="18"/>
      <c r="T20" s="1">
        <v>86</v>
      </c>
      <c r="U20" s="1">
        <v>90</v>
      </c>
      <c r="V20" s="1">
        <v>85</v>
      </c>
      <c r="W20" s="1"/>
      <c r="X20" s="1"/>
      <c r="Y20" s="1"/>
      <c r="Z20" s="1"/>
      <c r="AA20" s="1"/>
      <c r="AB20" s="1"/>
      <c r="AC20" s="1"/>
      <c r="AD20" s="1"/>
      <c r="AE20" s="18"/>
      <c r="AF20" s="1">
        <v>95</v>
      </c>
      <c r="AG20" s="1">
        <v>87</v>
      </c>
      <c r="AH20" s="1">
        <v>88</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c r="A21" s="19">
        <v>11</v>
      </c>
      <c r="B21" s="19">
        <v>92353</v>
      </c>
      <c r="C21" s="19" t="s">
        <v>127</v>
      </c>
      <c r="D21" s="18"/>
      <c r="E21" s="28">
        <f t="shared" si="0"/>
        <v>89</v>
      </c>
      <c r="F21" s="28" t="str">
        <f t="shared" si="1"/>
        <v>A</v>
      </c>
      <c r="G21" s="28">
        <f t="shared" si="2"/>
        <v>89</v>
      </c>
      <c r="H21" s="28" t="str">
        <f t="shared" si="3"/>
        <v>A</v>
      </c>
      <c r="I21" s="36">
        <v>1</v>
      </c>
      <c r="J21" s="28" t="str">
        <f t="shared" si="4"/>
        <v>Memilki kemampuan dalam menganalisis konsep  akuntansi perusahaan dagang , dan siklus akuntansi perusahaan dagang, menjelaskan proses pembukuan akuntansi perusahaan jasa</v>
      </c>
      <c r="K21" s="28">
        <f t="shared" si="5"/>
        <v>90.333333333333329</v>
      </c>
      <c r="L21" s="28" t="str">
        <f t="shared" si="6"/>
        <v>A</v>
      </c>
      <c r="M21" s="28">
        <f t="shared" si="7"/>
        <v>90.333333333333329</v>
      </c>
      <c r="N21" s="28" t="str">
        <f t="shared" si="8"/>
        <v>A</v>
      </c>
      <c r="O21" s="36">
        <v>1</v>
      </c>
      <c r="P21" s="28" t="str">
        <f t="shared" si="9"/>
        <v>Sangat terampil dalam menyusun laporan keuangan perusahaan dagang</v>
      </c>
      <c r="Q21" s="39"/>
      <c r="R21" s="39" t="s">
        <v>8</v>
      </c>
      <c r="S21" s="18"/>
      <c r="T21" s="1">
        <v>95</v>
      </c>
      <c r="U21" s="1">
        <v>85</v>
      </c>
      <c r="V21" s="1">
        <v>86</v>
      </c>
      <c r="W21" s="1"/>
      <c r="X21" s="1"/>
      <c r="Y21" s="1"/>
      <c r="Z21" s="1"/>
      <c r="AA21" s="1"/>
      <c r="AB21" s="1"/>
      <c r="AC21" s="1"/>
      <c r="AD21" s="1"/>
      <c r="AE21" s="18"/>
      <c r="AF21" s="1">
        <v>95</v>
      </c>
      <c r="AG21" s="1">
        <v>90</v>
      </c>
      <c r="AH21" s="1">
        <v>86</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35225</v>
      </c>
      <c r="FK21" s="77">
        <v>35235</v>
      </c>
    </row>
    <row r="22" spans="1:167">
      <c r="A22" s="19">
        <v>12</v>
      </c>
      <c r="B22" s="19">
        <v>92366</v>
      </c>
      <c r="C22" s="19" t="s">
        <v>128</v>
      </c>
      <c r="D22" s="18"/>
      <c r="E22" s="28">
        <f t="shared" si="0"/>
        <v>85</v>
      </c>
      <c r="F22" s="28" t="str">
        <f t="shared" si="1"/>
        <v>A</v>
      </c>
      <c r="G22" s="28">
        <f t="shared" si="2"/>
        <v>85</v>
      </c>
      <c r="H22" s="28" t="str">
        <f t="shared" si="3"/>
        <v>A</v>
      </c>
      <c r="I22" s="36">
        <v>1</v>
      </c>
      <c r="J22" s="28" t="str">
        <f t="shared" si="4"/>
        <v>Memilki kemampuan dalam menganalisis konsep  akuntansi perusahaan dagang , dan siklus akuntansi perusahaan dagang, menjelaskan proses pembukuan akuntansi perusahaan jasa</v>
      </c>
      <c r="K22" s="28">
        <f t="shared" si="5"/>
        <v>92</v>
      </c>
      <c r="L22" s="28" t="str">
        <f t="shared" si="6"/>
        <v>A</v>
      </c>
      <c r="M22" s="28">
        <f t="shared" si="7"/>
        <v>92</v>
      </c>
      <c r="N22" s="28" t="str">
        <f t="shared" si="8"/>
        <v>A</v>
      </c>
      <c r="O22" s="36">
        <v>1</v>
      </c>
      <c r="P22" s="28" t="str">
        <f t="shared" si="9"/>
        <v>Sangat terampil dalam menyusun laporan keuangan perusahaan dagang</v>
      </c>
      <c r="Q22" s="39"/>
      <c r="R22" s="39" t="s">
        <v>8</v>
      </c>
      <c r="S22" s="18"/>
      <c r="T22" s="1">
        <v>86</v>
      </c>
      <c r="U22" s="1">
        <v>85</v>
      </c>
      <c r="V22" s="1">
        <v>85</v>
      </c>
      <c r="W22" s="1"/>
      <c r="X22" s="1"/>
      <c r="Y22" s="1"/>
      <c r="Z22" s="1"/>
      <c r="AA22" s="1"/>
      <c r="AB22" s="1"/>
      <c r="AC22" s="1"/>
      <c r="AD22" s="1"/>
      <c r="AE22" s="18"/>
      <c r="AF22" s="1">
        <v>100</v>
      </c>
      <c r="AG22" s="1">
        <v>86</v>
      </c>
      <c r="AH22" s="1">
        <v>90</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c r="A23" s="19">
        <v>13</v>
      </c>
      <c r="B23" s="19">
        <v>92380</v>
      </c>
      <c r="C23" s="19" t="s">
        <v>129</v>
      </c>
      <c r="D23" s="18"/>
      <c r="E23" s="28">
        <f t="shared" si="0"/>
        <v>85</v>
      </c>
      <c r="F23" s="28" t="str">
        <f t="shared" si="1"/>
        <v>A</v>
      </c>
      <c r="G23" s="28">
        <f t="shared" si="2"/>
        <v>85</v>
      </c>
      <c r="H23" s="28" t="str">
        <f t="shared" si="3"/>
        <v>A</v>
      </c>
      <c r="I23" s="36">
        <v>1</v>
      </c>
      <c r="J23" s="28" t="str">
        <f t="shared" si="4"/>
        <v>Memilki kemampuan dalam menganalisis konsep  akuntansi perusahaan dagang , dan siklus akuntansi perusahaan dagang, menjelaskan proses pembukuan akuntansi perusahaan jasa</v>
      </c>
      <c r="K23" s="28">
        <f t="shared" si="5"/>
        <v>88</v>
      </c>
      <c r="L23" s="28" t="str">
        <f t="shared" si="6"/>
        <v>A</v>
      </c>
      <c r="M23" s="28">
        <f t="shared" si="7"/>
        <v>88</v>
      </c>
      <c r="N23" s="28" t="str">
        <f t="shared" si="8"/>
        <v>A</v>
      </c>
      <c r="O23" s="36">
        <v>1</v>
      </c>
      <c r="P23" s="28" t="str">
        <f t="shared" si="9"/>
        <v>Sangat terampil dalam menyusun laporan keuangan perusahaan dagang</v>
      </c>
      <c r="Q23" s="39"/>
      <c r="R23" s="39" t="s">
        <v>8</v>
      </c>
      <c r="S23" s="18"/>
      <c r="T23" s="1">
        <v>84</v>
      </c>
      <c r="U23" s="1">
        <v>85</v>
      </c>
      <c r="V23" s="1">
        <v>87</v>
      </c>
      <c r="W23" s="1"/>
      <c r="X23" s="1"/>
      <c r="Y23" s="1"/>
      <c r="Z23" s="1"/>
      <c r="AA23" s="1"/>
      <c r="AB23" s="1"/>
      <c r="AC23" s="1"/>
      <c r="AD23" s="1"/>
      <c r="AE23" s="18"/>
      <c r="AF23" s="1">
        <v>90</v>
      </c>
      <c r="AG23" s="1">
        <v>84</v>
      </c>
      <c r="AH23" s="1">
        <v>90</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35226</v>
      </c>
      <c r="FK23" s="77">
        <v>35236</v>
      </c>
    </row>
    <row r="24" spans="1:167">
      <c r="A24" s="19">
        <v>14</v>
      </c>
      <c r="B24" s="19">
        <v>92393</v>
      </c>
      <c r="C24" s="19" t="s">
        <v>130</v>
      </c>
      <c r="D24" s="18"/>
      <c r="E24" s="28">
        <f t="shared" si="0"/>
        <v>88</v>
      </c>
      <c r="F24" s="28" t="str">
        <f t="shared" si="1"/>
        <v>A</v>
      </c>
      <c r="G24" s="28">
        <f t="shared" si="2"/>
        <v>88</v>
      </c>
      <c r="H24" s="28" t="str">
        <f t="shared" si="3"/>
        <v>A</v>
      </c>
      <c r="I24" s="36">
        <v>1</v>
      </c>
      <c r="J24" s="28" t="str">
        <f t="shared" si="4"/>
        <v>Memilki kemampuan dalam menganalisis konsep  akuntansi perusahaan dagang , dan siklus akuntansi perusahaan dagang, menjelaskan proses pembukuan akuntansi perusahaan jasa</v>
      </c>
      <c r="K24" s="28">
        <f t="shared" si="5"/>
        <v>91</v>
      </c>
      <c r="L24" s="28" t="str">
        <f t="shared" si="6"/>
        <v>A</v>
      </c>
      <c r="M24" s="28">
        <f t="shared" si="7"/>
        <v>91</v>
      </c>
      <c r="N24" s="28" t="str">
        <f t="shared" si="8"/>
        <v>A</v>
      </c>
      <c r="O24" s="36">
        <v>1</v>
      </c>
      <c r="P24" s="28" t="str">
        <f t="shared" si="9"/>
        <v>Sangat terampil dalam menyusun laporan keuangan perusahaan dagang</v>
      </c>
      <c r="Q24" s="39"/>
      <c r="R24" s="39" t="s">
        <v>8</v>
      </c>
      <c r="S24" s="18"/>
      <c r="T24" s="1">
        <v>90</v>
      </c>
      <c r="U24" s="1">
        <v>85</v>
      </c>
      <c r="V24" s="1">
        <v>90</v>
      </c>
      <c r="W24" s="1"/>
      <c r="X24" s="1"/>
      <c r="Y24" s="1"/>
      <c r="Z24" s="1"/>
      <c r="AA24" s="1"/>
      <c r="AB24" s="1"/>
      <c r="AC24" s="1"/>
      <c r="AD24" s="1"/>
      <c r="AE24" s="18"/>
      <c r="AF24" s="1">
        <v>100</v>
      </c>
      <c r="AG24" s="1">
        <v>85</v>
      </c>
      <c r="AH24" s="1">
        <v>88</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c r="A25" s="19">
        <v>15</v>
      </c>
      <c r="B25" s="19">
        <v>92407</v>
      </c>
      <c r="C25" s="19" t="s">
        <v>131</v>
      </c>
      <c r="D25" s="18"/>
      <c r="E25" s="28">
        <f t="shared" si="0"/>
        <v>86</v>
      </c>
      <c r="F25" s="28" t="str">
        <f t="shared" si="1"/>
        <v>A</v>
      </c>
      <c r="G25" s="28">
        <f t="shared" si="2"/>
        <v>86</v>
      </c>
      <c r="H25" s="28" t="str">
        <f t="shared" si="3"/>
        <v>A</v>
      </c>
      <c r="I25" s="36">
        <v>1</v>
      </c>
      <c r="J25" s="28" t="str">
        <f t="shared" si="4"/>
        <v>Memilki kemampuan dalam menganalisis konsep  akuntansi perusahaan dagang , dan siklus akuntansi perusahaan dagang, menjelaskan proses pembukuan akuntansi perusahaan jasa</v>
      </c>
      <c r="K25" s="28">
        <f t="shared" si="5"/>
        <v>87.666666666666671</v>
      </c>
      <c r="L25" s="28" t="str">
        <f t="shared" si="6"/>
        <v>A</v>
      </c>
      <c r="M25" s="28">
        <f t="shared" si="7"/>
        <v>87.666666666666671</v>
      </c>
      <c r="N25" s="28" t="str">
        <f t="shared" si="8"/>
        <v>A</v>
      </c>
      <c r="O25" s="36">
        <v>1</v>
      </c>
      <c r="P25" s="28" t="str">
        <f t="shared" si="9"/>
        <v>Sangat terampil dalam menyusun laporan keuangan perusahaan dagang</v>
      </c>
      <c r="Q25" s="39"/>
      <c r="R25" s="39" t="s">
        <v>8</v>
      </c>
      <c r="S25" s="18"/>
      <c r="T25" s="1">
        <v>87</v>
      </c>
      <c r="U25" s="1">
        <v>85</v>
      </c>
      <c r="V25" s="1">
        <v>85</v>
      </c>
      <c r="W25" s="1"/>
      <c r="X25" s="1"/>
      <c r="Y25" s="1"/>
      <c r="Z25" s="1"/>
      <c r="AA25" s="1"/>
      <c r="AB25" s="1"/>
      <c r="AC25" s="1"/>
      <c r="AD25" s="1"/>
      <c r="AE25" s="18"/>
      <c r="AF25" s="1">
        <v>85</v>
      </c>
      <c r="AG25" s="1">
        <v>95</v>
      </c>
      <c r="AH25" s="1">
        <v>83</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35227</v>
      </c>
      <c r="FK25" s="77">
        <v>35237</v>
      </c>
    </row>
    <row r="26" spans="1:167">
      <c r="A26" s="19">
        <v>16</v>
      </c>
      <c r="B26" s="19">
        <v>92421</v>
      </c>
      <c r="C26" s="19" t="s">
        <v>132</v>
      </c>
      <c r="D26" s="18"/>
      <c r="E26" s="28">
        <f t="shared" si="0"/>
        <v>80</v>
      </c>
      <c r="F26" s="28" t="str">
        <f t="shared" si="1"/>
        <v>B</v>
      </c>
      <c r="G26" s="28">
        <f t="shared" si="2"/>
        <v>80</v>
      </c>
      <c r="H26" s="28" t="str">
        <f t="shared" si="3"/>
        <v>B</v>
      </c>
      <c r="I26" s="36">
        <v>2</v>
      </c>
      <c r="J26" s="28" t="str">
        <f t="shared" si="4"/>
        <v>Memilki kemampuan dalam menganalisis konsep  akuntansi perusahaan dagang , dan siklus akuntansi perusahaan dagang, menjelaskan proses pembukuan akuntansi perusahaan jasa, namun perlu pengkkatan pemahaman jurnal penyesuaian</v>
      </c>
      <c r="K26" s="28">
        <f t="shared" si="5"/>
        <v>81.333333333333329</v>
      </c>
      <c r="L26" s="28" t="str">
        <f t="shared" si="6"/>
        <v>B</v>
      </c>
      <c r="M26" s="28">
        <f t="shared" si="7"/>
        <v>81.333333333333329</v>
      </c>
      <c r="N26" s="28" t="str">
        <f t="shared" si="8"/>
        <v>B</v>
      </c>
      <c r="O26" s="36">
        <v>2</v>
      </c>
      <c r="P26" s="28" t="str">
        <f t="shared" si="9"/>
        <v>Sangat terampil dalam menyusun laporan keuangan perusahaan dagang, namun perlu peningkatan dalam menyusun jurnal penyesuaian</v>
      </c>
      <c r="Q26" s="39"/>
      <c r="R26" s="39" t="s">
        <v>8</v>
      </c>
      <c r="S26" s="18"/>
      <c r="T26" s="1">
        <v>79</v>
      </c>
      <c r="U26" s="1">
        <v>83</v>
      </c>
      <c r="V26" s="1">
        <v>79</v>
      </c>
      <c r="W26" s="1"/>
      <c r="X26" s="1"/>
      <c r="Y26" s="1"/>
      <c r="Z26" s="1"/>
      <c r="AA26" s="1"/>
      <c r="AB26" s="1"/>
      <c r="AC26" s="1"/>
      <c r="AD26" s="1"/>
      <c r="AE26" s="18"/>
      <c r="AF26" s="1">
        <v>84</v>
      </c>
      <c r="AG26" s="1">
        <v>80</v>
      </c>
      <c r="AH26" s="1">
        <v>80</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c r="A27" s="19">
        <v>17</v>
      </c>
      <c r="B27" s="19">
        <v>92435</v>
      </c>
      <c r="C27" s="19" t="s">
        <v>133</v>
      </c>
      <c r="D27" s="18"/>
      <c r="E27" s="28">
        <f t="shared" si="0"/>
        <v>88</v>
      </c>
      <c r="F27" s="28" t="str">
        <f t="shared" si="1"/>
        <v>A</v>
      </c>
      <c r="G27" s="28">
        <f t="shared" si="2"/>
        <v>88</v>
      </c>
      <c r="H27" s="28" t="str">
        <f t="shared" si="3"/>
        <v>A</v>
      </c>
      <c r="I27" s="36">
        <v>1</v>
      </c>
      <c r="J27" s="28" t="str">
        <f t="shared" si="4"/>
        <v>Memilki kemampuan dalam menganalisis konsep  akuntansi perusahaan dagang , dan siklus akuntansi perusahaan dagang, menjelaskan proses pembukuan akuntansi perusahaan jasa</v>
      </c>
      <c r="K27" s="28">
        <f t="shared" si="5"/>
        <v>89.666666666666671</v>
      </c>
      <c r="L27" s="28" t="str">
        <f t="shared" si="6"/>
        <v>A</v>
      </c>
      <c r="M27" s="28">
        <f t="shared" si="7"/>
        <v>89.666666666666671</v>
      </c>
      <c r="N27" s="28" t="str">
        <f t="shared" si="8"/>
        <v>A</v>
      </c>
      <c r="O27" s="36">
        <v>1</v>
      </c>
      <c r="P27" s="28" t="str">
        <f t="shared" si="9"/>
        <v>Sangat terampil dalam menyusun laporan keuangan perusahaan dagang</v>
      </c>
      <c r="Q27" s="39"/>
      <c r="R27" s="39" t="s">
        <v>8</v>
      </c>
      <c r="S27" s="18"/>
      <c r="T27" s="1">
        <v>90</v>
      </c>
      <c r="U27" s="1">
        <v>85</v>
      </c>
      <c r="V27" s="1">
        <v>90</v>
      </c>
      <c r="W27" s="1"/>
      <c r="X27" s="1"/>
      <c r="Y27" s="1"/>
      <c r="Z27" s="1"/>
      <c r="AA27" s="1"/>
      <c r="AB27" s="1"/>
      <c r="AC27" s="1"/>
      <c r="AD27" s="1"/>
      <c r="AE27" s="18"/>
      <c r="AF27" s="1">
        <v>86</v>
      </c>
      <c r="AG27" s="1">
        <v>100</v>
      </c>
      <c r="AH27" s="1">
        <v>83</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35228</v>
      </c>
      <c r="FK27" s="77">
        <v>35238</v>
      </c>
    </row>
    <row r="28" spans="1:167">
      <c r="A28" s="19">
        <v>18</v>
      </c>
      <c r="B28" s="19">
        <v>92448</v>
      </c>
      <c r="C28" s="19" t="s">
        <v>134</v>
      </c>
      <c r="D28" s="18"/>
      <c r="E28" s="28">
        <f t="shared" si="0"/>
        <v>85</v>
      </c>
      <c r="F28" s="28" t="str">
        <f t="shared" si="1"/>
        <v>A</v>
      </c>
      <c r="G28" s="28">
        <f t="shared" si="2"/>
        <v>85</v>
      </c>
      <c r="H28" s="28" t="str">
        <f t="shared" si="3"/>
        <v>A</v>
      </c>
      <c r="I28" s="36">
        <v>1</v>
      </c>
      <c r="J28" s="28" t="str">
        <f t="shared" si="4"/>
        <v>Memilki kemampuan dalam menganalisis konsep  akuntansi perusahaan dagang , dan siklus akuntansi perusahaan dagang, menjelaskan proses pembukuan akuntansi perusahaan jasa</v>
      </c>
      <c r="K28" s="28">
        <f t="shared" si="5"/>
        <v>87.666666666666671</v>
      </c>
      <c r="L28" s="28" t="str">
        <f t="shared" si="6"/>
        <v>A</v>
      </c>
      <c r="M28" s="28">
        <f t="shared" si="7"/>
        <v>87.666666666666671</v>
      </c>
      <c r="N28" s="28" t="str">
        <f t="shared" si="8"/>
        <v>A</v>
      </c>
      <c r="O28" s="36">
        <v>1</v>
      </c>
      <c r="P28" s="28" t="str">
        <f t="shared" si="9"/>
        <v>Sangat terampil dalam menyusun laporan keuangan perusahaan dagang</v>
      </c>
      <c r="Q28" s="39"/>
      <c r="R28" s="39" t="s">
        <v>8</v>
      </c>
      <c r="S28" s="18"/>
      <c r="T28" s="1">
        <v>86</v>
      </c>
      <c r="U28" s="1">
        <v>85</v>
      </c>
      <c r="V28" s="1">
        <v>85</v>
      </c>
      <c r="W28" s="1"/>
      <c r="X28" s="1"/>
      <c r="Y28" s="1"/>
      <c r="Z28" s="1"/>
      <c r="AA28" s="1"/>
      <c r="AB28" s="1"/>
      <c r="AC28" s="1"/>
      <c r="AD28" s="1"/>
      <c r="AE28" s="18"/>
      <c r="AF28" s="1">
        <v>90</v>
      </c>
      <c r="AG28" s="1">
        <v>86</v>
      </c>
      <c r="AH28" s="1">
        <v>87</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c r="A29" s="19">
        <v>19</v>
      </c>
      <c r="B29" s="19">
        <v>92462</v>
      </c>
      <c r="C29" s="19" t="s">
        <v>135</v>
      </c>
      <c r="D29" s="18"/>
      <c r="E29" s="28">
        <f t="shared" si="0"/>
        <v>86</v>
      </c>
      <c r="F29" s="28" t="str">
        <f t="shared" si="1"/>
        <v>A</v>
      </c>
      <c r="G29" s="28">
        <f t="shared" si="2"/>
        <v>86</v>
      </c>
      <c r="H29" s="28" t="str">
        <f t="shared" si="3"/>
        <v>A</v>
      </c>
      <c r="I29" s="36">
        <v>1</v>
      </c>
      <c r="J29" s="28" t="str">
        <f t="shared" si="4"/>
        <v>Memilki kemampuan dalam menganalisis konsep  akuntansi perusahaan dagang , dan siklus akuntansi perusahaan dagang, menjelaskan proses pembukuan akuntansi perusahaan jasa</v>
      </c>
      <c r="K29" s="28">
        <f t="shared" si="5"/>
        <v>86.666666666666671</v>
      </c>
      <c r="L29" s="28" t="str">
        <f t="shared" si="6"/>
        <v>A</v>
      </c>
      <c r="M29" s="28">
        <f t="shared" si="7"/>
        <v>86.666666666666671</v>
      </c>
      <c r="N29" s="28" t="str">
        <f t="shared" si="8"/>
        <v>A</v>
      </c>
      <c r="O29" s="36">
        <v>1</v>
      </c>
      <c r="P29" s="28" t="str">
        <f t="shared" si="9"/>
        <v>Sangat terampil dalam menyusun laporan keuangan perusahaan dagang</v>
      </c>
      <c r="Q29" s="39"/>
      <c r="R29" s="39" t="s">
        <v>8</v>
      </c>
      <c r="S29" s="18"/>
      <c r="T29" s="1">
        <v>85</v>
      </c>
      <c r="U29" s="1">
        <v>88</v>
      </c>
      <c r="V29" s="1">
        <v>85</v>
      </c>
      <c r="W29" s="1"/>
      <c r="X29" s="1"/>
      <c r="Y29" s="1"/>
      <c r="Z29" s="1"/>
      <c r="AA29" s="1"/>
      <c r="AB29" s="1"/>
      <c r="AC29" s="1"/>
      <c r="AD29" s="1"/>
      <c r="AE29" s="18"/>
      <c r="AF29" s="1">
        <v>85</v>
      </c>
      <c r="AG29" s="1">
        <v>85</v>
      </c>
      <c r="AH29" s="1">
        <v>90</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35229</v>
      </c>
      <c r="FK29" s="77">
        <v>35239</v>
      </c>
    </row>
    <row r="30" spans="1:167">
      <c r="A30" s="19">
        <v>20</v>
      </c>
      <c r="B30" s="19">
        <v>92476</v>
      </c>
      <c r="C30" s="19" t="s">
        <v>136</v>
      </c>
      <c r="D30" s="18"/>
      <c r="E30" s="28">
        <f t="shared" si="0"/>
        <v>80</v>
      </c>
      <c r="F30" s="28" t="str">
        <f t="shared" si="1"/>
        <v>B</v>
      </c>
      <c r="G30" s="28">
        <f t="shared" si="2"/>
        <v>80</v>
      </c>
      <c r="H30" s="28" t="str">
        <f t="shared" si="3"/>
        <v>B</v>
      </c>
      <c r="I30" s="36">
        <v>2</v>
      </c>
      <c r="J30" s="28" t="str">
        <f t="shared" si="4"/>
        <v>Memilki kemampuan dalam menganalisis konsep  akuntansi perusahaan dagang , dan siklus akuntansi perusahaan dagang, menjelaskan proses pembukuan akuntansi perusahaan jasa, namun perlu pengkkatan pemahaman jurnal penyesuaian</v>
      </c>
      <c r="K30" s="28">
        <f t="shared" si="5"/>
        <v>81.333333333333329</v>
      </c>
      <c r="L30" s="28" t="str">
        <f t="shared" si="6"/>
        <v>B</v>
      </c>
      <c r="M30" s="28">
        <f t="shared" si="7"/>
        <v>81.333333333333329</v>
      </c>
      <c r="N30" s="28" t="str">
        <f t="shared" si="8"/>
        <v>B</v>
      </c>
      <c r="O30" s="36">
        <v>2</v>
      </c>
      <c r="P30" s="28" t="str">
        <f t="shared" si="9"/>
        <v>Sangat terampil dalam menyusun laporan keuangan perusahaan dagang, namun perlu peningkatan dalam menyusun jurnal penyesuaian</v>
      </c>
      <c r="Q30" s="39"/>
      <c r="R30" s="39" t="s">
        <v>8</v>
      </c>
      <c r="S30" s="18"/>
      <c r="T30" s="1">
        <v>78</v>
      </c>
      <c r="U30" s="1">
        <v>83</v>
      </c>
      <c r="V30" s="1">
        <v>80</v>
      </c>
      <c r="W30" s="1"/>
      <c r="X30" s="1"/>
      <c r="Y30" s="1"/>
      <c r="Z30" s="1"/>
      <c r="AA30" s="1"/>
      <c r="AB30" s="1"/>
      <c r="AC30" s="1"/>
      <c r="AD30" s="1"/>
      <c r="AE30" s="18"/>
      <c r="AF30" s="1">
        <v>83</v>
      </c>
      <c r="AG30" s="1">
        <v>81</v>
      </c>
      <c r="AH30" s="1">
        <v>80</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c r="A31" s="19">
        <v>21</v>
      </c>
      <c r="B31" s="19">
        <v>92490</v>
      </c>
      <c r="C31" s="19" t="s">
        <v>137</v>
      </c>
      <c r="D31" s="18"/>
      <c r="E31" s="28">
        <f t="shared" si="0"/>
        <v>80</v>
      </c>
      <c r="F31" s="28" t="str">
        <f t="shared" si="1"/>
        <v>B</v>
      </c>
      <c r="G31" s="28">
        <f t="shared" si="2"/>
        <v>80</v>
      </c>
      <c r="H31" s="28" t="str">
        <f t="shared" si="3"/>
        <v>B</v>
      </c>
      <c r="I31" s="36">
        <v>2</v>
      </c>
      <c r="J31" s="28" t="str">
        <f t="shared" si="4"/>
        <v>Memilki kemampuan dalam menganalisis konsep  akuntansi perusahaan dagang , dan siklus akuntansi perusahaan dagang, menjelaskan proses pembukuan akuntansi perusahaan jasa, namun perlu pengkkatan pemahaman jurnal penyesuaian</v>
      </c>
      <c r="K31" s="28">
        <f t="shared" si="5"/>
        <v>81.333333333333329</v>
      </c>
      <c r="L31" s="28" t="str">
        <f t="shared" si="6"/>
        <v>B</v>
      </c>
      <c r="M31" s="28">
        <f t="shared" si="7"/>
        <v>81.333333333333329</v>
      </c>
      <c r="N31" s="28" t="str">
        <f t="shared" si="8"/>
        <v>B</v>
      </c>
      <c r="O31" s="36">
        <v>2</v>
      </c>
      <c r="P31" s="28" t="str">
        <f t="shared" si="9"/>
        <v>Sangat terampil dalam menyusun laporan keuangan perusahaan dagang, namun perlu peningkatan dalam menyusun jurnal penyesuaian</v>
      </c>
      <c r="Q31" s="39"/>
      <c r="R31" s="39" t="s">
        <v>8</v>
      </c>
      <c r="S31" s="18"/>
      <c r="T31" s="1">
        <v>83</v>
      </c>
      <c r="U31" s="1">
        <v>80</v>
      </c>
      <c r="V31" s="1">
        <v>78</v>
      </c>
      <c r="W31" s="1"/>
      <c r="X31" s="1"/>
      <c r="Y31" s="1"/>
      <c r="Z31" s="1"/>
      <c r="AA31" s="1"/>
      <c r="AB31" s="1"/>
      <c r="AC31" s="1"/>
      <c r="AD31" s="1"/>
      <c r="AE31" s="18"/>
      <c r="AF31" s="1">
        <v>80</v>
      </c>
      <c r="AG31" s="1">
        <v>79</v>
      </c>
      <c r="AH31" s="1">
        <v>85</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35230</v>
      </c>
      <c r="FK31" s="77">
        <v>35240</v>
      </c>
    </row>
    <row r="32" spans="1:167">
      <c r="A32" s="19">
        <v>22</v>
      </c>
      <c r="B32" s="19">
        <v>92504</v>
      </c>
      <c r="C32" s="19" t="s">
        <v>138</v>
      </c>
      <c r="D32" s="18"/>
      <c r="E32" s="28">
        <f t="shared" si="0"/>
        <v>81</v>
      </c>
      <c r="F32" s="28" t="str">
        <f t="shared" si="1"/>
        <v>B</v>
      </c>
      <c r="G32" s="28">
        <f t="shared" si="2"/>
        <v>81</v>
      </c>
      <c r="H32" s="28" t="str">
        <f t="shared" si="3"/>
        <v>B</v>
      </c>
      <c r="I32" s="36">
        <v>2</v>
      </c>
      <c r="J32" s="28" t="str">
        <f t="shared" si="4"/>
        <v>Memilki kemampuan dalam menganalisis konsep  akuntansi perusahaan dagang , dan siklus akuntansi perusahaan dagang, menjelaskan proses pembukuan akuntansi perusahaan jasa, namun perlu pengkkatan pemahaman jurnal penyesuaian</v>
      </c>
      <c r="K32" s="28">
        <f t="shared" si="5"/>
        <v>83</v>
      </c>
      <c r="L32" s="28" t="str">
        <f t="shared" si="6"/>
        <v>B</v>
      </c>
      <c r="M32" s="28">
        <f t="shared" si="7"/>
        <v>83</v>
      </c>
      <c r="N32" s="28" t="str">
        <f t="shared" si="8"/>
        <v>B</v>
      </c>
      <c r="O32" s="36">
        <v>2</v>
      </c>
      <c r="P32" s="28" t="str">
        <f t="shared" si="9"/>
        <v>Sangat terampil dalam menyusun laporan keuangan perusahaan dagang, namun perlu peningkatan dalam menyusun jurnal penyesuaian</v>
      </c>
      <c r="Q32" s="39"/>
      <c r="R32" s="39" t="s">
        <v>8</v>
      </c>
      <c r="S32" s="18"/>
      <c r="T32" s="1">
        <v>80</v>
      </c>
      <c r="U32" s="1">
        <v>84</v>
      </c>
      <c r="V32" s="1">
        <v>80</v>
      </c>
      <c r="W32" s="1"/>
      <c r="X32" s="1"/>
      <c r="Y32" s="1"/>
      <c r="Z32" s="1"/>
      <c r="AA32" s="1"/>
      <c r="AB32" s="1"/>
      <c r="AC32" s="1"/>
      <c r="AD32" s="1"/>
      <c r="AE32" s="18"/>
      <c r="AF32" s="1">
        <v>85</v>
      </c>
      <c r="AG32" s="1">
        <v>80</v>
      </c>
      <c r="AH32" s="1">
        <v>84</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c r="A33" s="19">
        <v>23</v>
      </c>
      <c r="B33" s="19">
        <v>92518</v>
      </c>
      <c r="C33" s="19" t="s">
        <v>139</v>
      </c>
      <c r="D33" s="18"/>
      <c r="E33" s="28">
        <f t="shared" si="0"/>
        <v>87</v>
      </c>
      <c r="F33" s="28" t="str">
        <f t="shared" si="1"/>
        <v>A</v>
      </c>
      <c r="G33" s="28">
        <f t="shared" si="2"/>
        <v>87</v>
      </c>
      <c r="H33" s="28" t="str">
        <f t="shared" si="3"/>
        <v>A</v>
      </c>
      <c r="I33" s="36">
        <v>1</v>
      </c>
      <c r="J33" s="28" t="str">
        <f t="shared" si="4"/>
        <v>Memilki kemampuan dalam menganalisis konsep  akuntansi perusahaan dagang , dan siklus akuntansi perusahaan dagang, menjelaskan proses pembukuan akuntansi perusahaan jasa</v>
      </c>
      <c r="K33" s="28">
        <f t="shared" si="5"/>
        <v>90.333333333333329</v>
      </c>
      <c r="L33" s="28" t="str">
        <f t="shared" si="6"/>
        <v>A</v>
      </c>
      <c r="M33" s="28">
        <f t="shared" si="7"/>
        <v>90.333333333333329</v>
      </c>
      <c r="N33" s="28" t="str">
        <f t="shared" si="8"/>
        <v>A</v>
      </c>
      <c r="O33" s="36">
        <v>1</v>
      </c>
      <c r="P33" s="28" t="str">
        <f t="shared" si="9"/>
        <v>Sangat terampil dalam menyusun laporan keuangan perusahaan dagang</v>
      </c>
      <c r="Q33" s="39"/>
      <c r="R33" s="39" t="s">
        <v>8</v>
      </c>
      <c r="S33" s="18"/>
      <c r="T33" s="1">
        <v>86</v>
      </c>
      <c r="U33" s="1">
        <v>90</v>
      </c>
      <c r="V33" s="1">
        <v>85</v>
      </c>
      <c r="W33" s="1"/>
      <c r="X33" s="1"/>
      <c r="Y33" s="1"/>
      <c r="Z33" s="1"/>
      <c r="AA33" s="1"/>
      <c r="AB33" s="1"/>
      <c r="AC33" s="1"/>
      <c r="AD33" s="1"/>
      <c r="AE33" s="18"/>
      <c r="AF33" s="1">
        <v>85</v>
      </c>
      <c r="AG33" s="1">
        <v>86</v>
      </c>
      <c r="AH33" s="1">
        <v>100</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92532</v>
      </c>
      <c r="C34" s="19" t="s">
        <v>140</v>
      </c>
      <c r="D34" s="18"/>
      <c r="E34" s="28">
        <f t="shared" si="0"/>
        <v>86</v>
      </c>
      <c r="F34" s="28" t="str">
        <f t="shared" si="1"/>
        <v>A</v>
      </c>
      <c r="G34" s="28">
        <f t="shared" si="2"/>
        <v>86</v>
      </c>
      <c r="H34" s="28" t="str">
        <f t="shared" si="3"/>
        <v>A</v>
      </c>
      <c r="I34" s="36">
        <v>1</v>
      </c>
      <c r="J34" s="28" t="str">
        <f t="shared" si="4"/>
        <v>Memilki kemampuan dalam menganalisis konsep  akuntansi perusahaan dagang , dan siklus akuntansi perusahaan dagang, menjelaskan proses pembukuan akuntansi perusahaan jasa</v>
      </c>
      <c r="K34" s="28">
        <f t="shared" si="5"/>
        <v>91</v>
      </c>
      <c r="L34" s="28" t="str">
        <f t="shared" si="6"/>
        <v>A</v>
      </c>
      <c r="M34" s="28">
        <f t="shared" si="7"/>
        <v>91</v>
      </c>
      <c r="N34" s="28" t="str">
        <f t="shared" si="8"/>
        <v>A</v>
      </c>
      <c r="O34" s="36">
        <v>1</v>
      </c>
      <c r="P34" s="28" t="str">
        <f t="shared" si="9"/>
        <v>Sangat terampil dalam menyusun laporan keuangan perusahaan dagang</v>
      </c>
      <c r="Q34" s="39"/>
      <c r="R34" s="39" t="s">
        <v>8</v>
      </c>
      <c r="S34" s="18"/>
      <c r="T34" s="1">
        <v>87</v>
      </c>
      <c r="U34" s="1">
        <v>85</v>
      </c>
      <c r="V34" s="1">
        <v>85</v>
      </c>
      <c r="W34" s="1"/>
      <c r="X34" s="1"/>
      <c r="Y34" s="1"/>
      <c r="Z34" s="1"/>
      <c r="AA34" s="1"/>
      <c r="AB34" s="1"/>
      <c r="AC34" s="1"/>
      <c r="AD34" s="1"/>
      <c r="AE34" s="18"/>
      <c r="AF34" s="1">
        <v>100</v>
      </c>
      <c r="AG34" s="1">
        <v>87</v>
      </c>
      <c r="AH34" s="1">
        <v>86</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92545</v>
      </c>
      <c r="C35" s="19" t="s">
        <v>141</v>
      </c>
      <c r="D35" s="18"/>
      <c r="E35" s="28">
        <f t="shared" si="0"/>
        <v>85</v>
      </c>
      <c r="F35" s="28" t="str">
        <f t="shared" si="1"/>
        <v>A</v>
      </c>
      <c r="G35" s="28">
        <f t="shared" si="2"/>
        <v>85</v>
      </c>
      <c r="H35" s="28" t="str">
        <f t="shared" si="3"/>
        <v>A</v>
      </c>
      <c r="I35" s="36">
        <v>1</v>
      </c>
      <c r="J35" s="28" t="str">
        <f t="shared" si="4"/>
        <v>Memilki kemampuan dalam menganalisis konsep  akuntansi perusahaan dagang , dan siklus akuntansi perusahaan dagang, menjelaskan proses pembukuan akuntansi perusahaan jasa</v>
      </c>
      <c r="K35" s="28">
        <f t="shared" si="5"/>
        <v>90.333333333333329</v>
      </c>
      <c r="L35" s="28" t="str">
        <f t="shared" si="6"/>
        <v>A</v>
      </c>
      <c r="M35" s="28">
        <f t="shared" si="7"/>
        <v>90.333333333333329</v>
      </c>
      <c r="N35" s="28" t="str">
        <f t="shared" si="8"/>
        <v>A</v>
      </c>
      <c r="O35" s="36">
        <v>1</v>
      </c>
      <c r="P35" s="28" t="str">
        <f t="shared" si="9"/>
        <v>Sangat terampil dalam menyusun laporan keuangan perusahaan dagang</v>
      </c>
      <c r="Q35" s="39"/>
      <c r="R35" s="39" t="s">
        <v>8</v>
      </c>
      <c r="S35" s="18"/>
      <c r="T35" s="1">
        <v>85</v>
      </c>
      <c r="U35" s="1">
        <v>85</v>
      </c>
      <c r="V35" s="1">
        <v>84</v>
      </c>
      <c r="W35" s="1"/>
      <c r="X35" s="1"/>
      <c r="Y35" s="1"/>
      <c r="Z35" s="1"/>
      <c r="AA35" s="1"/>
      <c r="AB35" s="1"/>
      <c r="AC35" s="1"/>
      <c r="AD35" s="1"/>
      <c r="AE35" s="18"/>
      <c r="AF35" s="1">
        <v>95</v>
      </c>
      <c r="AG35" s="1">
        <v>86</v>
      </c>
      <c r="AH35" s="1">
        <v>90</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92558</v>
      </c>
      <c r="C36" s="19" t="s">
        <v>142</v>
      </c>
      <c r="D36" s="18"/>
      <c r="E36" s="28">
        <f t="shared" si="0"/>
        <v>82</v>
      </c>
      <c r="F36" s="28" t="str">
        <f t="shared" si="1"/>
        <v>B</v>
      </c>
      <c r="G36" s="28">
        <f t="shared" si="2"/>
        <v>82</v>
      </c>
      <c r="H36" s="28" t="str">
        <f t="shared" si="3"/>
        <v>B</v>
      </c>
      <c r="I36" s="36">
        <v>2</v>
      </c>
      <c r="J36" s="28" t="str">
        <f t="shared" si="4"/>
        <v>Memilki kemampuan dalam menganalisis konsep  akuntansi perusahaan dagang , dan siklus akuntansi perusahaan dagang, menjelaskan proses pembukuan akuntansi perusahaan jasa, namun perlu pengkkatan pemahaman jurnal penyesuaian</v>
      </c>
      <c r="K36" s="28">
        <f t="shared" si="5"/>
        <v>82.333333333333329</v>
      </c>
      <c r="L36" s="28" t="str">
        <f t="shared" si="6"/>
        <v>B</v>
      </c>
      <c r="M36" s="28">
        <f t="shared" si="7"/>
        <v>82.333333333333329</v>
      </c>
      <c r="N36" s="28" t="str">
        <f t="shared" si="8"/>
        <v>B</v>
      </c>
      <c r="O36" s="36">
        <v>2</v>
      </c>
      <c r="P36" s="28" t="str">
        <f t="shared" si="9"/>
        <v>Sangat terampil dalam menyusun laporan keuangan perusahaan dagang, namun perlu peningkatan dalam menyusun jurnal penyesuaian</v>
      </c>
      <c r="Q36" s="39"/>
      <c r="R36" s="39" t="s">
        <v>8</v>
      </c>
      <c r="S36" s="18"/>
      <c r="T36" s="1">
        <v>81</v>
      </c>
      <c r="U36" s="1">
        <v>85</v>
      </c>
      <c r="V36" s="1">
        <v>80</v>
      </c>
      <c r="W36" s="1"/>
      <c r="X36" s="1"/>
      <c r="Y36" s="1"/>
      <c r="Z36" s="1"/>
      <c r="AA36" s="1"/>
      <c r="AB36" s="1"/>
      <c r="AC36" s="1"/>
      <c r="AD36" s="1"/>
      <c r="AE36" s="18"/>
      <c r="AF36" s="1">
        <v>80</v>
      </c>
      <c r="AG36" s="1">
        <v>84</v>
      </c>
      <c r="AH36" s="1">
        <v>83</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92572</v>
      </c>
      <c r="C37" s="19" t="s">
        <v>143</v>
      </c>
      <c r="D37" s="18"/>
      <c r="E37" s="28">
        <f t="shared" si="0"/>
        <v>83</v>
      </c>
      <c r="F37" s="28" t="str">
        <f t="shared" si="1"/>
        <v>B</v>
      </c>
      <c r="G37" s="28">
        <f t="shared" si="2"/>
        <v>83</v>
      </c>
      <c r="H37" s="28" t="str">
        <f t="shared" si="3"/>
        <v>B</v>
      </c>
      <c r="I37" s="36">
        <v>2</v>
      </c>
      <c r="J37" s="28" t="str">
        <f t="shared" si="4"/>
        <v>Memilki kemampuan dalam menganalisis konsep  akuntansi perusahaan dagang , dan siklus akuntansi perusahaan dagang, menjelaskan proses pembukuan akuntansi perusahaan jasa, namun perlu pengkkatan pemahaman jurnal penyesuaian</v>
      </c>
      <c r="K37" s="28">
        <f t="shared" si="5"/>
        <v>84.333333333333329</v>
      </c>
      <c r="L37" s="28" t="str">
        <f t="shared" si="6"/>
        <v>A</v>
      </c>
      <c r="M37" s="28">
        <f t="shared" si="7"/>
        <v>84.333333333333329</v>
      </c>
      <c r="N37" s="28" t="str">
        <f t="shared" si="8"/>
        <v>A</v>
      </c>
      <c r="O37" s="36">
        <v>1</v>
      </c>
      <c r="P37" s="28" t="str">
        <f t="shared" si="9"/>
        <v>Sangat terampil dalam menyusun laporan keuangan perusahaan dagang</v>
      </c>
      <c r="Q37" s="39"/>
      <c r="R37" s="39" t="s">
        <v>8</v>
      </c>
      <c r="S37" s="18"/>
      <c r="T37" s="1">
        <v>84</v>
      </c>
      <c r="U37" s="1">
        <v>83</v>
      </c>
      <c r="V37" s="1">
        <v>83</v>
      </c>
      <c r="W37" s="1"/>
      <c r="X37" s="1"/>
      <c r="Y37" s="1"/>
      <c r="Z37" s="1"/>
      <c r="AA37" s="1"/>
      <c r="AB37" s="1"/>
      <c r="AC37" s="1"/>
      <c r="AD37" s="1"/>
      <c r="AE37" s="18"/>
      <c r="AF37" s="1">
        <v>87</v>
      </c>
      <c r="AG37" s="1">
        <v>86</v>
      </c>
      <c r="AH37" s="1">
        <v>80</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92586</v>
      </c>
      <c r="C38" s="19" t="s">
        <v>144</v>
      </c>
      <c r="D38" s="18"/>
      <c r="E38" s="28">
        <f t="shared" si="0"/>
        <v>86</v>
      </c>
      <c r="F38" s="28" t="str">
        <f t="shared" si="1"/>
        <v>A</v>
      </c>
      <c r="G38" s="28">
        <f t="shared" si="2"/>
        <v>86</v>
      </c>
      <c r="H38" s="28" t="str">
        <f t="shared" si="3"/>
        <v>A</v>
      </c>
      <c r="I38" s="36">
        <v>1</v>
      </c>
      <c r="J38" s="28" t="str">
        <f t="shared" si="4"/>
        <v>Memilki kemampuan dalam menganalisis konsep  akuntansi perusahaan dagang , dan siklus akuntansi perusahaan dagang, menjelaskan proses pembukuan akuntansi perusahaan jasa</v>
      </c>
      <c r="K38" s="28">
        <f t="shared" si="5"/>
        <v>89</v>
      </c>
      <c r="L38" s="28" t="str">
        <f t="shared" si="6"/>
        <v>A</v>
      </c>
      <c r="M38" s="28">
        <f t="shared" si="7"/>
        <v>89</v>
      </c>
      <c r="N38" s="28" t="str">
        <f t="shared" si="8"/>
        <v>A</v>
      </c>
      <c r="O38" s="36">
        <v>1</v>
      </c>
      <c r="P38" s="28" t="str">
        <f t="shared" si="9"/>
        <v>Sangat terampil dalam menyusun laporan keuangan perusahaan dagang</v>
      </c>
      <c r="Q38" s="39"/>
      <c r="R38" s="39" t="s">
        <v>8</v>
      </c>
      <c r="S38" s="18"/>
      <c r="T38" s="1">
        <v>87</v>
      </c>
      <c r="U38" s="1">
        <v>85</v>
      </c>
      <c r="V38" s="1">
        <v>85</v>
      </c>
      <c r="W38" s="1"/>
      <c r="X38" s="1"/>
      <c r="Y38" s="1"/>
      <c r="Z38" s="1"/>
      <c r="AA38" s="1"/>
      <c r="AB38" s="1"/>
      <c r="AC38" s="1"/>
      <c r="AD38" s="1"/>
      <c r="AE38" s="18"/>
      <c r="AF38" s="1">
        <v>95</v>
      </c>
      <c r="AG38" s="1">
        <v>87</v>
      </c>
      <c r="AH38" s="1">
        <v>85</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92600</v>
      </c>
      <c r="C39" s="19" t="s">
        <v>145</v>
      </c>
      <c r="D39" s="18"/>
      <c r="E39" s="28">
        <f t="shared" si="0"/>
        <v>86</v>
      </c>
      <c r="F39" s="28" t="str">
        <f t="shared" si="1"/>
        <v>A</v>
      </c>
      <c r="G39" s="28">
        <f t="shared" si="2"/>
        <v>86</v>
      </c>
      <c r="H39" s="28" t="str">
        <f t="shared" si="3"/>
        <v>A</v>
      </c>
      <c r="I39" s="36">
        <v>1</v>
      </c>
      <c r="J39" s="28" t="str">
        <f t="shared" si="4"/>
        <v>Memilki kemampuan dalam menganalisis konsep  akuntansi perusahaan dagang , dan siklus akuntansi perusahaan dagang, menjelaskan proses pembukuan akuntansi perusahaan jasa</v>
      </c>
      <c r="K39" s="28">
        <f t="shared" si="5"/>
        <v>88</v>
      </c>
      <c r="L39" s="28" t="str">
        <f t="shared" si="6"/>
        <v>A</v>
      </c>
      <c r="M39" s="28">
        <f t="shared" si="7"/>
        <v>88</v>
      </c>
      <c r="N39" s="28" t="str">
        <f t="shared" si="8"/>
        <v>A</v>
      </c>
      <c r="O39" s="36">
        <v>1</v>
      </c>
      <c r="P39" s="28" t="str">
        <f t="shared" si="9"/>
        <v>Sangat terampil dalam menyusun laporan keuangan perusahaan dagang</v>
      </c>
      <c r="Q39" s="39"/>
      <c r="R39" s="39" t="s">
        <v>8</v>
      </c>
      <c r="S39" s="18"/>
      <c r="T39" s="1">
        <v>85</v>
      </c>
      <c r="U39" s="1">
        <v>88</v>
      </c>
      <c r="V39" s="1">
        <v>85</v>
      </c>
      <c r="W39" s="1"/>
      <c r="X39" s="1"/>
      <c r="Y39" s="1"/>
      <c r="Z39" s="1"/>
      <c r="AA39" s="1"/>
      <c r="AB39" s="1"/>
      <c r="AC39" s="1"/>
      <c r="AD39" s="1"/>
      <c r="AE39" s="18"/>
      <c r="AF39" s="1">
        <v>86</v>
      </c>
      <c r="AG39" s="1">
        <v>88</v>
      </c>
      <c r="AH39" s="1">
        <v>90</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92614</v>
      </c>
      <c r="C40" s="19" t="s">
        <v>146</v>
      </c>
      <c r="D40" s="18"/>
      <c r="E40" s="28">
        <f t="shared" si="0"/>
        <v>90</v>
      </c>
      <c r="F40" s="28" t="str">
        <f t="shared" si="1"/>
        <v>A</v>
      </c>
      <c r="G40" s="28">
        <f t="shared" si="2"/>
        <v>90</v>
      </c>
      <c r="H40" s="28" t="str">
        <f t="shared" si="3"/>
        <v>A</v>
      </c>
      <c r="I40" s="36">
        <v>1</v>
      </c>
      <c r="J40" s="28" t="str">
        <f t="shared" si="4"/>
        <v>Memilki kemampuan dalam menganalisis konsep  akuntansi perusahaan dagang , dan siklus akuntansi perusahaan dagang, menjelaskan proses pembukuan akuntansi perusahaan jasa</v>
      </c>
      <c r="K40" s="28">
        <f t="shared" si="5"/>
        <v>89</v>
      </c>
      <c r="L40" s="28" t="str">
        <f t="shared" si="6"/>
        <v>A</v>
      </c>
      <c r="M40" s="28">
        <f t="shared" si="7"/>
        <v>89</v>
      </c>
      <c r="N40" s="28" t="str">
        <f t="shared" si="8"/>
        <v>A</v>
      </c>
      <c r="O40" s="36">
        <v>1</v>
      </c>
      <c r="P40" s="28" t="str">
        <f t="shared" si="9"/>
        <v>Sangat terampil dalam menyusun laporan keuangan perusahaan dagang</v>
      </c>
      <c r="Q40" s="39"/>
      <c r="R40" s="39" t="s">
        <v>8</v>
      </c>
      <c r="S40" s="18"/>
      <c r="T40" s="1">
        <v>100</v>
      </c>
      <c r="U40" s="1">
        <v>90</v>
      </c>
      <c r="V40" s="1">
        <v>80</v>
      </c>
      <c r="W40" s="1"/>
      <c r="X40" s="1"/>
      <c r="Y40" s="1"/>
      <c r="Z40" s="1"/>
      <c r="AA40" s="1"/>
      <c r="AB40" s="1"/>
      <c r="AC40" s="1"/>
      <c r="AD40" s="1"/>
      <c r="AE40" s="18"/>
      <c r="AF40" s="1">
        <v>85</v>
      </c>
      <c r="AG40" s="1">
        <v>87</v>
      </c>
      <c r="AH40" s="1">
        <v>95</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92627</v>
      </c>
      <c r="C41" s="19" t="s">
        <v>147</v>
      </c>
      <c r="D41" s="18"/>
      <c r="E41" s="28">
        <f t="shared" si="0"/>
        <v>82</v>
      </c>
      <c r="F41" s="28" t="str">
        <f t="shared" si="1"/>
        <v>B</v>
      </c>
      <c r="G41" s="28">
        <f t="shared" si="2"/>
        <v>82</v>
      </c>
      <c r="H41" s="28" t="str">
        <f t="shared" si="3"/>
        <v>B</v>
      </c>
      <c r="I41" s="36">
        <v>2</v>
      </c>
      <c r="J41" s="28" t="str">
        <f t="shared" si="4"/>
        <v>Memilki kemampuan dalam menganalisis konsep  akuntansi perusahaan dagang , dan siklus akuntansi perusahaan dagang, menjelaskan proses pembukuan akuntansi perusahaan jasa, namun perlu pengkkatan pemahaman jurnal penyesuaian</v>
      </c>
      <c r="K41" s="28">
        <f t="shared" si="5"/>
        <v>83</v>
      </c>
      <c r="L41" s="28" t="str">
        <f t="shared" si="6"/>
        <v>B</v>
      </c>
      <c r="M41" s="28">
        <f t="shared" si="7"/>
        <v>83</v>
      </c>
      <c r="N41" s="28" t="str">
        <f t="shared" si="8"/>
        <v>B</v>
      </c>
      <c r="O41" s="36">
        <v>2</v>
      </c>
      <c r="P41" s="28" t="str">
        <f t="shared" si="9"/>
        <v>Sangat terampil dalam menyusun laporan keuangan perusahaan dagang, namun perlu peningkatan dalam menyusun jurnal penyesuaian</v>
      </c>
      <c r="Q41" s="39"/>
      <c r="R41" s="39" t="s">
        <v>8</v>
      </c>
      <c r="S41" s="18"/>
      <c r="T41" s="1">
        <v>81</v>
      </c>
      <c r="U41" s="1">
        <v>85</v>
      </c>
      <c r="V41" s="1">
        <v>80</v>
      </c>
      <c r="W41" s="1"/>
      <c r="X41" s="1"/>
      <c r="Y41" s="1"/>
      <c r="Z41" s="1"/>
      <c r="AA41" s="1"/>
      <c r="AB41" s="1"/>
      <c r="AC41" s="1"/>
      <c r="AD41" s="1"/>
      <c r="AE41" s="18"/>
      <c r="AF41" s="1">
        <v>85</v>
      </c>
      <c r="AG41" s="1">
        <v>81</v>
      </c>
      <c r="AH41" s="1">
        <v>83</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92641</v>
      </c>
      <c r="C42" s="19" t="s">
        <v>148</v>
      </c>
      <c r="D42" s="18"/>
      <c r="E42" s="28">
        <f t="shared" si="0"/>
        <v>86</v>
      </c>
      <c r="F42" s="28" t="str">
        <f t="shared" si="1"/>
        <v>A</v>
      </c>
      <c r="G42" s="28">
        <f t="shared" si="2"/>
        <v>86</v>
      </c>
      <c r="H42" s="28" t="str">
        <f t="shared" si="3"/>
        <v>A</v>
      </c>
      <c r="I42" s="36">
        <v>1</v>
      </c>
      <c r="J42" s="28" t="str">
        <f t="shared" si="4"/>
        <v>Memilki kemampuan dalam menganalisis konsep  akuntansi perusahaan dagang , dan siklus akuntansi perusahaan dagang, menjelaskan proses pembukuan akuntansi perusahaan jasa</v>
      </c>
      <c r="K42" s="28">
        <f t="shared" si="5"/>
        <v>88.666666666666671</v>
      </c>
      <c r="L42" s="28" t="str">
        <f t="shared" si="6"/>
        <v>A</v>
      </c>
      <c r="M42" s="28">
        <f t="shared" si="7"/>
        <v>88.666666666666671</v>
      </c>
      <c r="N42" s="28" t="str">
        <f t="shared" si="8"/>
        <v>A</v>
      </c>
      <c r="O42" s="36">
        <v>1</v>
      </c>
      <c r="P42" s="28" t="str">
        <f t="shared" si="9"/>
        <v>Sangat terampil dalam menyusun laporan keuangan perusahaan dagang</v>
      </c>
      <c r="Q42" s="39"/>
      <c r="R42" s="39" t="s">
        <v>8</v>
      </c>
      <c r="S42" s="18"/>
      <c r="T42" s="1">
        <v>85</v>
      </c>
      <c r="U42" s="1">
        <v>88</v>
      </c>
      <c r="V42" s="1">
        <v>86</v>
      </c>
      <c r="W42" s="1"/>
      <c r="X42" s="1"/>
      <c r="Y42" s="1"/>
      <c r="Z42" s="1"/>
      <c r="AA42" s="1"/>
      <c r="AB42" s="1"/>
      <c r="AC42" s="1"/>
      <c r="AD42" s="1"/>
      <c r="AE42" s="18"/>
      <c r="AF42" s="1">
        <v>90</v>
      </c>
      <c r="AG42" s="1">
        <v>86</v>
      </c>
      <c r="AH42" s="1">
        <v>90</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92654</v>
      </c>
      <c r="C43" s="19" t="s">
        <v>149</v>
      </c>
      <c r="D43" s="18"/>
      <c r="E43" s="28">
        <f t="shared" si="0"/>
        <v>86</v>
      </c>
      <c r="F43" s="28" t="str">
        <f t="shared" si="1"/>
        <v>A</v>
      </c>
      <c r="G43" s="28">
        <f t="shared" si="2"/>
        <v>86</v>
      </c>
      <c r="H43" s="28" t="str">
        <f t="shared" si="3"/>
        <v>A</v>
      </c>
      <c r="I43" s="36">
        <v>1</v>
      </c>
      <c r="J43" s="28" t="str">
        <f t="shared" si="4"/>
        <v>Memilki kemampuan dalam menganalisis konsep  akuntansi perusahaan dagang , dan siklus akuntansi perusahaan dagang, menjelaskan proses pembukuan akuntansi perusahaan jasa</v>
      </c>
      <c r="K43" s="28">
        <f t="shared" si="5"/>
        <v>91.666666666666671</v>
      </c>
      <c r="L43" s="28" t="str">
        <f t="shared" si="6"/>
        <v>A</v>
      </c>
      <c r="M43" s="28">
        <f t="shared" si="7"/>
        <v>91.666666666666671</v>
      </c>
      <c r="N43" s="28" t="str">
        <f t="shared" si="8"/>
        <v>A</v>
      </c>
      <c r="O43" s="36">
        <v>1</v>
      </c>
      <c r="P43" s="28" t="str">
        <f t="shared" si="9"/>
        <v>Sangat terampil dalam menyusun laporan keuangan perusahaan dagang</v>
      </c>
      <c r="Q43" s="39"/>
      <c r="R43" s="39" t="s">
        <v>8</v>
      </c>
      <c r="S43" s="18"/>
      <c r="T43" s="1">
        <v>87</v>
      </c>
      <c r="U43" s="1">
        <v>85</v>
      </c>
      <c r="V43" s="1">
        <v>85</v>
      </c>
      <c r="W43" s="1"/>
      <c r="X43" s="1"/>
      <c r="Y43" s="1"/>
      <c r="Z43" s="1"/>
      <c r="AA43" s="1"/>
      <c r="AB43" s="1"/>
      <c r="AC43" s="1"/>
      <c r="AD43" s="1"/>
      <c r="AE43" s="18"/>
      <c r="AF43" s="1">
        <v>85</v>
      </c>
      <c r="AG43" s="1">
        <v>100</v>
      </c>
      <c r="AH43" s="1">
        <v>90</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92668</v>
      </c>
      <c r="C44" s="19" t="s">
        <v>150</v>
      </c>
      <c r="D44" s="18"/>
      <c r="E44" s="28">
        <f t="shared" si="0"/>
        <v>85</v>
      </c>
      <c r="F44" s="28" t="str">
        <f t="shared" si="1"/>
        <v>A</v>
      </c>
      <c r="G44" s="28">
        <f t="shared" si="2"/>
        <v>85</v>
      </c>
      <c r="H44" s="28" t="str">
        <f t="shared" si="3"/>
        <v>A</v>
      </c>
      <c r="I44" s="36">
        <v>1</v>
      </c>
      <c r="J44" s="28" t="str">
        <f t="shared" si="4"/>
        <v>Memilki kemampuan dalam menganalisis konsep  akuntansi perusahaan dagang , dan siklus akuntansi perusahaan dagang, menjelaskan proses pembukuan akuntansi perusahaan jasa</v>
      </c>
      <c r="K44" s="28">
        <f t="shared" si="5"/>
        <v>84.333333333333329</v>
      </c>
      <c r="L44" s="28" t="str">
        <f t="shared" si="6"/>
        <v>A</v>
      </c>
      <c r="M44" s="28">
        <f t="shared" si="7"/>
        <v>84.333333333333329</v>
      </c>
      <c r="N44" s="28" t="str">
        <f t="shared" si="8"/>
        <v>A</v>
      </c>
      <c r="O44" s="36">
        <v>1</v>
      </c>
      <c r="P44" s="28" t="str">
        <f t="shared" si="9"/>
        <v>Sangat terampil dalam menyusun laporan keuangan perusahaan dagang</v>
      </c>
      <c r="Q44" s="39"/>
      <c r="R44" s="39" t="s">
        <v>8</v>
      </c>
      <c r="S44" s="18"/>
      <c r="T44" s="1">
        <v>85</v>
      </c>
      <c r="U44" s="1">
        <v>90</v>
      </c>
      <c r="V44" s="1">
        <v>80</v>
      </c>
      <c r="W44" s="1"/>
      <c r="X44" s="1"/>
      <c r="Y44" s="1"/>
      <c r="Z44" s="1"/>
      <c r="AA44" s="1"/>
      <c r="AB44" s="1"/>
      <c r="AC44" s="1"/>
      <c r="AD44" s="1"/>
      <c r="AE44" s="18"/>
      <c r="AF44" s="1">
        <v>86</v>
      </c>
      <c r="AG44" s="1">
        <v>85</v>
      </c>
      <c r="AH44" s="1">
        <v>82</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92682</v>
      </c>
      <c r="C45" s="19" t="s">
        <v>151</v>
      </c>
      <c r="D45" s="18"/>
      <c r="E45" s="28">
        <f t="shared" si="0"/>
        <v>81</v>
      </c>
      <c r="F45" s="28" t="str">
        <f t="shared" si="1"/>
        <v>B</v>
      </c>
      <c r="G45" s="28">
        <f t="shared" si="2"/>
        <v>81</v>
      </c>
      <c r="H45" s="28" t="str">
        <f t="shared" si="3"/>
        <v>B</v>
      </c>
      <c r="I45" s="36">
        <v>2</v>
      </c>
      <c r="J45" s="28" t="str">
        <f t="shared" si="4"/>
        <v>Memilki kemampuan dalam menganalisis konsep  akuntansi perusahaan dagang , dan siklus akuntansi perusahaan dagang, menjelaskan proses pembukuan akuntansi perusahaan jasa, namun perlu pengkkatan pemahaman jurnal penyesuaian</v>
      </c>
      <c r="K45" s="28">
        <f t="shared" si="5"/>
        <v>81</v>
      </c>
      <c r="L45" s="28" t="str">
        <f t="shared" si="6"/>
        <v>B</v>
      </c>
      <c r="M45" s="28">
        <f t="shared" si="7"/>
        <v>81</v>
      </c>
      <c r="N45" s="28" t="str">
        <f t="shared" si="8"/>
        <v>B</v>
      </c>
      <c r="O45" s="36">
        <v>2</v>
      </c>
      <c r="P45" s="28" t="str">
        <f t="shared" si="9"/>
        <v>Sangat terampil dalam menyusun laporan keuangan perusahaan dagang, namun perlu peningkatan dalam menyusun jurnal penyesuaian</v>
      </c>
      <c r="Q45" s="39"/>
      <c r="R45" s="39" t="s">
        <v>8</v>
      </c>
      <c r="S45" s="18"/>
      <c r="T45" s="1">
        <v>83</v>
      </c>
      <c r="U45" s="1">
        <v>80</v>
      </c>
      <c r="V45" s="1">
        <v>81</v>
      </c>
      <c r="W45" s="1"/>
      <c r="X45" s="1"/>
      <c r="Y45" s="1"/>
      <c r="Z45" s="1"/>
      <c r="AA45" s="1"/>
      <c r="AB45" s="1"/>
      <c r="AC45" s="1"/>
      <c r="AD45" s="1"/>
      <c r="AE45" s="18"/>
      <c r="AF45" s="1">
        <v>82</v>
      </c>
      <c r="AG45" s="1">
        <v>81</v>
      </c>
      <c r="AH45" s="1">
        <v>80</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92696</v>
      </c>
      <c r="C46" s="19" t="s">
        <v>152</v>
      </c>
      <c r="D46" s="18"/>
      <c r="E46" s="28">
        <f t="shared" si="0"/>
        <v>79</v>
      </c>
      <c r="F46" s="28" t="str">
        <f t="shared" si="1"/>
        <v>B</v>
      </c>
      <c r="G46" s="28">
        <f t="shared" si="2"/>
        <v>79</v>
      </c>
      <c r="H46" s="28" t="str">
        <f t="shared" si="3"/>
        <v>B</v>
      </c>
      <c r="I46" s="36">
        <v>2</v>
      </c>
      <c r="J46" s="28" t="str">
        <f t="shared" si="4"/>
        <v>Memilki kemampuan dalam menganalisis konsep  akuntansi perusahaan dagang , dan siklus akuntansi perusahaan dagang, menjelaskan proses pembukuan akuntansi perusahaan jasa, namun perlu pengkkatan pemahaman jurnal penyesuaian</v>
      </c>
      <c r="K46" s="28">
        <f t="shared" si="5"/>
        <v>79</v>
      </c>
      <c r="L46" s="28" t="str">
        <f t="shared" si="6"/>
        <v>B</v>
      </c>
      <c r="M46" s="28">
        <f t="shared" si="7"/>
        <v>79</v>
      </c>
      <c r="N46" s="28" t="str">
        <f t="shared" si="8"/>
        <v>B</v>
      </c>
      <c r="O46" s="36">
        <v>2</v>
      </c>
      <c r="P46" s="28" t="str">
        <f t="shared" si="9"/>
        <v>Sangat terampil dalam menyusun laporan keuangan perusahaan dagang, namun perlu peningkatan dalam menyusun jurnal penyesuaian</v>
      </c>
      <c r="Q46" s="39"/>
      <c r="R46" s="39" t="s">
        <v>8</v>
      </c>
      <c r="S46" s="18"/>
      <c r="T46" s="1">
        <v>80</v>
      </c>
      <c r="U46" s="1">
        <v>80</v>
      </c>
      <c r="V46" s="1">
        <v>78</v>
      </c>
      <c r="W46" s="1"/>
      <c r="X46" s="1"/>
      <c r="Y46" s="1"/>
      <c r="Z46" s="1"/>
      <c r="AA46" s="1"/>
      <c r="AB46" s="1"/>
      <c r="AC46" s="1"/>
      <c r="AD46" s="1"/>
      <c r="AE46" s="18"/>
      <c r="AF46" s="1">
        <v>78</v>
      </c>
      <c r="AG46" s="1">
        <v>79</v>
      </c>
      <c r="AH46" s="1">
        <v>80</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103</v>
      </c>
      <c r="D52" s="18"/>
      <c r="E52" s="18"/>
      <c r="F52" s="18" t="s">
        <v>104</v>
      </c>
      <c r="G52" s="18"/>
      <c r="H52" s="18"/>
      <c r="I52" s="38"/>
      <c r="J52" s="30"/>
      <c r="K52" s="18">
        <f>IF(COUNTBLANK($G$11:$G$50)=40,"",MAX($G$11:$G$50))</f>
        <v>95</v>
      </c>
      <c r="L52" s="18"/>
      <c r="M52" s="18"/>
      <c r="N52" s="18"/>
      <c r="O52" s="37"/>
      <c r="P52" s="18"/>
      <c r="Q52" s="37" t="s">
        <v>105</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106</v>
      </c>
      <c r="D53" s="18"/>
      <c r="E53" s="18"/>
      <c r="F53" s="18" t="s">
        <v>107</v>
      </c>
      <c r="G53" s="18"/>
      <c r="H53" s="18"/>
      <c r="I53" s="38"/>
      <c r="J53" s="30"/>
      <c r="K53" s="18">
        <f>IF(COUNTBLANK($G$11:$G$50)=40,"",MIN($G$11:$G$50))</f>
        <v>79</v>
      </c>
      <c r="L53" s="18"/>
      <c r="M53" s="18"/>
      <c r="N53" s="18"/>
      <c r="O53" s="37"/>
      <c r="P53" s="18"/>
      <c r="Q53" s="37" t="s">
        <v>108</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t="s">
        <v>109</v>
      </c>
      <c r="G54" s="18"/>
      <c r="H54" s="18"/>
      <c r="I54" s="38"/>
      <c r="J54" s="30"/>
      <c r="K54" s="18">
        <f>IF(COUNTBLANK($G$11:$G$50)=40,"",AVERAGE($G$11:$G$50))</f>
        <v>84.944444444444443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t="s">
        <v>110</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111</v>
      </c>
      <c r="D56" s="18"/>
      <c r="E56" s="18"/>
      <c r="F56" s="18"/>
      <c r="G56" s="18"/>
      <c r="H56" s="18"/>
      <c r="I56" s="37"/>
      <c r="J56" s="18"/>
      <c r="K56" s="18"/>
      <c r="L56" s="18"/>
      <c r="M56" s="18"/>
      <c r="N56" s="18"/>
      <c r="O56" s="37"/>
      <c r="P56" s="18"/>
      <c r="Q56" s="37" t="s">
        <v>112</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113</v>
      </c>
      <c r="D57" s="18"/>
      <c r="E57" s="18"/>
      <c r="F57" s="18"/>
      <c r="G57" s="18"/>
      <c r="H57" s="18"/>
      <c r="I57" s="37"/>
      <c r="J57" s="18"/>
      <c r="K57" s="18"/>
      <c r="L57" s="18"/>
      <c r="M57" s="18"/>
      <c r="N57" s="18"/>
      <c r="O57" s="37"/>
      <c r="P57" s="18"/>
      <c r="Q57" s="37" t="s">
        <v>114</v>
      </c>
      <c r="R57" s="37" t="s">
        <v>115</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FK72"/>
  <sheetViews>
    <sheetView workbookViewId="0">
      <pane xSplit="3" ySplit="10" topLeftCell="M23" activePane="bottomRight" state="frozen"/>
      <selection pane="topRight"/>
      <selection pane="bottomLeft"/>
      <selection pane="bottomRight" activeCell="U34" sqref="U34"/>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12.28515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810</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153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810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205</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92710</v>
      </c>
      <c r="C11" s="19" t="s">
        <v>154</v>
      </c>
      <c r="D11" s="18"/>
      <c r="E11" s="28">
        <f t="shared" ref="E11:E50" si="0">IF((COUNTA(T11:AC11)&gt;0),(ROUND((AVERAGE(T11:AC11)),0)),"")</f>
        <v>92</v>
      </c>
      <c r="F11" s="28" t="str">
        <f t="shared" ref="F11:F50" si="1">IF(AND(ISNUMBER(E11),E11&gt;=1),IF(E11&lt;=$FD$13,$FE$13,IF(E11&lt;=$FD$14,$FE$14,IF(E11&lt;=$FD$15,$FE$15,IF(E11&lt;=$FD$16,$FE$16,)))), "")</f>
        <v>A</v>
      </c>
      <c r="G11" s="28">
        <f t="shared" ref="G11:G50" si="2">IF((COUNTA(T11:AD11)&gt;0),(ROUND((AVERAGE(T11:AD11)),0)),"")</f>
        <v>92</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Memilki kemampuan dalam menganalisis konsep  akuntansi perusahaan dagang , dan siklus akuntansi perusahaan dagang, menjelaskan proses pembukuan akuntansi perusahaan jasa</v>
      </c>
      <c r="K11" s="28">
        <f t="shared" ref="K11:K50" si="5">IF((COUNTA(AF11:AO11)&gt;0),AVERAGE(AF11:AO11),"")</f>
        <v>92.666666666666671</v>
      </c>
      <c r="L11" s="28" t="str">
        <f t="shared" ref="L11:L50" si="6">IF(AND(ISNUMBER(K11),K11&gt;=1), IF(K11&lt;=$FD$27,$FE$27,IF(K11&lt;=$FD$28,$FE$28,IF(K11&lt;=$FD$29,$FE$29,IF(K11&lt;=$FD$30,$FE$30,)))), "")</f>
        <v>A</v>
      </c>
      <c r="M11" s="28">
        <f t="shared" ref="M11:M50" si="7">IF((COUNTA(AF11:AO11)&gt;0),AVERAGE(AF11:AO11),"")</f>
        <v>92.666666666666671</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menyusun laporan keuangan perusahaan dagang</v>
      </c>
      <c r="Q11" s="39"/>
      <c r="R11" s="39" t="s">
        <v>8</v>
      </c>
      <c r="S11" s="18"/>
      <c r="T11" s="1">
        <v>87</v>
      </c>
      <c r="U11" s="1">
        <v>88</v>
      </c>
      <c r="V11" s="1">
        <v>100</v>
      </c>
      <c r="W11" s="1"/>
      <c r="X11" s="1"/>
      <c r="Y11" s="1"/>
      <c r="Z11" s="1"/>
      <c r="AA11" s="1"/>
      <c r="AB11" s="1"/>
      <c r="AC11" s="1"/>
      <c r="AD11" s="1"/>
      <c r="AE11" s="18"/>
      <c r="AF11" s="1">
        <v>100</v>
      </c>
      <c r="AG11" s="1">
        <v>90</v>
      </c>
      <c r="AH11" s="1">
        <v>88</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c r="A12" s="19">
        <v>2</v>
      </c>
      <c r="B12" s="19">
        <v>92724</v>
      </c>
      <c r="C12" s="19" t="s">
        <v>155</v>
      </c>
      <c r="D12" s="18"/>
      <c r="E12" s="28">
        <f t="shared" si="0"/>
        <v>86</v>
      </c>
      <c r="F12" s="28" t="str">
        <f t="shared" si="1"/>
        <v>A</v>
      </c>
      <c r="G12" s="28">
        <f t="shared" si="2"/>
        <v>86</v>
      </c>
      <c r="H12" s="28" t="str">
        <f t="shared" si="3"/>
        <v>A</v>
      </c>
      <c r="I12" s="36">
        <v>1</v>
      </c>
      <c r="J12" s="28" t="str">
        <f t="shared" si="4"/>
        <v>Memilki kemampuan dalam menganalisis konsep  akuntansi perusahaan dagang , dan siklus akuntansi perusahaan dagang, menjelaskan proses pembukuan akuntansi perusahaan jasa</v>
      </c>
      <c r="K12" s="28">
        <f t="shared" si="5"/>
        <v>87.666666666666671</v>
      </c>
      <c r="L12" s="28" t="str">
        <f t="shared" si="6"/>
        <v>A</v>
      </c>
      <c r="M12" s="28">
        <f t="shared" si="7"/>
        <v>87.666666666666671</v>
      </c>
      <c r="N12" s="28" t="str">
        <f t="shared" si="8"/>
        <v>A</v>
      </c>
      <c r="O12" s="36">
        <v>1</v>
      </c>
      <c r="P12" s="28" t="str">
        <f t="shared" si="9"/>
        <v>Sangat terampil dalam menyusun laporan keuangan perusahaan dagang</v>
      </c>
      <c r="Q12" s="39"/>
      <c r="R12" s="39" t="s">
        <v>8</v>
      </c>
      <c r="S12" s="18"/>
      <c r="T12" s="1">
        <v>90</v>
      </c>
      <c r="U12" s="1">
        <v>83</v>
      </c>
      <c r="V12" s="1">
        <v>84</v>
      </c>
      <c r="W12" s="1"/>
      <c r="X12" s="1"/>
      <c r="Y12" s="1"/>
      <c r="Z12" s="1"/>
      <c r="AA12" s="1"/>
      <c r="AB12" s="1"/>
      <c r="AC12" s="1"/>
      <c r="AD12" s="1"/>
      <c r="AE12" s="18"/>
      <c r="AF12" s="1">
        <v>90</v>
      </c>
      <c r="AG12" s="1">
        <v>86</v>
      </c>
      <c r="AH12" s="1">
        <v>87</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c r="A13" s="19">
        <v>3</v>
      </c>
      <c r="B13" s="19">
        <v>92738</v>
      </c>
      <c r="C13" s="19" t="s">
        <v>156</v>
      </c>
      <c r="D13" s="18"/>
      <c r="E13" s="28">
        <f t="shared" si="0"/>
        <v>82</v>
      </c>
      <c r="F13" s="28" t="str">
        <f t="shared" si="1"/>
        <v>B</v>
      </c>
      <c r="G13" s="28">
        <f t="shared" si="2"/>
        <v>82</v>
      </c>
      <c r="H13" s="28" t="str">
        <f t="shared" si="3"/>
        <v>B</v>
      </c>
      <c r="I13" s="36">
        <v>2</v>
      </c>
      <c r="J13" s="28" t="str">
        <f t="shared" si="4"/>
        <v>Memilki kemampuan dalam menganalisis konsep  akuntansi perusahaan dagang , dan siklus akuntansi perusahaan dagang, menjelaskan proses pembukuan akuntansi perusahaan jasa, namun perlu pengkkatan pemahaman jurnal penyesuaian</v>
      </c>
      <c r="K13" s="28">
        <f t="shared" si="5"/>
        <v>78.666666666666671</v>
      </c>
      <c r="L13" s="28" t="str">
        <f t="shared" si="6"/>
        <v>B</v>
      </c>
      <c r="M13" s="28">
        <f t="shared" si="7"/>
        <v>78.666666666666671</v>
      </c>
      <c r="N13" s="28" t="str">
        <f t="shared" si="8"/>
        <v>B</v>
      </c>
      <c r="O13" s="36">
        <v>2</v>
      </c>
      <c r="P13" s="28" t="str">
        <f t="shared" si="9"/>
        <v>Sangat terampil dalam menyusun laporan keuangan perusahaan dagang, namun perlu peningkatan dalam menyusun jurnal penyesuaian</v>
      </c>
      <c r="Q13" s="39"/>
      <c r="R13" s="39" t="s">
        <v>9</v>
      </c>
      <c r="S13" s="18"/>
      <c r="T13" s="1">
        <v>79</v>
      </c>
      <c r="U13" s="1">
        <v>82</v>
      </c>
      <c r="V13" s="1">
        <v>85</v>
      </c>
      <c r="W13" s="1"/>
      <c r="X13" s="1"/>
      <c r="Y13" s="1"/>
      <c r="Z13" s="1"/>
      <c r="AA13" s="1"/>
      <c r="AB13" s="1"/>
      <c r="AC13" s="1"/>
      <c r="AD13" s="1"/>
      <c r="AE13" s="18"/>
      <c r="AF13" s="1">
        <v>80</v>
      </c>
      <c r="AG13" s="1">
        <v>78</v>
      </c>
      <c r="AH13" s="1">
        <v>78</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191</v>
      </c>
      <c r="FI13" s="76" t="s">
        <v>195</v>
      </c>
      <c r="FJ13" s="77">
        <v>35241</v>
      </c>
      <c r="FK13" s="77">
        <v>35251</v>
      </c>
    </row>
    <row r="14" spans="1:167">
      <c r="A14" s="19">
        <v>4</v>
      </c>
      <c r="B14" s="19">
        <v>92752</v>
      </c>
      <c r="C14" s="19" t="s">
        <v>157</v>
      </c>
      <c r="D14" s="18"/>
      <c r="E14" s="28">
        <f t="shared" si="0"/>
        <v>86</v>
      </c>
      <c r="F14" s="28" t="str">
        <f t="shared" si="1"/>
        <v>A</v>
      </c>
      <c r="G14" s="28">
        <f t="shared" si="2"/>
        <v>86</v>
      </c>
      <c r="H14" s="28" t="str">
        <f t="shared" si="3"/>
        <v>A</v>
      </c>
      <c r="I14" s="36">
        <v>1</v>
      </c>
      <c r="J14" s="28" t="str">
        <f t="shared" si="4"/>
        <v>Memilki kemampuan dalam menganalisis konsep  akuntansi perusahaan dagang , dan siklus akuntansi perusahaan dagang, menjelaskan proses pembukuan akuntansi perusahaan jasa</v>
      </c>
      <c r="K14" s="28">
        <f t="shared" si="5"/>
        <v>90</v>
      </c>
      <c r="L14" s="28" t="str">
        <f t="shared" si="6"/>
        <v>A</v>
      </c>
      <c r="M14" s="28">
        <f t="shared" si="7"/>
        <v>90</v>
      </c>
      <c r="N14" s="28" t="str">
        <f t="shared" si="8"/>
        <v>A</v>
      </c>
      <c r="O14" s="36">
        <v>1</v>
      </c>
      <c r="P14" s="28" t="str">
        <f t="shared" si="9"/>
        <v>Sangat terampil dalam menyusun laporan keuangan perusahaan dagang</v>
      </c>
      <c r="Q14" s="39"/>
      <c r="R14" s="39" t="s">
        <v>8</v>
      </c>
      <c r="S14" s="18"/>
      <c r="T14" s="1">
        <v>81</v>
      </c>
      <c r="U14" s="1">
        <v>90</v>
      </c>
      <c r="V14" s="1">
        <v>88</v>
      </c>
      <c r="W14" s="1"/>
      <c r="X14" s="1"/>
      <c r="Y14" s="1"/>
      <c r="Z14" s="1"/>
      <c r="AA14" s="1"/>
      <c r="AB14" s="1"/>
      <c r="AC14" s="1"/>
      <c r="AD14" s="1"/>
      <c r="AE14" s="18"/>
      <c r="AF14" s="1">
        <v>90</v>
      </c>
      <c r="AG14" s="1">
        <v>100</v>
      </c>
      <c r="AH14" s="1">
        <v>80</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c r="A15" s="19">
        <v>5</v>
      </c>
      <c r="B15" s="19">
        <v>92766</v>
      </c>
      <c r="C15" s="19" t="s">
        <v>158</v>
      </c>
      <c r="D15" s="18"/>
      <c r="E15" s="28">
        <f t="shared" si="0"/>
        <v>95</v>
      </c>
      <c r="F15" s="28" t="str">
        <f t="shared" si="1"/>
        <v>A</v>
      </c>
      <c r="G15" s="28">
        <f t="shared" si="2"/>
        <v>95</v>
      </c>
      <c r="H15" s="28" t="str">
        <f t="shared" si="3"/>
        <v>A</v>
      </c>
      <c r="I15" s="36">
        <v>1</v>
      </c>
      <c r="J15" s="28" t="str">
        <f t="shared" si="4"/>
        <v>Memilki kemampuan dalam menganalisis konsep  akuntansi perusahaan dagang , dan siklus akuntansi perusahaan dagang, menjelaskan proses pembukuan akuntansi perusahaan jasa</v>
      </c>
      <c r="K15" s="28">
        <f t="shared" si="5"/>
        <v>87.333333333333329</v>
      </c>
      <c r="L15" s="28" t="str">
        <f t="shared" si="6"/>
        <v>A</v>
      </c>
      <c r="M15" s="28">
        <f t="shared" si="7"/>
        <v>87.333333333333329</v>
      </c>
      <c r="N15" s="28" t="str">
        <f t="shared" si="8"/>
        <v>A</v>
      </c>
      <c r="O15" s="36">
        <v>1</v>
      </c>
      <c r="P15" s="28" t="str">
        <f t="shared" si="9"/>
        <v>Sangat terampil dalam menyusun laporan keuangan perusahaan dagang</v>
      </c>
      <c r="Q15" s="39"/>
      <c r="R15" s="39" t="s">
        <v>8</v>
      </c>
      <c r="S15" s="18"/>
      <c r="T15" s="1">
        <v>100</v>
      </c>
      <c r="U15" s="1">
        <v>98</v>
      </c>
      <c r="V15" s="1">
        <v>87</v>
      </c>
      <c r="W15" s="1"/>
      <c r="X15" s="1"/>
      <c r="Y15" s="1"/>
      <c r="Z15" s="1"/>
      <c r="AA15" s="1"/>
      <c r="AB15" s="1"/>
      <c r="AC15" s="1"/>
      <c r="AD15" s="1"/>
      <c r="AE15" s="18"/>
      <c r="AF15" s="1">
        <v>87</v>
      </c>
      <c r="AG15" s="1">
        <v>90</v>
      </c>
      <c r="AH15" s="1">
        <v>85</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192</v>
      </c>
      <c r="FI15" s="76" t="s">
        <v>196</v>
      </c>
      <c r="FJ15" s="77">
        <v>35242</v>
      </c>
      <c r="FK15" s="77">
        <v>35252</v>
      </c>
    </row>
    <row r="16" spans="1:167">
      <c r="A16" s="19">
        <v>6</v>
      </c>
      <c r="B16" s="19">
        <v>93186</v>
      </c>
      <c r="C16" s="19" t="s">
        <v>159</v>
      </c>
      <c r="D16" s="18"/>
      <c r="E16" s="28">
        <f t="shared" si="0"/>
        <v>79</v>
      </c>
      <c r="F16" s="28" t="str">
        <f t="shared" si="1"/>
        <v>B</v>
      </c>
      <c r="G16" s="28">
        <f t="shared" si="2"/>
        <v>79</v>
      </c>
      <c r="H16" s="28" t="str">
        <f t="shared" si="3"/>
        <v>B</v>
      </c>
      <c r="I16" s="36">
        <v>2</v>
      </c>
      <c r="J16" s="28" t="str">
        <f t="shared" si="4"/>
        <v>Memilki kemampuan dalam menganalisis konsep  akuntansi perusahaan dagang , dan siklus akuntansi perusahaan dagang, menjelaskan proses pembukuan akuntansi perusahaan jasa, namun perlu pengkkatan pemahaman jurnal penyesuaian</v>
      </c>
      <c r="K16" s="28">
        <f t="shared" si="5"/>
        <v>78</v>
      </c>
      <c r="L16" s="28" t="str">
        <f t="shared" si="6"/>
        <v>B</v>
      </c>
      <c r="M16" s="28">
        <f t="shared" si="7"/>
        <v>78</v>
      </c>
      <c r="N16" s="28" t="str">
        <f t="shared" si="8"/>
        <v>B</v>
      </c>
      <c r="O16" s="36">
        <v>2</v>
      </c>
      <c r="P16" s="28" t="str">
        <f t="shared" si="9"/>
        <v>Sangat terampil dalam menyusun laporan keuangan perusahaan dagang, namun perlu peningkatan dalam menyusun jurnal penyesuaian</v>
      </c>
      <c r="Q16" s="39"/>
      <c r="R16" s="39" t="s">
        <v>9</v>
      </c>
      <c r="S16" s="18"/>
      <c r="T16" s="1">
        <v>78</v>
      </c>
      <c r="U16" s="1">
        <v>80</v>
      </c>
      <c r="V16" s="1">
        <v>78</v>
      </c>
      <c r="W16" s="1"/>
      <c r="X16" s="1"/>
      <c r="Y16" s="1"/>
      <c r="Z16" s="1"/>
      <c r="AA16" s="1"/>
      <c r="AB16" s="1"/>
      <c r="AC16" s="1"/>
      <c r="AD16" s="1"/>
      <c r="AE16" s="18"/>
      <c r="AF16" s="1">
        <v>78</v>
      </c>
      <c r="AG16" s="1">
        <v>79</v>
      </c>
      <c r="AH16" s="1">
        <v>77</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c r="A17" s="19">
        <v>7</v>
      </c>
      <c r="B17" s="19">
        <v>92780</v>
      </c>
      <c r="C17" s="19" t="s">
        <v>160</v>
      </c>
      <c r="D17" s="18"/>
      <c r="E17" s="28">
        <f t="shared" si="0"/>
        <v>79</v>
      </c>
      <c r="F17" s="28" t="str">
        <f t="shared" si="1"/>
        <v>B</v>
      </c>
      <c r="G17" s="28">
        <f t="shared" si="2"/>
        <v>79</v>
      </c>
      <c r="H17" s="28" t="str">
        <f t="shared" si="3"/>
        <v>B</v>
      </c>
      <c r="I17" s="36">
        <v>2</v>
      </c>
      <c r="J17" s="28" t="str">
        <f t="shared" si="4"/>
        <v>Memilki kemampuan dalam menganalisis konsep  akuntansi perusahaan dagang , dan siklus akuntansi perusahaan dagang, menjelaskan proses pembukuan akuntansi perusahaan jasa, namun perlu pengkkatan pemahaman jurnal penyesuaian</v>
      </c>
      <c r="K17" s="28">
        <f t="shared" si="5"/>
        <v>78.666666666666671</v>
      </c>
      <c r="L17" s="28" t="str">
        <f t="shared" si="6"/>
        <v>B</v>
      </c>
      <c r="M17" s="28">
        <f t="shared" si="7"/>
        <v>78.666666666666671</v>
      </c>
      <c r="N17" s="28" t="str">
        <f t="shared" si="8"/>
        <v>B</v>
      </c>
      <c r="O17" s="36">
        <v>2</v>
      </c>
      <c r="P17" s="28" t="str">
        <f t="shared" si="9"/>
        <v>Sangat terampil dalam menyusun laporan keuangan perusahaan dagang, namun perlu peningkatan dalam menyusun jurnal penyesuaian</v>
      </c>
      <c r="Q17" s="39"/>
      <c r="R17" s="39" t="s">
        <v>9</v>
      </c>
      <c r="S17" s="18"/>
      <c r="T17" s="1">
        <v>79</v>
      </c>
      <c r="U17" s="1">
        <v>80</v>
      </c>
      <c r="V17" s="1">
        <v>79</v>
      </c>
      <c r="W17" s="1"/>
      <c r="X17" s="1"/>
      <c r="Y17" s="1"/>
      <c r="Z17" s="1"/>
      <c r="AA17" s="1"/>
      <c r="AB17" s="1"/>
      <c r="AC17" s="1"/>
      <c r="AD17" s="1"/>
      <c r="AE17" s="18"/>
      <c r="AF17" s="1">
        <v>80</v>
      </c>
      <c r="AG17" s="1">
        <v>78</v>
      </c>
      <c r="AH17" s="1">
        <v>78</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193</v>
      </c>
      <c r="FI17" s="76" t="s">
        <v>197</v>
      </c>
      <c r="FJ17" s="77">
        <v>35243</v>
      </c>
      <c r="FK17" s="77">
        <v>35253</v>
      </c>
    </row>
    <row r="18" spans="1:167">
      <c r="A18" s="19">
        <v>8</v>
      </c>
      <c r="B18" s="19">
        <v>92794</v>
      </c>
      <c r="C18" s="19" t="s">
        <v>161</v>
      </c>
      <c r="D18" s="18"/>
      <c r="E18" s="28">
        <f t="shared" si="0"/>
        <v>77</v>
      </c>
      <c r="F18" s="28" t="str">
        <f t="shared" si="1"/>
        <v>B</v>
      </c>
      <c r="G18" s="28">
        <f t="shared" si="2"/>
        <v>77</v>
      </c>
      <c r="H18" s="28" t="str">
        <f t="shared" si="3"/>
        <v>B</v>
      </c>
      <c r="I18" s="36">
        <v>2</v>
      </c>
      <c r="J18" s="28" t="str">
        <f t="shared" si="4"/>
        <v>Memilki kemampuan dalam menganalisis konsep  akuntansi perusahaan dagang , dan siklus akuntansi perusahaan dagang, menjelaskan proses pembukuan akuntansi perusahaan jasa, namun perlu pengkkatan pemahaman jurnal penyesuaian</v>
      </c>
      <c r="K18" s="28">
        <f t="shared" si="5"/>
        <v>77.333333333333329</v>
      </c>
      <c r="L18" s="28" t="str">
        <f t="shared" si="6"/>
        <v>B</v>
      </c>
      <c r="M18" s="28">
        <f t="shared" si="7"/>
        <v>77.333333333333329</v>
      </c>
      <c r="N18" s="28" t="str">
        <f t="shared" si="8"/>
        <v>B</v>
      </c>
      <c r="O18" s="36">
        <v>2</v>
      </c>
      <c r="P18" s="28" t="str">
        <f t="shared" si="9"/>
        <v>Sangat terampil dalam menyusun laporan keuangan perusahaan dagang, namun perlu peningkatan dalam menyusun jurnal penyesuaian</v>
      </c>
      <c r="Q18" s="39"/>
      <c r="R18" s="39" t="s">
        <v>9</v>
      </c>
      <c r="S18" s="18"/>
      <c r="T18" s="1">
        <v>76</v>
      </c>
      <c r="U18" s="1">
        <v>77</v>
      </c>
      <c r="V18" s="1">
        <v>78</v>
      </c>
      <c r="W18" s="1"/>
      <c r="X18" s="1"/>
      <c r="Y18" s="1"/>
      <c r="Z18" s="1"/>
      <c r="AA18" s="1"/>
      <c r="AB18" s="1"/>
      <c r="AC18" s="1"/>
      <c r="AD18" s="1"/>
      <c r="AE18" s="18"/>
      <c r="AF18" s="1">
        <v>77</v>
      </c>
      <c r="AG18" s="1">
        <v>77</v>
      </c>
      <c r="AH18" s="1">
        <v>78</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c r="A19" s="19">
        <v>9</v>
      </c>
      <c r="B19" s="19">
        <v>92808</v>
      </c>
      <c r="C19" s="19" t="s">
        <v>162</v>
      </c>
      <c r="D19" s="18"/>
      <c r="E19" s="28">
        <f t="shared" si="0"/>
        <v>85</v>
      </c>
      <c r="F19" s="28" t="str">
        <f t="shared" si="1"/>
        <v>A</v>
      </c>
      <c r="G19" s="28">
        <f t="shared" si="2"/>
        <v>85</v>
      </c>
      <c r="H19" s="28" t="str">
        <f t="shared" si="3"/>
        <v>A</v>
      </c>
      <c r="I19" s="36">
        <v>1</v>
      </c>
      <c r="J19" s="28" t="str">
        <f t="shared" si="4"/>
        <v>Memilki kemampuan dalam menganalisis konsep  akuntansi perusahaan dagang , dan siklus akuntansi perusahaan dagang, menjelaskan proses pembukuan akuntansi perusahaan jasa</v>
      </c>
      <c r="K19" s="28">
        <f t="shared" si="5"/>
        <v>79.666666666666671</v>
      </c>
      <c r="L19" s="28" t="str">
        <f t="shared" si="6"/>
        <v>B</v>
      </c>
      <c r="M19" s="28">
        <f t="shared" si="7"/>
        <v>79.666666666666671</v>
      </c>
      <c r="N19" s="28" t="str">
        <f t="shared" si="8"/>
        <v>B</v>
      </c>
      <c r="O19" s="36">
        <v>2</v>
      </c>
      <c r="P19" s="28" t="str">
        <f t="shared" si="9"/>
        <v>Sangat terampil dalam menyusun laporan keuangan perusahaan dagang, namun perlu peningkatan dalam menyusun jurnal penyesuaian</v>
      </c>
      <c r="Q19" s="39"/>
      <c r="R19" s="39" t="s">
        <v>8</v>
      </c>
      <c r="S19" s="18"/>
      <c r="T19" s="1">
        <v>85</v>
      </c>
      <c r="U19" s="1">
        <v>90</v>
      </c>
      <c r="V19" s="1">
        <v>80</v>
      </c>
      <c r="W19" s="1"/>
      <c r="X19" s="1"/>
      <c r="Y19" s="1"/>
      <c r="Z19" s="1"/>
      <c r="AA19" s="1"/>
      <c r="AB19" s="1"/>
      <c r="AC19" s="1"/>
      <c r="AD19" s="1"/>
      <c r="AE19" s="18"/>
      <c r="AF19" s="1">
        <v>80</v>
      </c>
      <c r="AG19" s="1">
        <v>80</v>
      </c>
      <c r="AH19" s="1">
        <v>79</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t="s">
        <v>194</v>
      </c>
      <c r="FI19" s="76" t="s">
        <v>198</v>
      </c>
      <c r="FJ19" s="77">
        <v>35244</v>
      </c>
      <c r="FK19" s="77">
        <v>35254</v>
      </c>
    </row>
    <row r="20" spans="1:167">
      <c r="A20" s="19">
        <v>10</v>
      </c>
      <c r="B20" s="19">
        <v>92822</v>
      </c>
      <c r="C20" s="19" t="s">
        <v>163</v>
      </c>
      <c r="D20" s="18"/>
      <c r="E20" s="28">
        <f t="shared" si="0"/>
        <v>78</v>
      </c>
      <c r="F20" s="28" t="str">
        <f t="shared" si="1"/>
        <v>B</v>
      </c>
      <c r="G20" s="28">
        <f t="shared" si="2"/>
        <v>78</v>
      </c>
      <c r="H20" s="28" t="str">
        <f t="shared" si="3"/>
        <v>B</v>
      </c>
      <c r="I20" s="36">
        <v>2</v>
      </c>
      <c r="J20" s="28" t="str">
        <f t="shared" si="4"/>
        <v>Memilki kemampuan dalam menganalisis konsep  akuntansi perusahaan dagang , dan siklus akuntansi perusahaan dagang, menjelaskan proses pembukuan akuntansi perusahaan jasa, namun perlu pengkkatan pemahaman jurnal penyesuaian</v>
      </c>
      <c r="K20" s="28">
        <f t="shared" si="5"/>
        <v>78.666666666666671</v>
      </c>
      <c r="L20" s="28" t="str">
        <f t="shared" si="6"/>
        <v>B</v>
      </c>
      <c r="M20" s="28">
        <f t="shared" si="7"/>
        <v>78.666666666666671</v>
      </c>
      <c r="N20" s="28" t="str">
        <f t="shared" si="8"/>
        <v>B</v>
      </c>
      <c r="O20" s="36">
        <v>2</v>
      </c>
      <c r="P20" s="28" t="str">
        <f t="shared" si="9"/>
        <v>Sangat terampil dalam menyusun laporan keuangan perusahaan dagang, namun perlu peningkatan dalam menyusun jurnal penyesuaian</v>
      </c>
      <c r="Q20" s="39"/>
      <c r="R20" s="39" t="s">
        <v>9</v>
      </c>
      <c r="S20" s="18"/>
      <c r="T20" s="1">
        <v>79</v>
      </c>
      <c r="U20" s="1">
        <v>77</v>
      </c>
      <c r="V20" s="1">
        <v>78</v>
      </c>
      <c r="W20" s="1"/>
      <c r="X20" s="1"/>
      <c r="Y20" s="1"/>
      <c r="Z20" s="1"/>
      <c r="AA20" s="1"/>
      <c r="AB20" s="1"/>
      <c r="AC20" s="1"/>
      <c r="AD20" s="1"/>
      <c r="AE20" s="18"/>
      <c r="AF20" s="1">
        <v>79</v>
      </c>
      <c r="AG20" s="1">
        <v>80</v>
      </c>
      <c r="AH20" s="1">
        <v>77</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c r="A21" s="19">
        <v>11</v>
      </c>
      <c r="B21" s="19">
        <v>92836</v>
      </c>
      <c r="C21" s="19" t="s">
        <v>164</v>
      </c>
      <c r="D21" s="18"/>
      <c r="E21" s="28">
        <f t="shared" si="0"/>
        <v>83</v>
      </c>
      <c r="F21" s="28" t="str">
        <f t="shared" si="1"/>
        <v>B</v>
      </c>
      <c r="G21" s="28">
        <f t="shared" si="2"/>
        <v>83</v>
      </c>
      <c r="H21" s="28" t="str">
        <f t="shared" si="3"/>
        <v>B</v>
      </c>
      <c r="I21" s="36">
        <v>2</v>
      </c>
      <c r="J21" s="28" t="str">
        <f t="shared" si="4"/>
        <v>Memilki kemampuan dalam menganalisis konsep  akuntansi perusahaan dagang , dan siklus akuntansi perusahaan dagang, menjelaskan proses pembukuan akuntansi perusahaan jasa, namun perlu pengkkatan pemahaman jurnal penyesuaian</v>
      </c>
      <c r="K21" s="28">
        <f t="shared" si="5"/>
        <v>81.666666666666671</v>
      </c>
      <c r="L21" s="28" t="str">
        <f t="shared" si="6"/>
        <v>B</v>
      </c>
      <c r="M21" s="28">
        <f t="shared" si="7"/>
        <v>81.666666666666671</v>
      </c>
      <c r="N21" s="28" t="str">
        <f t="shared" si="8"/>
        <v>B</v>
      </c>
      <c r="O21" s="36">
        <v>2</v>
      </c>
      <c r="P21" s="28" t="str">
        <f t="shared" si="9"/>
        <v>Sangat terampil dalam menyusun laporan keuangan perusahaan dagang, namun perlu peningkatan dalam menyusun jurnal penyesuaian</v>
      </c>
      <c r="Q21" s="39"/>
      <c r="R21" s="39" t="s">
        <v>8</v>
      </c>
      <c r="S21" s="18"/>
      <c r="T21" s="1">
        <v>84</v>
      </c>
      <c r="U21" s="1">
        <v>85</v>
      </c>
      <c r="V21" s="1">
        <v>80</v>
      </c>
      <c r="W21" s="1"/>
      <c r="X21" s="1"/>
      <c r="Y21" s="1"/>
      <c r="Z21" s="1"/>
      <c r="AA21" s="1"/>
      <c r="AB21" s="1"/>
      <c r="AC21" s="1"/>
      <c r="AD21" s="1"/>
      <c r="AE21" s="18"/>
      <c r="AF21" s="1">
        <v>83</v>
      </c>
      <c r="AG21" s="1">
        <v>80</v>
      </c>
      <c r="AH21" s="1">
        <v>82</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35245</v>
      </c>
      <c r="FK21" s="77">
        <v>35255</v>
      </c>
    </row>
    <row r="22" spans="1:167">
      <c r="A22" s="19">
        <v>12</v>
      </c>
      <c r="B22" s="19">
        <v>92850</v>
      </c>
      <c r="C22" s="19" t="s">
        <v>165</v>
      </c>
      <c r="D22" s="18"/>
      <c r="E22" s="28">
        <f t="shared" si="0"/>
        <v>88</v>
      </c>
      <c r="F22" s="28" t="str">
        <f t="shared" si="1"/>
        <v>A</v>
      </c>
      <c r="G22" s="28">
        <f t="shared" si="2"/>
        <v>88</v>
      </c>
      <c r="H22" s="28" t="str">
        <f t="shared" si="3"/>
        <v>A</v>
      </c>
      <c r="I22" s="36">
        <v>1</v>
      </c>
      <c r="J22" s="28" t="str">
        <f t="shared" si="4"/>
        <v>Memilki kemampuan dalam menganalisis konsep  akuntansi perusahaan dagang , dan siklus akuntansi perusahaan dagang, menjelaskan proses pembukuan akuntansi perusahaan jasa</v>
      </c>
      <c r="K22" s="28">
        <f t="shared" si="5"/>
        <v>91.333333333333329</v>
      </c>
      <c r="L22" s="28" t="str">
        <f t="shared" si="6"/>
        <v>A</v>
      </c>
      <c r="M22" s="28">
        <f t="shared" si="7"/>
        <v>91.333333333333329</v>
      </c>
      <c r="N22" s="28" t="str">
        <f t="shared" si="8"/>
        <v>A</v>
      </c>
      <c r="O22" s="36">
        <v>1</v>
      </c>
      <c r="P22" s="28" t="str">
        <f t="shared" si="9"/>
        <v>Sangat terampil dalam menyusun laporan keuangan perusahaan dagang</v>
      </c>
      <c r="Q22" s="39"/>
      <c r="R22" s="39" t="s">
        <v>8</v>
      </c>
      <c r="S22" s="18"/>
      <c r="T22" s="1">
        <v>86</v>
      </c>
      <c r="U22" s="1">
        <v>90</v>
      </c>
      <c r="V22" s="1">
        <v>87</v>
      </c>
      <c r="W22" s="1"/>
      <c r="X22" s="1"/>
      <c r="Y22" s="1"/>
      <c r="Z22" s="1"/>
      <c r="AA22" s="1"/>
      <c r="AB22" s="1"/>
      <c r="AC22" s="1"/>
      <c r="AD22" s="1"/>
      <c r="AE22" s="18"/>
      <c r="AF22" s="1">
        <v>100</v>
      </c>
      <c r="AG22" s="1">
        <v>88</v>
      </c>
      <c r="AH22" s="1">
        <v>86</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c r="A23" s="19">
        <v>13</v>
      </c>
      <c r="B23" s="19">
        <v>92864</v>
      </c>
      <c r="C23" s="19" t="s">
        <v>166</v>
      </c>
      <c r="D23" s="18"/>
      <c r="E23" s="28">
        <f t="shared" si="0"/>
        <v>86</v>
      </c>
      <c r="F23" s="28" t="str">
        <f t="shared" si="1"/>
        <v>A</v>
      </c>
      <c r="G23" s="28">
        <f t="shared" si="2"/>
        <v>86</v>
      </c>
      <c r="H23" s="28" t="str">
        <f t="shared" si="3"/>
        <v>A</v>
      </c>
      <c r="I23" s="36">
        <v>1</v>
      </c>
      <c r="J23" s="28" t="str">
        <f t="shared" si="4"/>
        <v>Memilki kemampuan dalam menganalisis konsep  akuntansi perusahaan dagang , dan siklus akuntansi perusahaan dagang, menjelaskan proses pembukuan akuntansi perusahaan jasa</v>
      </c>
      <c r="K23" s="28">
        <f t="shared" si="5"/>
        <v>85.666666666666671</v>
      </c>
      <c r="L23" s="28" t="str">
        <f t="shared" si="6"/>
        <v>A</v>
      </c>
      <c r="M23" s="28">
        <f t="shared" si="7"/>
        <v>85.666666666666671</v>
      </c>
      <c r="N23" s="28" t="str">
        <f t="shared" si="8"/>
        <v>A</v>
      </c>
      <c r="O23" s="36">
        <v>1</v>
      </c>
      <c r="P23" s="28" t="str">
        <f t="shared" si="9"/>
        <v>Sangat terampil dalam menyusun laporan keuangan perusahaan dagang</v>
      </c>
      <c r="Q23" s="39"/>
      <c r="R23" s="39" t="s">
        <v>8</v>
      </c>
      <c r="S23" s="18"/>
      <c r="T23" s="1">
        <v>84</v>
      </c>
      <c r="U23" s="1">
        <v>90</v>
      </c>
      <c r="V23" s="1">
        <v>85</v>
      </c>
      <c r="W23" s="1"/>
      <c r="X23" s="1"/>
      <c r="Y23" s="1"/>
      <c r="Z23" s="1"/>
      <c r="AA23" s="1"/>
      <c r="AB23" s="1"/>
      <c r="AC23" s="1"/>
      <c r="AD23" s="1"/>
      <c r="AE23" s="18"/>
      <c r="AF23" s="1">
        <v>85</v>
      </c>
      <c r="AG23" s="1">
        <v>87</v>
      </c>
      <c r="AH23" s="1">
        <v>85</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35246</v>
      </c>
      <c r="FK23" s="77">
        <v>35256</v>
      </c>
    </row>
    <row r="24" spans="1:167">
      <c r="A24" s="19">
        <v>14</v>
      </c>
      <c r="B24" s="19">
        <v>92878</v>
      </c>
      <c r="C24" s="19" t="s">
        <v>167</v>
      </c>
      <c r="D24" s="18"/>
      <c r="E24" s="28">
        <f t="shared" si="0"/>
        <v>84</v>
      </c>
      <c r="F24" s="28" t="str">
        <f t="shared" si="1"/>
        <v>B</v>
      </c>
      <c r="G24" s="28">
        <f t="shared" si="2"/>
        <v>84</v>
      </c>
      <c r="H24" s="28" t="str">
        <f t="shared" si="3"/>
        <v>B</v>
      </c>
      <c r="I24" s="36">
        <v>2</v>
      </c>
      <c r="J24" s="28" t="str">
        <f t="shared" si="4"/>
        <v>Memilki kemampuan dalam menganalisis konsep  akuntansi perusahaan dagang , dan siklus akuntansi perusahaan dagang, menjelaskan proses pembukuan akuntansi perusahaan jasa, namun perlu pengkkatan pemahaman jurnal penyesuaian</v>
      </c>
      <c r="K24" s="28">
        <f t="shared" si="5"/>
        <v>83</v>
      </c>
      <c r="L24" s="28" t="str">
        <f t="shared" si="6"/>
        <v>B</v>
      </c>
      <c r="M24" s="28">
        <f t="shared" si="7"/>
        <v>83</v>
      </c>
      <c r="N24" s="28" t="str">
        <f t="shared" si="8"/>
        <v>B</v>
      </c>
      <c r="O24" s="36">
        <v>2</v>
      </c>
      <c r="P24" s="28" t="str">
        <f t="shared" si="9"/>
        <v>Sangat terampil dalam menyusun laporan keuangan perusahaan dagang, namun perlu peningkatan dalam menyusun jurnal penyesuaian</v>
      </c>
      <c r="Q24" s="39"/>
      <c r="R24" s="39" t="s">
        <v>8</v>
      </c>
      <c r="S24" s="18"/>
      <c r="T24" s="1">
        <v>82</v>
      </c>
      <c r="U24" s="1">
        <v>88</v>
      </c>
      <c r="V24" s="1">
        <v>83</v>
      </c>
      <c r="W24" s="1"/>
      <c r="X24" s="1"/>
      <c r="Y24" s="1"/>
      <c r="Z24" s="1"/>
      <c r="AA24" s="1"/>
      <c r="AB24" s="1"/>
      <c r="AC24" s="1"/>
      <c r="AD24" s="1"/>
      <c r="AE24" s="18"/>
      <c r="AF24" s="1">
        <v>80</v>
      </c>
      <c r="AG24" s="1">
        <v>85</v>
      </c>
      <c r="AH24" s="1">
        <v>84</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c r="A25" s="19">
        <v>15</v>
      </c>
      <c r="B25" s="19">
        <v>92892</v>
      </c>
      <c r="C25" s="19" t="s">
        <v>168</v>
      </c>
      <c r="D25" s="18"/>
      <c r="E25" s="28">
        <f t="shared" si="0"/>
        <v>80</v>
      </c>
      <c r="F25" s="28" t="str">
        <f t="shared" si="1"/>
        <v>B</v>
      </c>
      <c r="G25" s="28">
        <f t="shared" si="2"/>
        <v>80</v>
      </c>
      <c r="H25" s="28" t="str">
        <f t="shared" si="3"/>
        <v>B</v>
      </c>
      <c r="I25" s="36">
        <v>2</v>
      </c>
      <c r="J25" s="28" t="str">
        <f t="shared" si="4"/>
        <v>Memilki kemampuan dalam menganalisis konsep  akuntansi perusahaan dagang , dan siklus akuntansi perusahaan dagang, menjelaskan proses pembukuan akuntansi perusahaan jasa, namun perlu pengkkatan pemahaman jurnal penyesuaian</v>
      </c>
      <c r="K25" s="28">
        <f t="shared" si="5"/>
        <v>79</v>
      </c>
      <c r="L25" s="28" t="str">
        <f t="shared" si="6"/>
        <v>B</v>
      </c>
      <c r="M25" s="28">
        <f t="shared" si="7"/>
        <v>79</v>
      </c>
      <c r="N25" s="28" t="str">
        <f t="shared" si="8"/>
        <v>B</v>
      </c>
      <c r="O25" s="36">
        <v>2</v>
      </c>
      <c r="P25" s="28" t="str">
        <f t="shared" si="9"/>
        <v>Sangat terampil dalam menyusun laporan keuangan perusahaan dagang, namun perlu peningkatan dalam menyusun jurnal penyesuaian</v>
      </c>
      <c r="Q25" s="39"/>
      <c r="R25" s="39" t="s">
        <v>9</v>
      </c>
      <c r="S25" s="18"/>
      <c r="T25" s="1">
        <v>82</v>
      </c>
      <c r="U25" s="1">
        <v>80</v>
      </c>
      <c r="V25" s="1">
        <v>78</v>
      </c>
      <c r="W25" s="1"/>
      <c r="X25" s="1"/>
      <c r="Y25" s="1"/>
      <c r="Z25" s="1"/>
      <c r="AA25" s="1"/>
      <c r="AB25" s="1"/>
      <c r="AC25" s="1"/>
      <c r="AD25" s="1"/>
      <c r="AE25" s="18"/>
      <c r="AF25" s="1">
        <v>78</v>
      </c>
      <c r="AG25" s="1">
        <v>80</v>
      </c>
      <c r="AH25" s="1">
        <v>79</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35247</v>
      </c>
      <c r="FK25" s="77">
        <v>35257</v>
      </c>
    </row>
    <row r="26" spans="1:167">
      <c r="A26" s="19">
        <v>16</v>
      </c>
      <c r="B26" s="19">
        <v>92906</v>
      </c>
      <c r="C26" s="19" t="s">
        <v>169</v>
      </c>
      <c r="D26" s="18"/>
      <c r="E26" s="28">
        <f t="shared" si="0"/>
        <v>78</v>
      </c>
      <c r="F26" s="28" t="str">
        <f t="shared" si="1"/>
        <v>B</v>
      </c>
      <c r="G26" s="28">
        <f t="shared" si="2"/>
        <v>78</v>
      </c>
      <c r="H26" s="28" t="str">
        <f t="shared" si="3"/>
        <v>B</v>
      </c>
      <c r="I26" s="36">
        <v>2</v>
      </c>
      <c r="J26" s="28" t="str">
        <f t="shared" si="4"/>
        <v>Memilki kemampuan dalam menganalisis konsep  akuntansi perusahaan dagang , dan siklus akuntansi perusahaan dagang, menjelaskan proses pembukuan akuntansi perusahaan jasa, namun perlu pengkkatan pemahaman jurnal penyesuaian</v>
      </c>
      <c r="K26" s="28">
        <f t="shared" si="5"/>
        <v>77</v>
      </c>
      <c r="L26" s="28" t="str">
        <f t="shared" si="6"/>
        <v>B</v>
      </c>
      <c r="M26" s="28">
        <f t="shared" si="7"/>
        <v>77</v>
      </c>
      <c r="N26" s="28" t="str">
        <f t="shared" si="8"/>
        <v>B</v>
      </c>
      <c r="O26" s="36">
        <v>2</v>
      </c>
      <c r="P26" s="28" t="str">
        <f t="shared" si="9"/>
        <v>Sangat terampil dalam menyusun laporan keuangan perusahaan dagang, namun perlu peningkatan dalam menyusun jurnal penyesuaian</v>
      </c>
      <c r="Q26" s="39"/>
      <c r="R26" s="39" t="s">
        <v>9</v>
      </c>
      <c r="S26" s="18"/>
      <c r="T26" s="1">
        <v>77</v>
      </c>
      <c r="U26" s="1">
        <v>79</v>
      </c>
      <c r="V26" s="1">
        <v>78</v>
      </c>
      <c r="W26" s="1"/>
      <c r="X26" s="1"/>
      <c r="Y26" s="1"/>
      <c r="Z26" s="1"/>
      <c r="AA26" s="1"/>
      <c r="AB26" s="1"/>
      <c r="AC26" s="1"/>
      <c r="AD26" s="1"/>
      <c r="AE26" s="18"/>
      <c r="AF26" s="1">
        <v>77</v>
      </c>
      <c r="AG26" s="1">
        <v>78</v>
      </c>
      <c r="AH26" s="1">
        <v>76</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c r="A27" s="19">
        <v>17</v>
      </c>
      <c r="B27" s="19">
        <v>92920</v>
      </c>
      <c r="C27" s="19" t="s">
        <v>170</v>
      </c>
      <c r="D27" s="18"/>
      <c r="E27" s="28">
        <f t="shared" si="0"/>
        <v>81</v>
      </c>
      <c r="F27" s="28" t="str">
        <f t="shared" si="1"/>
        <v>B</v>
      </c>
      <c r="G27" s="28">
        <f t="shared" si="2"/>
        <v>81</v>
      </c>
      <c r="H27" s="28" t="str">
        <f t="shared" si="3"/>
        <v>B</v>
      </c>
      <c r="I27" s="36">
        <v>2</v>
      </c>
      <c r="J27" s="28" t="str">
        <f t="shared" si="4"/>
        <v>Memilki kemampuan dalam menganalisis konsep  akuntansi perusahaan dagang , dan siklus akuntansi perusahaan dagang, menjelaskan proses pembukuan akuntansi perusahaan jasa, namun perlu pengkkatan pemahaman jurnal penyesuaian</v>
      </c>
      <c r="K27" s="28">
        <f t="shared" si="5"/>
        <v>85.666666666666671</v>
      </c>
      <c r="L27" s="28" t="str">
        <f t="shared" si="6"/>
        <v>A</v>
      </c>
      <c r="M27" s="28">
        <f t="shared" si="7"/>
        <v>85.666666666666671</v>
      </c>
      <c r="N27" s="28" t="str">
        <f t="shared" si="8"/>
        <v>A</v>
      </c>
      <c r="O27" s="36">
        <v>1</v>
      </c>
      <c r="P27" s="28" t="str">
        <f t="shared" si="9"/>
        <v>Sangat terampil dalam menyusun laporan keuangan perusahaan dagang</v>
      </c>
      <c r="Q27" s="39"/>
      <c r="R27" s="39" t="s">
        <v>8</v>
      </c>
      <c r="S27" s="18"/>
      <c r="T27" s="1">
        <v>80</v>
      </c>
      <c r="U27" s="1">
        <v>87</v>
      </c>
      <c r="V27" s="1">
        <v>77</v>
      </c>
      <c r="W27" s="1"/>
      <c r="X27" s="1"/>
      <c r="Y27" s="1"/>
      <c r="Z27" s="1"/>
      <c r="AA27" s="1"/>
      <c r="AB27" s="1"/>
      <c r="AC27" s="1"/>
      <c r="AD27" s="1"/>
      <c r="AE27" s="18"/>
      <c r="AF27" s="1">
        <v>86</v>
      </c>
      <c r="AG27" s="1">
        <v>85</v>
      </c>
      <c r="AH27" s="1">
        <v>86</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35248</v>
      </c>
      <c r="FK27" s="77">
        <v>35258</v>
      </c>
    </row>
    <row r="28" spans="1:167">
      <c r="A28" s="19">
        <v>18</v>
      </c>
      <c r="B28" s="19">
        <v>100090</v>
      </c>
      <c r="C28" s="19" t="s">
        <v>171</v>
      </c>
      <c r="D28" s="18"/>
      <c r="E28" s="28">
        <f t="shared" si="0"/>
        <v>77</v>
      </c>
      <c r="F28" s="28" t="str">
        <f t="shared" si="1"/>
        <v>B</v>
      </c>
      <c r="G28" s="28">
        <f t="shared" si="2"/>
        <v>77</v>
      </c>
      <c r="H28" s="28" t="str">
        <f t="shared" si="3"/>
        <v>B</v>
      </c>
      <c r="I28" s="36">
        <v>2</v>
      </c>
      <c r="J28" s="28" t="str">
        <f t="shared" si="4"/>
        <v>Memilki kemampuan dalam menganalisis konsep  akuntansi perusahaan dagang , dan siklus akuntansi perusahaan dagang, menjelaskan proses pembukuan akuntansi perusahaan jasa, namun perlu pengkkatan pemahaman jurnal penyesuaian</v>
      </c>
      <c r="K28" s="28">
        <f t="shared" si="5"/>
        <v>76.666666666666671</v>
      </c>
      <c r="L28" s="28" t="str">
        <f t="shared" si="6"/>
        <v>B</v>
      </c>
      <c r="M28" s="28">
        <f t="shared" si="7"/>
        <v>76.666666666666671</v>
      </c>
      <c r="N28" s="28" t="str">
        <f t="shared" si="8"/>
        <v>B</v>
      </c>
      <c r="O28" s="36">
        <v>2</v>
      </c>
      <c r="P28" s="28" t="str">
        <f t="shared" si="9"/>
        <v>Sangat terampil dalam menyusun laporan keuangan perusahaan dagang, namun perlu peningkatan dalam menyusun jurnal penyesuaian</v>
      </c>
      <c r="Q28" s="39"/>
      <c r="R28" s="39" t="s">
        <v>9</v>
      </c>
      <c r="S28" s="18"/>
      <c r="T28" s="1">
        <v>76</v>
      </c>
      <c r="U28" s="1">
        <v>79</v>
      </c>
      <c r="V28" s="1">
        <v>76</v>
      </c>
      <c r="W28" s="1"/>
      <c r="X28" s="1"/>
      <c r="Y28" s="1"/>
      <c r="Z28" s="1"/>
      <c r="AA28" s="1"/>
      <c r="AB28" s="1"/>
      <c r="AC28" s="1"/>
      <c r="AD28" s="1"/>
      <c r="AE28" s="18"/>
      <c r="AF28" s="1">
        <v>76</v>
      </c>
      <c r="AG28" s="1">
        <v>77</v>
      </c>
      <c r="AH28" s="1">
        <v>77</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c r="A29" s="19">
        <v>19</v>
      </c>
      <c r="B29" s="19">
        <v>92934</v>
      </c>
      <c r="C29" s="19" t="s">
        <v>172</v>
      </c>
      <c r="D29" s="18"/>
      <c r="E29" s="28">
        <f t="shared" si="0"/>
        <v>78</v>
      </c>
      <c r="F29" s="28" t="str">
        <f t="shared" si="1"/>
        <v>B</v>
      </c>
      <c r="G29" s="28">
        <f t="shared" si="2"/>
        <v>78</v>
      </c>
      <c r="H29" s="28" t="str">
        <f t="shared" si="3"/>
        <v>B</v>
      </c>
      <c r="I29" s="36">
        <v>2</v>
      </c>
      <c r="J29" s="28" t="str">
        <f t="shared" si="4"/>
        <v>Memilki kemampuan dalam menganalisis konsep  akuntansi perusahaan dagang , dan siklus akuntansi perusahaan dagang, menjelaskan proses pembukuan akuntansi perusahaan jasa, namun perlu pengkkatan pemahaman jurnal penyesuaian</v>
      </c>
      <c r="K29" s="28">
        <f t="shared" si="5"/>
        <v>77.666666666666671</v>
      </c>
      <c r="L29" s="28" t="str">
        <f t="shared" si="6"/>
        <v>B</v>
      </c>
      <c r="M29" s="28">
        <f t="shared" si="7"/>
        <v>77.666666666666671</v>
      </c>
      <c r="N29" s="28" t="str">
        <f t="shared" si="8"/>
        <v>B</v>
      </c>
      <c r="O29" s="36">
        <v>2</v>
      </c>
      <c r="P29" s="28" t="str">
        <f t="shared" si="9"/>
        <v>Sangat terampil dalam menyusun laporan keuangan perusahaan dagang, namun perlu peningkatan dalam menyusun jurnal penyesuaian</v>
      </c>
      <c r="Q29" s="39"/>
      <c r="R29" s="39" t="s">
        <v>9</v>
      </c>
      <c r="S29" s="18"/>
      <c r="T29" s="1">
        <v>78</v>
      </c>
      <c r="U29" s="1">
        <v>79</v>
      </c>
      <c r="V29" s="1">
        <v>77</v>
      </c>
      <c r="W29" s="1"/>
      <c r="X29" s="1"/>
      <c r="Y29" s="1"/>
      <c r="Z29" s="1"/>
      <c r="AA29" s="1"/>
      <c r="AB29" s="1"/>
      <c r="AC29" s="1"/>
      <c r="AD29" s="1"/>
      <c r="AE29" s="18"/>
      <c r="AF29" s="1">
        <v>79</v>
      </c>
      <c r="AG29" s="1">
        <v>76</v>
      </c>
      <c r="AH29" s="1">
        <v>78</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35249</v>
      </c>
      <c r="FK29" s="77">
        <v>35259</v>
      </c>
    </row>
    <row r="30" spans="1:167">
      <c r="A30" s="19">
        <v>20</v>
      </c>
      <c r="B30" s="19">
        <v>92948</v>
      </c>
      <c r="C30" s="19" t="s">
        <v>173</v>
      </c>
      <c r="D30" s="18"/>
      <c r="E30" s="28">
        <f t="shared" si="0"/>
        <v>79</v>
      </c>
      <c r="F30" s="28" t="str">
        <f t="shared" si="1"/>
        <v>B</v>
      </c>
      <c r="G30" s="28">
        <f t="shared" si="2"/>
        <v>79</v>
      </c>
      <c r="H30" s="28" t="str">
        <f t="shared" si="3"/>
        <v>B</v>
      </c>
      <c r="I30" s="36">
        <v>2</v>
      </c>
      <c r="J30" s="28" t="str">
        <f t="shared" si="4"/>
        <v>Memilki kemampuan dalam menganalisis konsep  akuntansi perusahaan dagang , dan siklus akuntansi perusahaan dagang, menjelaskan proses pembukuan akuntansi perusahaan jasa, namun perlu pengkkatan pemahaman jurnal penyesuaian</v>
      </c>
      <c r="K30" s="28">
        <f t="shared" si="5"/>
        <v>79</v>
      </c>
      <c r="L30" s="28" t="str">
        <f t="shared" si="6"/>
        <v>B</v>
      </c>
      <c r="M30" s="28">
        <f t="shared" si="7"/>
        <v>79</v>
      </c>
      <c r="N30" s="28" t="str">
        <f t="shared" si="8"/>
        <v>B</v>
      </c>
      <c r="O30" s="36">
        <v>2</v>
      </c>
      <c r="P30" s="28" t="str">
        <f t="shared" si="9"/>
        <v>Sangat terampil dalam menyusun laporan keuangan perusahaan dagang, namun perlu peningkatan dalam menyusun jurnal penyesuaian</v>
      </c>
      <c r="Q30" s="39"/>
      <c r="R30" s="39" t="s">
        <v>9</v>
      </c>
      <c r="S30" s="18"/>
      <c r="T30" s="1">
        <v>79</v>
      </c>
      <c r="U30" s="1">
        <v>79</v>
      </c>
      <c r="V30" s="1">
        <v>80</v>
      </c>
      <c r="W30" s="1"/>
      <c r="X30" s="1"/>
      <c r="Y30" s="1"/>
      <c r="Z30" s="1"/>
      <c r="AA30" s="1"/>
      <c r="AB30" s="1"/>
      <c r="AC30" s="1"/>
      <c r="AD30" s="1"/>
      <c r="AE30" s="18"/>
      <c r="AF30" s="1">
        <v>77</v>
      </c>
      <c r="AG30" s="1">
        <v>82</v>
      </c>
      <c r="AH30" s="1">
        <v>78</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c r="A31" s="19">
        <v>21</v>
      </c>
      <c r="B31" s="19">
        <v>92962</v>
      </c>
      <c r="C31" s="19" t="s">
        <v>174</v>
      </c>
      <c r="D31" s="18"/>
      <c r="E31" s="28">
        <f t="shared" si="0"/>
        <v>86</v>
      </c>
      <c r="F31" s="28" t="str">
        <f t="shared" si="1"/>
        <v>A</v>
      </c>
      <c r="G31" s="28">
        <f t="shared" si="2"/>
        <v>86</v>
      </c>
      <c r="H31" s="28" t="str">
        <f t="shared" si="3"/>
        <v>A</v>
      </c>
      <c r="I31" s="36">
        <v>1</v>
      </c>
      <c r="J31" s="28" t="str">
        <f t="shared" si="4"/>
        <v>Memilki kemampuan dalam menganalisis konsep  akuntansi perusahaan dagang , dan siklus akuntansi perusahaan dagang, menjelaskan proses pembukuan akuntansi perusahaan jasa</v>
      </c>
      <c r="K31" s="28">
        <f t="shared" si="5"/>
        <v>86.333333333333329</v>
      </c>
      <c r="L31" s="28" t="str">
        <f t="shared" si="6"/>
        <v>A</v>
      </c>
      <c r="M31" s="28">
        <f t="shared" si="7"/>
        <v>86.333333333333329</v>
      </c>
      <c r="N31" s="28" t="str">
        <f t="shared" si="8"/>
        <v>A</v>
      </c>
      <c r="O31" s="36">
        <v>1</v>
      </c>
      <c r="P31" s="28" t="str">
        <f t="shared" si="9"/>
        <v>Sangat terampil dalam menyusun laporan keuangan perusahaan dagang</v>
      </c>
      <c r="Q31" s="39"/>
      <c r="R31" s="39" t="s">
        <v>8</v>
      </c>
      <c r="S31" s="18"/>
      <c r="T31" s="1">
        <v>90</v>
      </c>
      <c r="U31" s="1">
        <v>87</v>
      </c>
      <c r="V31" s="1">
        <v>80</v>
      </c>
      <c r="W31" s="1"/>
      <c r="X31" s="1"/>
      <c r="Y31" s="1"/>
      <c r="Z31" s="1"/>
      <c r="AA31" s="1"/>
      <c r="AB31" s="1"/>
      <c r="AC31" s="1"/>
      <c r="AD31" s="1"/>
      <c r="AE31" s="18"/>
      <c r="AF31" s="1">
        <v>87</v>
      </c>
      <c r="AG31" s="1">
        <v>85</v>
      </c>
      <c r="AH31" s="1">
        <v>87</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35250</v>
      </c>
      <c r="FK31" s="77">
        <v>35260</v>
      </c>
    </row>
    <row r="32" spans="1:167">
      <c r="A32" s="19">
        <v>22</v>
      </c>
      <c r="B32" s="19">
        <v>92976</v>
      </c>
      <c r="C32" s="19" t="s">
        <v>175</v>
      </c>
      <c r="D32" s="18"/>
      <c r="E32" s="28">
        <f t="shared" si="0"/>
        <v>87</v>
      </c>
      <c r="F32" s="28" t="str">
        <f t="shared" si="1"/>
        <v>A</v>
      </c>
      <c r="G32" s="28">
        <f t="shared" si="2"/>
        <v>87</v>
      </c>
      <c r="H32" s="28" t="str">
        <f t="shared" si="3"/>
        <v>A</v>
      </c>
      <c r="I32" s="36">
        <v>1</v>
      </c>
      <c r="J32" s="28" t="str">
        <f t="shared" si="4"/>
        <v>Memilki kemampuan dalam menganalisis konsep  akuntansi perusahaan dagang , dan siklus akuntansi perusahaan dagang, menjelaskan proses pembukuan akuntansi perusahaan jasa</v>
      </c>
      <c r="K32" s="28">
        <f t="shared" si="5"/>
        <v>85</v>
      </c>
      <c r="L32" s="28" t="str">
        <f t="shared" si="6"/>
        <v>A</v>
      </c>
      <c r="M32" s="28">
        <f t="shared" si="7"/>
        <v>85</v>
      </c>
      <c r="N32" s="28" t="str">
        <f t="shared" si="8"/>
        <v>A</v>
      </c>
      <c r="O32" s="36">
        <v>1</v>
      </c>
      <c r="P32" s="28" t="str">
        <f t="shared" si="9"/>
        <v>Sangat terampil dalam menyusun laporan keuangan perusahaan dagang</v>
      </c>
      <c r="Q32" s="39"/>
      <c r="R32" s="39" t="s">
        <v>8</v>
      </c>
      <c r="S32" s="18"/>
      <c r="T32" s="1">
        <v>93</v>
      </c>
      <c r="U32" s="1">
        <v>88</v>
      </c>
      <c r="V32" s="1">
        <v>81</v>
      </c>
      <c r="W32" s="1"/>
      <c r="X32" s="1"/>
      <c r="Y32" s="1"/>
      <c r="Z32" s="1"/>
      <c r="AA32" s="1"/>
      <c r="AB32" s="1"/>
      <c r="AC32" s="1"/>
      <c r="AD32" s="1"/>
      <c r="AE32" s="18"/>
      <c r="AF32" s="1">
        <v>84</v>
      </c>
      <c r="AG32" s="1">
        <v>87</v>
      </c>
      <c r="AH32" s="1">
        <v>84</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c r="A33" s="19">
        <v>23</v>
      </c>
      <c r="B33" s="19">
        <v>92990</v>
      </c>
      <c r="C33" s="19" t="s">
        <v>176</v>
      </c>
      <c r="D33" s="18"/>
      <c r="E33" s="28">
        <f t="shared" si="0"/>
        <v>78</v>
      </c>
      <c r="F33" s="28" t="str">
        <f t="shared" si="1"/>
        <v>B</v>
      </c>
      <c r="G33" s="28">
        <f t="shared" si="2"/>
        <v>78</v>
      </c>
      <c r="H33" s="28" t="str">
        <f t="shared" si="3"/>
        <v>B</v>
      </c>
      <c r="I33" s="36">
        <v>2</v>
      </c>
      <c r="J33" s="28" t="str">
        <f t="shared" si="4"/>
        <v>Memilki kemampuan dalam menganalisis konsep  akuntansi perusahaan dagang , dan siklus akuntansi perusahaan dagang, menjelaskan proses pembukuan akuntansi perusahaan jasa, namun perlu pengkkatan pemahaman jurnal penyesuaian</v>
      </c>
      <c r="K33" s="28">
        <f t="shared" si="5"/>
        <v>78.333333333333329</v>
      </c>
      <c r="L33" s="28" t="str">
        <f t="shared" si="6"/>
        <v>B</v>
      </c>
      <c r="M33" s="28">
        <f t="shared" si="7"/>
        <v>78.333333333333329</v>
      </c>
      <c r="N33" s="28" t="str">
        <f t="shared" si="8"/>
        <v>B</v>
      </c>
      <c r="O33" s="36">
        <v>2</v>
      </c>
      <c r="P33" s="28" t="str">
        <f t="shared" si="9"/>
        <v>Sangat terampil dalam menyusun laporan keuangan perusahaan dagang, namun perlu peningkatan dalam menyusun jurnal penyesuaian</v>
      </c>
      <c r="Q33" s="39"/>
      <c r="R33" s="39" t="s">
        <v>9</v>
      </c>
      <c r="S33" s="18"/>
      <c r="T33" s="1">
        <v>79</v>
      </c>
      <c r="U33" s="1">
        <v>76</v>
      </c>
      <c r="V33" s="1">
        <v>78</v>
      </c>
      <c r="W33" s="1"/>
      <c r="X33" s="1"/>
      <c r="Y33" s="1"/>
      <c r="Z33" s="1"/>
      <c r="AA33" s="1"/>
      <c r="AB33" s="1"/>
      <c r="AC33" s="1"/>
      <c r="AD33" s="1"/>
      <c r="AE33" s="18"/>
      <c r="AF33" s="1">
        <v>76</v>
      </c>
      <c r="AG33" s="1">
        <v>79</v>
      </c>
      <c r="AH33" s="1">
        <v>80</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93004</v>
      </c>
      <c r="C34" s="19" t="s">
        <v>177</v>
      </c>
      <c r="D34" s="18"/>
      <c r="E34" s="28">
        <f t="shared" si="0"/>
        <v>77</v>
      </c>
      <c r="F34" s="28" t="str">
        <f t="shared" si="1"/>
        <v>B</v>
      </c>
      <c r="G34" s="28">
        <f t="shared" si="2"/>
        <v>77</v>
      </c>
      <c r="H34" s="28" t="str">
        <f t="shared" si="3"/>
        <v>B</v>
      </c>
      <c r="I34" s="36">
        <v>2</v>
      </c>
      <c r="J34" s="28" t="str">
        <f t="shared" si="4"/>
        <v>Memilki kemampuan dalam menganalisis konsep  akuntansi perusahaan dagang , dan siklus akuntansi perusahaan dagang, menjelaskan proses pembukuan akuntansi perusahaan jasa, namun perlu pengkkatan pemahaman jurnal penyesuaian</v>
      </c>
      <c r="K34" s="28">
        <f t="shared" si="5"/>
        <v>76.666666666666671</v>
      </c>
      <c r="L34" s="28" t="str">
        <f t="shared" si="6"/>
        <v>B</v>
      </c>
      <c r="M34" s="28">
        <f t="shared" si="7"/>
        <v>76.666666666666671</v>
      </c>
      <c r="N34" s="28" t="str">
        <f t="shared" si="8"/>
        <v>B</v>
      </c>
      <c r="O34" s="36">
        <v>2</v>
      </c>
      <c r="P34" s="28" t="str">
        <f t="shared" si="9"/>
        <v>Sangat terampil dalam menyusun laporan keuangan perusahaan dagang, namun perlu peningkatan dalam menyusun jurnal penyesuaian</v>
      </c>
      <c r="Q34" s="39"/>
      <c r="R34" s="39" t="s">
        <v>9</v>
      </c>
      <c r="S34" s="18"/>
      <c r="T34" s="1">
        <v>76</v>
      </c>
      <c r="U34" s="1">
        <v>77</v>
      </c>
      <c r="V34" s="1">
        <v>78</v>
      </c>
      <c r="W34" s="1"/>
      <c r="X34" s="1"/>
      <c r="Y34" s="1"/>
      <c r="Z34" s="1"/>
      <c r="AA34" s="1"/>
      <c r="AB34" s="1"/>
      <c r="AC34" s="1"/>
      <c r="AD34" s="1"/>
      <c r="AE34" s="18"/>
      <c r="AF34" s="1">
        <v>77</v>
      </c>
      <c r="AG34" s="1">
        <v>76</v>
      </c>
      <c r="AH34" s="1">
        <v>77</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93018</v>
      </c>
      <c r="C35" s="19" t="s">
        <v>178</v>
      </c>
      <c r="D35" s="18"/>
      <c r="E35" s="28">
        <f t="shared" si="0"/>
        <v>78</v>
      </c>
      <c r="F35" s="28" t="str">
        <f t="shared" si="1"/>
        <v>B</v>
      </c>
      <c r="G35" s="28">
        <f t="shared" si="2"/>
        <v>78</v>
      </c>
      <c r="H35" s="28" t="str">
        <f t="shared" si="3"/>
        <v>B</v>
      </c>
      <c r="I35" s="36">
        <v>2</v>
      </c>
      <c r="J35" s="28" t="str">
        <f t="shared" si="4"/>
        <v>Memilki kemampuan dalam menganalisis konsep  akuntansi perusahaan dagang , dan siklus akuntansi perusahaan dagang, menjelaskan proses pembukuan akuntansi perusahaan jasa, namun perlu pengkkatan pemahaman jurnal penyesuaian</v>
      </c>
      <c r="K35" s="28">
        <f t="shared" si="5"/>
        <v>78</v>
      </c>
      <c r="L35" s="28" t="str">
        <f t="shared" si="6"/>
        <v>B</v>
      </c>
      <c r="M35" s="28">
        <f t="shared" si="7"/>
        <v>78</v>
      </c>
      <c r="N35" s="28" t="str">
        <f t="shared" si="8"/>
        <v>B</v>
      </c>
      <c r="O35" s="36">
        <v>2</v>
      </c>
      <c r="P35" s="28" t="str">
        <f t="shared" si="9"/>
        <v>Sangat terampil dalam menyusun laporan keuangan perusahaan dagang, namun perlu peningkatan dalam menyusun jurnal penyesuaian</v>
      </c>
      <c r="Q35" s="39"/>
      <c r="R35" s="39" t="s">
        <v>9</v>
      </c>
      <c r="S35" s="18"/>
      <c r="T35" s="1">
        <v>76</v>
      </c>
      <c r="U35" s="1">
        <v>81</v>
      </c>
      <c r="V35" s="1">
        <v>76</v>
      </c>
      <c r="W35" s="1"/>
      <c r="X35" s="1"/>
      <c r="Y35" s="1"/>
      <c r="Z35" s="1"/>
      <c r="AA35" s="1"/>
      <c r="AB35" s="1"/>
      <c r="AC35" s="1"/>
      <c r="AD35" s="1"/>
      <c r="AE35" s="18"/>
      <c r="AF35" s="1">
        <v>76</v>
      </c>
      <c r="AG35" s="1">
        <v>78</v>
      </c>
      <c r="AH35" s="1">
        <v>80</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93032</v>
      </c>
      <c r="C36" s="19" t="s">
        <v>179</v>
      </c>
      <c r="D36" s="18"/>
      <c r="E36" s="28">
        <f t="shared" si="0"/>
        <v>88</v>
      </c>
      <c r="F36" s="28" t="str">
        <f t="shared" si="1"/>
        <v>A</v>
      </c>
      <c r="G36" s="28">
        <f t="shared" si="2"/>
        <v>88</v>
      </c>
      <c r="H36" s="28" t="str">
        <f t="shared" si="3"/>
        <v>A</v>
      </c>
      <c r="I36" s="36">
        <v>1</v>
      </c>
      <c r="J36" s="28" t="str">
        <f t="shared" si="4"/>
        <v>Memilki kemampuan dalam menganalisis konsep  akuntansi perusahaan dagang , dan siklus akuntansi perusahaan dagang, menjelaskan proses pembukuan akuntansi perusahaan jasa</v>
      </c>
      <c r="K36" s="28">
        <f t="shared" si="5"/>
        <v>84.666666666666671</v>
      </c>
      <c r="L36" s="28" t="str">
        <f t="shared" si="6"/>
        <v>A</v>
      </c>
      <c r="M36" s="28">
        <f t="shared" si="7"/>
        <v>84.666666666666671</v>
      </c>
      <c r="N36" s="28" t="str">
        <f t="shared" si="8"/>
        <v>A</v>
      </c>
      <c r="O36" s="36">
        <v>1</v>
      </c>
      <c r="P36" s="28" t="str">
        <f t="shared" si="9"/>
        <v>Sangat terampil dalam menyusun laporan keuangan perusahaan dagang</v>
      </c>
      <c r="Q36" s="39"/>
      <c r="R36" s="39" t="s">
        <v>8</v>
      </c>
      <c r="S36" s="18"/>
      <c r="T36" s="1">
        <v>90</v>
      </c>
      <c r="U36" s="1">
        <v>86</v>
      </c>
      <c r="V36" s="1">
        <v>87</v>
      </c>
      <c r="W36" s="1"/>
      <c r="X36" s="1"/>
      <c r="Y36" s="1"/>
      <c r="Z36" s="1"/>
      <c r="AA36" s="1"/>
      <c r="AB36" s="1"/>
      <c r="AC36" s="1"/>
      <c r="AD36" s="1"/>
      <c r="AE36" s="18"/>
      <c r="AF36" s="1">
        <v>90</v>
      </c>
      <c r="AG36" s="1">
        <v>80</v>
      </c>
      <c r="AH36" s="1">
        <v>84</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93046</v>
      </c>
      <c r="C37" s="19" t="s">
        <v>180</v>
      </c>
      <c r="D37" s="18"/>
      <c r="E37" s="28">
        <f t="shared" si="0"/>
        <v>85</v>
      </c>
      <c r="F37" s="28" t="str">
        <f t="shared" si="1"/>
        <v>A</v>
      </c>
      <c r="G37" s="28">
        <f t="shared" si="2"/>
        <v>85</v>
      </c>
      <c r="H37" s="28" t="str">
        <f t="shared" si="3"/>
        <v>A</v>
      </c>
      <c r="I37" s="36">
        <v>1</v>
      </c>
      <c r="J37" s="28" t="str">
        <f t="shared" si="4"/>
        <v>Memilki kemampuan dalam menganalisis konsep  akuntansi perusahaan dagang , dan siklus akuntansi perusahaan dagang, menjelaskan proses pembukuan akuntansi perusahaan jasa</v>
      </c>
      <c r="K37" s="28">
        <f t="shared" si="5"/>
        <v>81</v>
      </c>
      <c r="L37" s="28" t="str">
        <f t="shared" si="6"/>
        <v>B</v>
      </c>
      <c r="M37" s="28">
        <f t="shared" si="7"/>
        <v>81</v>
      </c>
      <c r="N37" s="28" t="str">
        <f t="shared" si="8"/>
        <v>B</v>
      </c>
      <c r="O37" s="36">
        <v>2</v>
      </c>
      <c r="P37" s="28" t="str">
        <f t="shared" si="9"/>
        <v>Sangat terampil dalam menyusun laporan keuangan perusahaan dagang, namun perlu peningkatan dalam menyusun jurnal penyesuaian</v>
      </c>
      <c r="Q37" s="39"/>
      <c r="R37" s="39" t="s">
        <v>8</v>
      </c>
      <c r="S37" s="18"/>
      <c r="T37" s="1">
        <v>83</v>
      </c>
      <c r="U37" s="1">
        <v>86</v>
      </c>
      <c r="V37" s="1">
        <v>85</v>
      </c>
      <c r="W37" s="1"/>
      <c r="X37" s="1"/>
      <c r="Y37" s="1"/>
      <c r="Z37" s="1"/>
      <c r="AA37" s="1"/>
      <c r="AB37" s="1"/>
      <c r="AC37" s="1"/>
      <c r="AD37" s="1"/>
      <c r="AE37" s="18"/>
      <c r="AF37" s="1">
        <v>80</v>
      </c>
      <c r="AG37" s="1">
        <v>80</v>
      </c>
      <c r="AH37" s="1">
        <v>83</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93060</v>
      </c>
      <c r="C38" s="19" t="s">
        <v>181</v>
      </c>
      <c r="D38" s="18"/>
      <c r="E38" s="28">
        <f t="shared" si="0"/>
        <v>92</v>
      </c>
      <c r="F38" s="28" t="str">
        <f t="shared" si="1"/>
        <v>A</v>
      </c>
      <c r="G38" s="28">
        <f t="shared" si="2"/>
        <v>92</v>
      </c>
      <c r="H38" s="28" t="str">
        <f t="shared" si="3"/>
        <v>A</v>
      </c>
      <c r="I38" s="36">
        <v>1</v>
      </c>
      <c r="J38" s="28" t="str">
        <f t="shared" si="4"/>
        <v>Memilki kemampuan dalam menganalisis konsep  akuntansi perusahaan dagang , dan siklus akuntansi perusahaan dagang, menjelaskan proses pembukuan akuntansi perusahaan jasa</v>
      </c>
      <c r="K38" s="28">
        <f t="shared" si="5"/>
        <v>92</v>
      </c>
      <c r="L38" s="28" t="str">
        <f t="shared" si="6"/>
        <v>A</v>
      </c>
      <c r="M38" s="28">
        <f t="shared" si="7"/>
        <v>92</v>
      </c>
      <c r="N38" s="28" t="str">
        <f t="shared" si="8"/>
        <v>A</v>
      </c>
      <c r="O38" s="36">
        <v>1</v>
      </c>
      <c r="P38" s="28" t="str">
        <f t="shared" si="9"/>
        <v>Sangat terampil dalam menyusun laporan keuangan perusahaan dagang</v>
      </c>
      <c r="Q38" s="39"/>
      <c r="R38" s="39" t="s">
        <v>8</v>
      </c>
      <c r="S38" s="18"/>
      <c r="T38" s="1">
        <v>100</v>
      </c>
      <c r="U38" s="1">
        <v>90</v>
      </c>
      <c r="V38" s="1">
        <v>85</v>
      </c>
      <c r="W38" s="1"/>
      <c r="X38" s="1"/>
      <c r="Y38" s="1"/>
      <c r="Z38" s="1"/>
      <c r="AA38" s="1"/>
      <c r="AB38" s="1"/>
      <c r="AC38" s="1"/>
      <c r="AD38" s="1"/>
      <c r="AE38" s="18"/>
      <c r="AF38" s="1">
        <v>90</v>
      </c>
      <c r="AG38" s="1">
        <v>100</v>
      </c>
      <c r="AH38" s="1">
        <v>86</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93200</v>
      </c>
      <c r="C39" s="19" t="s">
        <v>182</v>
      </c>
      <c r="D39" s="18"/>
      <c r="E39" s="28">
        <f t="shared" si="0"/>
        <v>86</v>
      </c>
      <c r="F39" s="28" t="str">
        <f t="shared" si="1"/>
        <v>A</v>
      </c>
      <c r="G39" s="28">
        <f t="shared" si="2"/>
        <v>86</v>
      </c>
      <c r="H39" s="28" t="str">
        <f t="shared" si="3"/>
        <v>A</v>
      </c>
      <c r="I39" s="36">
        <v>1</v>
      </c>
      <c r="J39" s="28" t="str">
        <f t="shared" si="4"/>
        <v>Memilki kemampuan dalam menganalisis konsep  akuntansi perusahaan dagang , dan siklus akuntansi perusahaan dagang, menjelaskan proses pembukuan akuntansi perusahaan jasa</v>
      </c>
      <c r="K39" s="28">
        <f t="shared" si="5"/>
        <v>83.333333333333329</v>
      </c>
      <c r="L39" s="28" t="str">
        <f t="shared" si="6"/>
        <v>B</v>
      </c>
      <c r="M39" s="28">
        <f t="shared" si="7"/>
        <v>83.333333333333329</v>
      </c>
      <c r="N39" s="28" t="str">
        <f t="shared" si="8"/>
        <v>B</v>
      </c>
      <c r="O39" s="36">
        <v>2</v>
      </c>
      <c r="P39" s="28" t="str">
        <f t="shared" si="9"/>
        <v>Sangat terampil dalam menyusun laporan keuangan perusahaan dagang, namun perlu peningkatan dalam menyusun jurnal penyesuaian</v>
      </c>
      <c r="Q39" s="39"/>
      <c r="R39" s="39" t="s">
        <v>8</v>
      </c>
      <c r="S39" s="18"/>
      <c r="T39" s="1">
        <v>85</v>
      </c>
      <c r="U39" s="1">
        <v>88</v>
      </c>
      <c r="V39" s="1">
        <v>85</v>
      </c>
      <c r="W39" s="1"/>
      <c r="X39" s="1"/>
      <c r="Y39" s="1"/>
      <c r="Z39" s="1"/>
      <c r="AA39" s="1"/>
      <c r="AB39" s="1"/>
      <c r="AC39" s="1"/>
      <c r="AD39" s="1"/>
      <c r="AE39" s="18"/>
      <c r="AF39" s="1">
        <v>90</v>
      </c>
      <c r="AG39" s="1">
        <v>80</v>
      </c>
      <c r="AH39" s="1">
        <v>80</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93074</v>
      </c>
      <c r="C40" s="19" t="s">
        <v>183</v>
      </c>
      <c r="D40" s="18"/>
      <c r="E40" s="28">
        <f t="shared" si="0"/>
        <v>91</v>
      </c>
      <c r="F40" s="28" t="str">
        <f t="shared" si="1"/>
        <v>A</v>
      </c>
      <c r="G40" s="28">
        <f t="shared" si="2"/>
        <v>91</v>
      </c>
      <c r="H40" s="28" t="str">
        <f t="shared" si="3"/>
        <v>A</v>
      </c>
      <c r="I40" s="36">
        <v>1</v>
      </c>
      <c r="J40" s="28" t="str">
        <f t="shared" si="4"/>
        <v>Memilki kemampuan dalam menganalisis konsep  akuntansi perusahaan dagang , dan siklus akuntansi perusahaan dagang, menjelaskan proses pembukuan akuntansi perusahaan jasa</v>
      </c>
      <c r="K40" s="28">
        <f t="shared" si="5"/>
        <v>93.333333333333329</v>
      </c>
      <c r="L40" s="28" t="str">
        <f t="shared" si="6"/>
        <v>A</v>
      </c>
      <c r="M40" s="28">
        <f t="shared" si="7"/>
        <v>93.333333333333329</v>
      </c>
      <c r="N40" s="28" t="str">
        <f t="shared" si="8"/>
        <v>A</v>
      </c>
      <c r="O40" s="36">
        <v>1</v>
      </c>
      <c r="P40" s="28" t="str">
        <f t="shared" si="9"/>
        <v>Sangat terampil dalam menyusun laporan keuangan perusahaan dagang</v>
      </c>
      <c r="Q40" s="39"/>
      <c r="R40" s="39" t="s">
        <v>8</v>
      </c>
      <c r="S40" s="18"/>
      <c r="T40" s="1">
        <v>87</v>
      </c>
      <c r="U40" s="1">
        <v>100</v>
      </c>
      <c r="V40" s="1">
        <v>87</v>
      </c>
      <c r="W40" s="1"/>
      <c r="X40" s="1"/>
      <c r="Y40" s="1"/>
      <c r="Z40" s="1"/>
      <c r="AA40" s="1"/>
      <c r="AB40" s="1"/>
      <c r="AC40" s="1"/>
      <c r="AD40" s="1"/>
      <c r="AE40" s="18"/>
      <c r="AF40" s="1">
        <v>95</v>
      </c>
      <c r="AG40" s="1">
        <v>97</v>
      </c>
      <c r="AH40" s="1">
        <v>88</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93088</v>
      </c>
      <c r="C41" s="19" t="s">
        <v>184</v>
      </c>
      <c r="D41" s="18"/>
      <c r="E41" s="28">
        <f t="shared" si="0"/>
        <v>79</v>
      </c>
      <c r="F41" s="28" t="str">
        <f t="shared" si="1"/>
        <v>B</v>
      </c>
      <c r="G41" s="28">
        <f t="shared" si="2"/>
        <v>79</v>
      </c>
      <c r="H41" s="28" t="str">
        <f t="shared" si="3"/>
        <v>B</v>
      </c>
      <c r="I41" s="36">
        <v>2</v>
      </c>
      <c r="J41" s="28" t="str">
        <f t="shared" si="4"/>
        <v>Memilki kemampuan dalam menganalisis konsep  akuntansi perusahaan dagang , dan siklus akuntansi perusahaan dagang, menjelaskan proses pembukuan akuntansi perusahaan jasa, namun perlu pengkkatan pemahaman jurnal penyesuaian</v>
      </c>
      <c r="K41" s="28">
        <f t="shared" si="5"/>
        <v>77.666666666666671</v>
      </c>
      <c r="L41" s="28" t="str">
        <f t="shared" si="6"/>
        <v>B</v>
      </c>
      <c r="M41" s="28">
        <f t="shared" si="7"/>
        <v>77.666666666666671</v>
      </c>
      <c r="N41" s="28" t="str">
        <f t="shared" si="8"/>
        <v>B</v>
      </c>
      <c r="O41" s="36">
        <v>2</v>
      </c>
      <c r="P41" s="28" t="str">
        <f t="shared" si="9"/>
        <v>Sangat terampil dalam menyusun laporan keuangan perusahaan dagang, namun perlu peningkatan dalam menyusun jurnal penyesuaian</v>
      </c>
      <c r="Q41" s="39"/>
      <c r="R41" s="39" t="s">
        <v>9</v>
      </c>
      <c r="S41" s="18"/>
      <c r="T41" s="1">
        <v>77</v>
      </c>
      <c r="U41" s="1">
        <v>81</v>
      </c>
      <c r="V41" s="1">
        <v>79</v>
      </c>
      <c r="W41" s="1"/>
      <c r="X41" s="1"/>
      <c r="Y41" s="1"/>
      <c r="Z41" s="1"/>
      <c r="AA41" s="1"/>
      <c r="AB41" s="1"/>
      <c r="AC41" s="1"/>
      <c r="AD41" s="1"/>
      <c r="AE41" s="18"/>
      <c r="AF41" s="1">
        <v>77</v>
      </c>
      <c r="AG41" s="1">
        <v>78</v>
      </c>
      <c r="AH41" s="1">
        <v>78</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93102</v>
      </c>
      <c r="C42" s="19" t="s">
        <v>185</v>
      </c>
      <c r="D42" s="18"/>
      <c r="E42" s="28">
        <f t="shared" si="0"/>
        <v>79</v>
      </c>
      <c r="F42" s="28" t="str">
        <f t="shared" si="1"/>
        <v>B</v>
      </c>
      <c r="G42" s="28">
        <f t="shared" si="2"/>
        <v>79</v>
      </c>
      <c r="H42" s="28" t="str">
        <f t="shared" si="3"/>
        <v>B</v>
      </c>
      <c r="I42" s="36">
        <v>2</v>
      </c>
      <c r="J42" s="28" t="str">
        <f t="shared" si="4"/>
        <v>Memilki kemampuan dalam menganalisis konsep  akuntansi perusahaan dagang , dan siklus akuntansi perusahaan dagang, menjelaskan proses pembukuan akuntansi perusahaan jasa, namun perlu pengkkatan pemahaman jurnal penyesuaian</v>
      </c>
      <c r="K42" s="28">
        <f t="shared" si="5"/>
        <v>79.333333333333329</v>
      </c>
      <c r="L42" s="28" t="str">
        <f t="shared" si="6"/>
        <v>B</v>
      </c>
      <c r="M42" s="28">
        <f t="shared" si="7"/>
        <v>79.333333333333329</v>
      </c>
      <c r="N42" s="28" t="str">
        <f t="shared" si="8"/>
        <v>B</v>
      </c>
      <c r="O42" s="36">
        <v>2</v>
      </c>
      <c r="P42" s="28" t="str">
        <f t="shared" si="9"/>
        <v>Sangat terampil dalam menyusun laporan keuangan perusahaan dagang, namun perlu peningkatan dalam menyusun jurnal penyesuaian</v>
      </c>
      <c r="Q42" s="39"/>
      <c r="R42" s="39" t="s">
        <v>9</v>
      </c>
      <c r="S42" s="18"/>
      <c r="T42" s="1">
        <v>78</v>
      </c>
      <c r="U42" s="1">
        <v>79</v>
      </c>
      <c r="V42" s="1">
        <v>80</v>
      </c>
      <c r="W42" s="1"/>
      <c r="X42" s="1"/>
      <c r="Y42" s="1"/>
      <c r="Z42" s="1"/>
      <c r="AA42" s="1"/>
      <c r="AB42" s="1"/>
      <c r="AC42" s="1"/>
      <c r="AD42" s="1"/>
      <c r="AE42" s="18"/>
      <c r="AF42" s="1">
        <v>79</v>
      </c>
      <c r="AG42" s="1">
        <v>80</v>
      </c>
      <c r="AH42" s="1">
        <v>79</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93116</v>
      </c>
      <c r="C43" s="19" t="s">
        <v>186</v>
      </c>
      <c r="D43" s="18"/>
      <c r="E43" s="28">
        <f t="shared" si="0"/>
        <v>81</v>
      </c>
      <c r="F43" s="28" t="str">
        <f t="shared" si="1"/>
        <v>B</v>
      </c>
      <c r="G43" s="28">
        <f t="shared" si="2"/>
        <v>81</v>
      </c>
      <c r="H43" s="28" t="str">
        <f t="shared" si="3"/>
        <v>B</v>
      </c>
      <c r="I43" s="36">
        <v>2</v>
      </c>
      <c r="J43" s="28" t="str">
        <f t="shared" si="4"/>
        <v>Memilki kemampuan dalam menganalisis konsep  akuntansi perusahaan dagang , dan siklus akuntansi perusahaan dagang, menjelaskan proses pembukuan akuntansi perusahaan jasa, namun perlu pengkkatan pemahaman jurnal penyesuaian</v>
      </c>
      <c r="K43" s="28">
        <f t="shared" si="5"/>
        <v>82.333333333333329</v>
      </c>
      <c r="L43" s="28" t="str">
        <f t="shared" si="6"/>
        <v>B</v>
      </c>
      <c r="M43" s="28">
        <f t="shared" si="7"/>
        <v>82.333333333333329</v>
      </c>
      <c r="N43" s="28" t="str">
        <f t="shared" si="8"/>
        <v>B</v>
      </c>
      <c r="O43" s="36">
        <v>2</v>
      </c>
      <c r="P43" s="28" t="str">
        <f t="shared" si="9"/>
        <v>Sangat terampil dalam menyusun laporan keuangan perusahaan dagang, namun perlu peningkatan dalam menyusun jurnal penyesuaian</v>
      </c>
      <c r="Q43" s="39"/>
      <c r="R43" s="39" t="s">
        <v>8</v>
      </c>
      <c r="S43" s="18"/>
      <c r="T43" s="1">
        <v>82</v>
      </c>
      <c r="U43" s="1">
        <v>80</v>
      </c>
      <c r="V43" s="1">
        <v>80</v>
      </c>
      <c r="W43" s="1"/>
      <c r="X43" s="1"/>
      <c r="Y43" s="1"/>
      <c r="Z43" s="1"/>
      <c r="AA43" s="1"/>
      <c r="AB43" s="1"/>
      <c r="AC43" s="1"/>
      <c r="AD43" s="1"/>
      <c r="AE43" s="18"/>
      <c r="AF43" s="1">
        <v>80</v>
      </c>
      <c r="AG43" s="1">
        <v>85</v>
      </c>
      <c r="AH43" s="1">
        <v>82</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93130</v>
      </c>
      <c r="C44" s="19" t="s">
        <v>187</v>
      </c>
      <c r="D44" s="18"/>
      <c r="E44" s="28">
        <f t="shared" si="0"/>
        <v>82</v>
      </c>
      <c r="F44" s="28" t="str">
        <f t="shared" si="1"/>
        <v>B</v>
      </c>
      <c r="G44" s="28">
        <f t="shared" si="2"/>
        <v>82</v>
      </c>
      <c r="H44" s="28" t="str">
        <f t="shared" si="3"/>
        <v>B</v>
      </c>
      <c r="I44" s="36">
        <v>2</v>
      </c>
      <c r="J44" s="28" t="str">
        <f t="shared" si="4"/>
        <v>Memilki kemampuan dalam menganalisis konsep  akuntansi perusahaan dagang , dan siklus akuntansi perusahaan dagang, menjelaskan proses pembukuan akuntansi perusahaan jasa, namun perlu pengkkatan pemahaman jurnal penyesuaian</v>
      </c>
      <c r="K44" s="28">
        <f t="shared" si="5"/>
        <v>81.333333333333329</v>
      </c>
      <c r="L44" s="28" t="str">
        <f t="shared" si="6"/>
        <v>B</v>
      </c>
      <c r="M44" s="28">
        <f t="shared" si="7"/>
        <v>81.333333333333329</v>
      </c>
      <c r="N44" s="28" t="str">
        <f t="shared" si="8"/>
        <v>B</v>
      </c>
      <c r="O44" s="36">
        <v>2</v>
      </c>
      <c r="P44" s="28" t="str">
        <f t="shared" si="9"/>
        <v>Sangat terampil dalam menyusun laporan keuangan perusahaan dagang, namun perlu peningkatan dalam menyusun jurnal penyesuaian</v>
      </c>
      <c r="Q44" s="39"/>
      <c r="R44" s="39" t="s">
        <v>8</v>
      </c>
      <c r="S44" s="18"/>
      <c r="T44" s="1">
        <v>84</v>
      </c>
      <c r="U44" s="1">
        <v>79</v>
      </c>
      <c r="V44" s="1">
        <v>83</v>
      </c>
      <c r="W44" s="1"/>
      <c r="X44" s="1"/>
      <c r="Y44" s="1"/>
      <c r="Z44" s="1"/>
      <c r="AA44" s="1"/>
      <c r="AB44" s="1"/>
      <c r="AC44" s="1"/>
      <c r="AD44" s="1"/>
      <c r="AE44" s="18"/>
      <c r="AF44" s="1">
        <v>80</v>
      </c>
      <c r="AG44" s="1">
        <v>80</v>
      </c>
      <c r="AH44" s="1">
        <v>84</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93144</v>
      </c>
      <c r="C45" s="19" t="s">
        <v>188</v>
      </c>
      <c r="D45" s="18"/>
      <c r="E45" s="28">
        <f t="shared" si="0"/>
        <v>85</v>
      </c>
      <c r="F45" s="28" t="str">
        <f t="shared" si="1"/>
        <v>A</v>
      </c>
      <c r="G45" s="28">
        <f t="shared" si="2"/>
        <v>85</v>
      </c>
      <c r="H45" s="28" t="str">
        <f t="shared" si="3"/>
        <v>A</v>
      </c>
      <c r="I45" s="36">
        <v>1</v>
      </c>
      <c r="J45" s="28" t="str">
        <f t="shared" si="4"/>
        <v>Memilki kemampuan dalam menganalisis konsep  akuntansi perusahaan dagang , dan siklus akuntansi perusahaan dagang, menjelaskan proses pembukuan akuntansi perusahaan jasa</v>
      </c>
      <c r="K45" s="28">
        <f t="shared" si="5"/>
        <v>81</v>
      </c>
      <c r="L45" s="28" t="str">
        <f t="shared" si="6"/>
        <v>B</v>
      </c>
      <c r="M45" s="28">
        <f t="shared" si="7"/>
        <v>81</v>
      </c>
      <c r="N45" s="28" t="str">
        <f t="shared" si="8"/>
        <v>B</v>
      </c>
      <c r="O45" s="36">
        <v>2</v>
      </c>
      <c r="P45" s="28" t="str">
        <f t="shared" si="9"/>
        <v>Sangat terampil dalam menyusun laporan keuangan perusahaan dagang, namun perlu peningkatan dalam menyusun jurnal penyesuaian</v>
      </c>
      <c r="Q45" s="39"/>
      <c r="R45" s="39" t="s">
        <v>8</v>
      </c>
      <c r="S45" s="18"/>
      <c r="T45" s="1">
        <v>86</v>
      </c>
      <c r="U45" s="1">
        <v>85</v>
      </c>
      <c r="V45" s="1">
        <v>83</v>
      </c>
      <c r="W45" s="1"/>
      <c r="X45" s="1"/>
      <c r="Y45" s="1"/>
      <c r="Z45" s="1"/>
      <c r="AA45" s="1"/>
      <c r="AB45" s="1"/>
      <c r="AC45" s="1"/>
      <c r="AD45" s="1"/>
      <c r="AE45" s="18"/>
      <c r="AF45" s="1">
        <v>80</v>
      </c>
      <c r="AG45" s="1">
        <v>80</v>
      </c>
      <c r="AH45" s="1">
        <v>83</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93158</v>
      </c>
      <c r="C46" s="19" t="s">
        <v>189</v>
      </c>
      <c r="D46" s="18"/>
      <c r="E46" s="28">
        <f t="shared" si="0"/>
        <v>89</v>
      </c>
      <c r="F46" s="28" t="str">
        <f t="shared" si="1"/>
        <v>A</v>
      </c>
      <c r="G46" s="28">
        <f t="shared" si="2"/>
        <v>89</v>
      </c>
      <c r="H46" s="28" t="str">
        <f t="shared" si="3"/>
        <v>A</v>
      </c>
      <c r="I46" s="36">
        <v>1</v>
      </c>
      <c r="J46" s="28" t="str">
        <f t="shared" si="4"/>
        <v>Memilki kemampuan dalam menganalisis konsep  akuntansi perusahaan dagang , dan siklus akuntansi perusahaan dagang, menjelaskan proses pembukuan akuntansi perusahaan jasa</v>
      </c>
      <c r="K46" s="28">
        <f t="shared" si="5"/>
        <v>87.666666666666671</v>
      </c>
      <c r="L46" s="28" t="str">
        <f t="shared" si="6"/>
        <v>A</v>
      </c>
      <c r="M46" s="28">
        <f t="shared" si="7"/>
        <v>87.666666666666671</v>
      </c>
      <c r="N46" s="28" t="str">
        <f t="shared" si="8"/>
        <v>A</v>
      </c>
      <c r="O46" s="36">
        <v>1</v>
      </c>
      <c r="P46" s="28" t="str">
        <f t="shared" si="9"/>
        <v>Sangat terampil dalam menyusun laporan keuangan perusahaan dagang</v>
      </c>
      <c r="Q46" s="39"/>
      <c r="R46" s="39" t="s">
        <v>8</v>
      </c>
      <c r="S46" s="18"/>
      <c r="T46" s="1">
        <v>88</v>
      </c>
      <c r="U46" s="1">
        <v>88</v>
      </c>
      <c r="V46" s="1">
        <v>90</v>
      </c>
      <c r="W46" s="1"/>
      <c r="X46" s="1"/>
      <c r="Y46" s="1"/>
      <c r="Z46" s="1"/>
      <c r="AA46" s="1"/>
      <c r="AB46" s="1"/>
      <c r="AC46" s="1"/>
      <c r="AD46" s="1"/>
      <c r="AE46" s="18"/>
      <c r="AF46" s="1">
        <v>85</v>
      </c>
      <c r="AG46" s="1">
        <v>90</v>
      </c>
      <c r="AH46" s="1">
        <v>88</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v>37</v>
      </c>
      <c r="B47" s="19">
        <v>93172</v>
      </c>
      <c r="C47" s="19" t="s">
        <v>190</v>
      </c>
      <c r="D47" s="18"/>
      <c r="E47" s="28">
        <f t="shared" si="0"/>
        <v>87</v>
      </c>
      <c r="F47" s="28" t="str">
        <f t="shared" si="1"/>
        <v>A</v>
      </c>
      <c r="G47" s="28">
        <f t="shared" si="2"/>
        <v>87</v>
      </c>
      <c r="H47" s="28" t="str">
        <f t="shared" si="3"/>
        <v>A</v>
      </c>
      <c r="I47" s="36">
        <v>1</v>
      </c>
      <c r="J47" s="28" t="str">
        <f t="shared" si="4"/>
        <v>Memilki kemampuan dalam menganalisis konsep  akuntansi perusahaan dagang , dan siklus akuntansi perusahaan dagang, menjelaskan proses pembukuan akuntansi perusahaan jasa</v>
      </c>
      <c r="K47" s="28">
        <f t="shared" si="5"/>
        <v>87.333333333333329</v>
      </c>
      <c r="L47" s="28" t="str">
        <f t="shared" si="6"/>
        <v>A</v>
      </c>
      <c r="M47" s="28">
        <f t="shared" si="7"/>
        <v>87.333333333333329</v>
      </c>
      <c r="N47" s="28" t="str">
        <f t="shared" si="8"/>
        <v>A</v>
      </c>
      <c r="O47" s="36">
        <v>1</v>
      </c>
      <c r="P47" s="28" t="str">
        <f t="shared" si="9"/>
        <v>Sangat terampil dalam menyusun laporan keuangan perusahaan dagang</v>
      </c>
      <c r="Q47" s="39"/>
      <c r="R47" s="39" t="s">
        <v>8</v>
      </c>
      <c r="S47" s="18"/>
      <c r="T47" s="1">
        <v>90</v>
      </c>
      <c r="U47" s="1">
        <v>86</v>
      </c>
      <c r="V47" s="1">
        <v>85</v>
      </c>
      <c r="W47" s="1"/>
      <c r="X47" s="1"/>
      <c r="Y47" s="1"/>
      <c r="Z47" s="1"/>
      <c r="AA47" s="1"/>
      <c r="AB47" s="1"/>
      <c r="AC47" s="1"/>
      <c r="AD47" s="1"/>
      <c r="AE47" s="18"/>
      <c r="AF47" s="1">
        <v>85</v>
      </c>
      <c r="AG47" s="1">
        <v>87</v>
      </c>
      <c r="AH47" s="1">
        <v>90</v>
      </c>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103</v>
      </c>
      <c r="D52" s="18"/>
      <c r="E52" s="18"/>
      <c r="F52" s="18" t="s">
        <v>104</v>
      </c>
      <c r="G52" s="18"/>
      <c r="H52" s="18"/>
      <c r="I52" s="38"/>
      <c r="J52" s="30"/>
      <c r="K52" s="18">
        <f>IF(COUNTBLANK($G$11:$G$50)=40,"",MAX($G$11:$G$50))</f>
        <v>95</v>
      </c>
      <c r="L52" s="18"/>
      <c r="M52" s="18"/>
      <c r="N52" s="18"/>
      <c r="O52" s="37"/>
      <c r="P52" s="18"/>
      <c r="Q52" s="37" t="s">
        <v>105</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106</v>
      </c>
      <c r="D53" s="18"/>
      <c r="E53" s="18"/>
      <c r="F53" s="18" t="s">
        <v>107</v>
      </c>
      <c r="G53" s="18"/>
      <c r="H53" s="18"/>
      <c r="I53" s="38"/>
      <c r="J53" s="30"/>
      <c r="K53" s="18">
        <f>IF(COUNTBLANK($G$11:$G$50)=40,"",MIN($G$11:$G$50))</f>
        <v>77</v>
      </c>
      <c r="L53" s="18"/>
      <c r="M53" s="18"/>
      <c r="N53" s="18"/>
      <c r="O53" s="37"/>
      <c r="P53" s="18"/>
      <c r="Q53" s="37" t="s">
        <v>108</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t="s">
        <v>109</v>
      </c>
      <c r="G54" s="18"/>
      <c r="H54" s="18"/>
      <c r="I54" s="38"/>
      <c r="J54" s="30"/>
      <c r="K54" s="18">
        <f>IF(COUNTBLANK($G$11:$G$50)=40,"",AVERAGE($G$11:$G$50))</f>
        <v>83.324324324324323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t="s">
        <v>110</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111</v>
      </c>
      <c r="D56" s="18"/>
      <c r="E56" s="18"/>
      <c r="F56" s="18"/>
      <c r="G56" s="18"/>
      <c r="H56" s="18"/>
      <c r="I56" s="37"/>
      <c r="J56" s="18"/>
      <c r="K56" s="18"/>
      <c r="L56" s="18"/>
      <c r="M56" s="18"/>
      <c r="N56" s="18"/>
      <c r="O56" s="37"/>
      <c r="P56" s="18"/>
      <c r="Q56" s="37" t="s">
        <v>112</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113</v>
      </c>
      <c r="D57" s="18"/>
      <c r="E57" s="18"/>
      <c r="F57" s="18"/>
      <c r="G57" s="18"/>
      <c r="H57" s="18"/>
      <c r="I57" s="37"/>
      <c r="J57" s="18"/>
      <c r="K57" s="18"/>
      <c r="L57" s="18"/>
      <c r="M57" s="18"/>
      <c r="N57" s="18"/>
      <c r="O57" s="37"/>
      <c r="P57" s="18"/>
      <c r="Q57" s="37" t="s">
        <v>114</v>
      </c>
      <c r="R57" s="37" t="s">
        <v>115</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XII-MIPA 4</vt:lpstr>
      <vt:lpstr>XII-MIPA 5</vt:lpstr>
      <vt:lpstr>XII-MIPA 6</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Totok Sudarmanto</cp:lastModifiedBy>
  <dcterms:created xsi:type="dcterms:W3CDTF">2015-09-01T09:01:01Z</dcterms:created>
  <dcterms:modified xsi:type="dcterms:W3CDTF">2019-04-23T12:29:50Z</dcterms:modified>
  <cp:category/>
</cp:coreProperties>
</file>