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0" windowWidth="15600" windowHeight="6855" activeTab="2"/>
  </bookViews>
  <sheets>
    <sheet name="XI-MIPA 1" sheetId="1" r:id="rId1"/>
    <sheet name="XI-MIPA 2" sheetId="2" r:id="rId2"/>
    <sheet name="XI-MIPA 4" sheetId="4" r:id="rId3"/>
    <sheet name="XI-MIPA 3" sheetId="3" r:id="rId4"/>
  </sheets>
  <externalReferences>
    <externalReference r:id="rId5"/>
    <externalReference r:id="rId6"/>
    <externalReference r:id="rId7"/>
  </externalReferences>
  <calcPr calcId="144525"/>
</workbook>
</file>

<file path=xl/calcChain.xml><?xml version="1.0" encoding="utf-8"?>
<calcChain xmlns="http://schemas.openxmlformats.org/spreadsheetml/2006/main">
  <c r="T45" i="4" l="1"/>
  <c r="I13" i="4"/>
  <c r="I14" i="4"/>
  <c r="I17" i="4"/>
  <c r="I18" i="4"/>
  <c r="I19" i="4"/>
  <c r="I22" i="4"/>
  <c r="I23" i="4"/>
  <c r="I25" i="4"/>
  <c r="I26" i="4"/>
  <c r="I34" i="4"/>
  <c r="I44" i="4"/>
  <c r="AG21" i="3"/>
  <c r="U23" i="3"/>
  <c r="W23" i="3" s="1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4" i="4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W20" i="3"/>
  <c r="W22" i="3"/>
  <c r="W24" i="3"/>
  <c r="W30" i="3"/>
  <c r="W31" i="3"/>
  <c r="W32" i="3"/>
  <c r="W36" i="3"/>
  <c r="W38" i="3"/>
  <c r="W41" i="3"/>
  <c r="W43" i="3"/>
  <c r="W45" i="3"/>
  <c r="U11" i="3"/>
  <c r="W11" i="3" s="1"/>
  <c r="W11" i="4"/>
  <c r="W14" i="4"/>
  <c r="W17" i="4"/>
  <c r="W20" i="4"/>
  <c r="W21" i="4"/>
  <c r="W30" i="4"/>
  <c r="W34" i="4"/>
  <c r="W45" i="4"/>
  <c r="W44" i="1"/>
  <c r="W36" i="1"/>
  <c r="W31" i="1"/>
  <c r="W13" i="1"/>
  <c r="W11" i="1"/>
  <c r="AI32" i="2"/>
  <c r="AI31" i="2"/>
  <c r="AJ30" i="2"/>
  <c r="AJ18" i="2"/>
  <c r="AJ12" i="2"/>
  <c r="AI12" i="2"/>
  <c r="AI22" i="1"/>
  <c r="AI22" i="2" s="1"/>
  <c r="AJ22" i="1"/>
  <c r="AJ22" i="2" s="1"/>
  <c r="AI23" i="1"/>
  <c r="AI23" i="2" s="1"/>
  <c r="AJ24" i="1"/>
  <c r="AJ24" i="2" s="1"/>
  <c r="AI29" i="2"/>
  <c r="AJ29" i="1"/>
  <c r="AJ29" i="2" s="1"/>
  <c r="AJ31" i="1"/>
  <c r="AJ31" i="2" s="1"/>
  <c r="AJ32" i="1"/>
  <c r="AJ32" i="2" s="1"/>
  <c r="AI34" i="1"/>
  <c r="AJ39" i="1"/>
  <c r="AJ39" i="2" s="1"/>
  <c r="AI41" i="1"/>
  <c r="AI41" i="2" s="1"/>
  <c r="AI46" i="1"/>
  <c r="AJ46" i="1"/>
  <c r="AJ12" i="3"/>
  <c r="AI13" i="3"/>
  <c r="AJ13" i="3"/>
  <c r="AI15" i="3"/>
  <c r="AI16" i="3"/>
  <c r="AJ16" i="3"/>
  <c r="AJ19" i="3"/>
  <c r="AJ20" i="3"/>
  <c r="AJ21" i="3"/>
  <c r="AI23" i="3"/>
  <c r="AJ23" i="3"/>
  <c r="AI25" i="3"/>
  <c r="AJ25" i="3"/>
  <c r="AI28" i="3"/>
  <c r="AJ28" i="3"/>
  <c r="AI30" i="3"/>
  <c r="AJ30" i="3"/>
  <c r="AJ35" i="3"/>
  <c r="AJ36" i="3"/>
  <c r="AJ40" i="3"/>
  <c r="AJ13" i="4"/>
  <c r="AJ17" i="4"/>
  <c r="AJ18" i="4"/>
  <c r="AJ22" i="4"/>
  <c r="AI44" i="4"/>
  <c r="AJ44" i="4"/>
  <c r="U25" i="1" l="1"/>
  <c r="AH45" i="1"/>
  <c r="AJ45" i="1" s="1"/>
  <c r="AJ45" i="2" s="1"/>
  <c r="AG45" i="1"/>
  <c r="AI45" i="1" s="1"/>
  <c r="AI45" i="2" s="1"/>
  <c r="AF45" i="1"/>
  <c r="AF45" i="2" s="1"/>
  <c r="AH44" i="1"/>
  <c r="AJ44" i="1" s="1"/>
  <c r="AJ44" i="2" s="1"/>
  <c r="AG44" i="1"/>
  <c r="AF44" i="1"/>
  <c r="AF44" i="2" s="1"/>
  <c r="AH43" i="1"/>
  <c r="AG43" i="1"/>
  <c r="AF43" i="2"/>
  <c r="AH42" i="1"/>
  <c r="AG42" i="1"/>
  <c r="AF42" i="1"/>
  <c r="AF42" i="2" s="1"/>
  <c r="AH41" i="1"/>
  <c r="AG41" i="2"/>
  <c r="AF41" i="1"/>
  <c r="AF41" i="2" s="1"/>
  <c r="AH40" i="1"/>
  <c r="AG40" i="1"/>
  <c r="AF40" i="1"/>
  <c r="AF40" i="2" s="1"/>
  <c r="AH39" i="2"/>
  <c r="AG39" i="1"/>
  <c r="AF39" i="1"/>
  <c r="AF39" i="2" s="1"/>
  <c r="AH38" i="1"/>
  <c r="AG38" i="1"/>
  <c r="AF38" i="1"/>
  <c r="AF38" i="2" s="1"/>
  <c r="AH37" i="1"/>
  <c r="AG37" i="1"/>
  <c r="AF37" i="1"/>
  <c r="AF37" i="2" s="1"/>
  <c r="AH36" i="1"/>
  <c r="AJ36" i="1" s="1"/>
  <c r="AG36" i="1"/>
  <c r="AF36" i="1"/>
  <c r="AF36" i="2" s="1"/>
  <c r="AH35" i="1"/>
  <c r="AJ35" i="1" s="1"/>
  <c r="AJ35" i="2" s="1"/>
  <c r="AG35" i="1"/>
  <c r="AI35" i="1" s="1"/>
  <c r="AF35" i="1"/>
  <c r="AF35" i="2" s="1"/>
  <c r="AH34" i="1"/>
  <c r="AG34" i="2"/>
  <c r="AF34" i="1"/>
  <c r="AF34" i="2" s="1"/>
  <c r="AH33" i="1"/>
  <c r="AJ33" i="1" s="1"/>
  <c r="AJ33" i="2" s="1"/>
  <c r="AG33" i="1"/>
  <c r="AI33" i="1" s="1"/>
  <c r="AI33" i="2" s="1"/>
  <c r="AF33" i="1"/>
  <c r="AF33" i="2" s="1"/>
  <c r="AH32" i="2"/>
  <c r="AG32" i="1"/>
  <c r="AG32" i="2" s="1"/>
  <c r="AF32" i="1"/>
  <c r="AF32" i="2" s="1"/>
  <c r="AH31" i="2"/>
  <c r="AG31" i="2"/>
  <c r="AF31" i="1"/>
  <c r="AF31" i="2" s="1"/>
  <c r="AH30" i="2"/>
  <c r="AG30" i="1"/>
  <c r="AF30" i="1"/>
  <c r="AF30" i="2" s="1"/>
  <c r="AH29" i="2"/>
  <c r="AG29" i="2"/>
  <c r="AF29" i="2"/>
  <c r="AH28" i="1"/>
  <c r="AG28" i="1"/>
  <c r="AF28" i="1"/>
  <c r="AF28" i="2" s="1"/>
  <c r="AH27" i="1"/>
  <c r="AG27" i="1"/>
  <c r="AF27" i="1"/>
  <c r="AF27" i="2" s="1"/>
  <c r="AH26" i="1"/>
  <c r="AG26" i="1"/>
  <c r="AF26" i="1"/>
  <c r="AF26" i="2" s="1"/>
  <c r="AH25" i="1"/>
  <c r="AJ25" i="1" s="1"/>
  <c r="AJ25" i="2" s="1"/>
  <c r="AG25" i="1"/>
  <c r="AF25" i="1"/>
  <c r="AF25" i="2" s="1"/>
  <c r="AH24" i="2"/>
  <c r="AG24" i="1"/>
  <c r="AF24" i="2"/>
  <c r="AH23" i="1"/>
  <c r="AG23" i="2"/>
  <c r="AF23" i="2"/>
  <c r="AH22" i="2"/>
  <c r="AG22" i="2"/>
  <c r="AF22" i="1"/>
  <c r="AF22" i="2" s="1"/>
  <c r="AH21" i="1"/>
  <c r="AG21" i="1"/>
  <c r="AF21" i="1"/>
  <c r="AF21" i="2" s="1"/>
  <c r="AH20" i="1"/>
  <c r="AJ20" i="1" s="1"/>
  <c r="AJ20" i="2" s="1"/>
  <c r="AG20" i="1"/>
  <c r="AF20" i="1"/>
  <c r="AF20" i="2" s="1"/>
  <c r="AH19" i="1"/>
  <c r="AG19" i="1"/>
  <c r="AF19" i="1"/>
  <c r="AF19" i="2" s="1"/>
  <c r="AH18" i="1"/>
  <c r="AH18" i="2" s="1"/>
  <c r="AG18" i="1"/>
  <c r="AF18" i="1"/>
  <c r="AF18" i="2" s="1"/>
  <c r="AH17" i="1"/>
  <c r="AG17" i="1"/>
  <c r="AF17" i="1"/>
  <c r="AF17" i="2" s="1"/>
  <c r="AH16" i="1"/>
  <c r="AJ16" i="1" s="1"/>
  <c r="AJ16" i="2" s="1"/>
  <c r="AG16" i="1"/>
  <c r="AF16" i="1"/>
  <c r="AF16" i="2" s="1"/>
  <c r="AH15" i="1"/>
  <c r="AJ15" i="1" s="1"/>
  <c r="AJ15" i="2" s="1"/>
  <c r="AG15" i="1"/>
  <c r="AI15" i="1" s="1"/>
  <c r="AI15" i="2" s="1"/>
  <c r="AF15" i="1"/>
  <c r="AF15" i="2" s="1"/>
  <c r="AH14" i="1"/>
  <c r="AG14" i="1"/>
  <c r="AF14" i="1"/>
  <c r="AF14" i="2" s="1"/>
  <c r="AH13" i="1"/>
  <c r="AJ13" i="1" s="1"/>
  <c r="AJ13" i="2" s="1"/>
  <c r="AG13" i="1"/>
  <c r="AI13" i="1" s="1"/>
  <c r="AI13" i="2" s="1"/>
  <c r="AF13" i="1"/>
  <c r="AF13" i="2" s="1"/>
  <c r="AH12" i="2"/>
  <c r="AG12" i="2"/>
  <c r="AF12" i="1"/>
  <c r="AF12" i="2" s="1"/>
  <c r="AH11" i="1"/>
  <c r="AG11" i="2"/>
  <c r="U12" i="2"/>
  <c r="T13" i="2"/>
  <c r="U13" i="2"/>
  <c r="V13" i="2"/>
  <c r="V14" i="2"/>
  <c r="V15" i="2"/>
  <c r="T19" i="2"/>
  <c r="U19" i="2"/>
  <c r="V19" i="2"/>
  <c r="V20" i="2"/>
  <c r="T21" i="2"/>
  <c r="V21" i="2"/>
  <c r="T23" i="2"/>
  <c r="U23" i="2"/>
  <c r="V23" i="2"/>
  <c r="U26" i="2"/>
  <c r="T27" i="2"/>
  <c r="U27" i="2"/>
  <c r="V27" i="2"/>
  <c r="T28" i="2"/>
  <c r="T29" i="2"/>
  <c r="U29" i="2"/>
  <c r="U30" i="2"/>
  <c r="T31" i="2"/>
  <c r="U31" i="2"/>
  <c r="U32" i="2"/>
  <c r="V32" i="2"/>
  <c r="V33" i="2"/>
  <c r="T34" i="2"/>
  <c r="U34" i="2"/>
  <c r="V34" i="2"/>
  <c r="T35" i="2"/>
  <c r="U35" i="2"/>
  <c r="V35" i="2"/>
  <c r="U36" i="2"/>
  <c r="T37" i="2"/>
  <c r="U37" i="2"/>
  <c r="U38" i="2"/>
  <c r="T39" i="2"/>
  <c r="U39" i="2"/>
  <c r="V39" i="2"/>
  <c r="T40" i="2"/>
  <c r="T41" i="2"/>
  <c r="U41" i="2"/>
  <c r="T42" i="2"/>
  <c r="U42" i="2"/>
  <c r="T43" i="2"/>
  <c r="U43" i="2"/>
  <c r="U44" i="2"/>
  <c r="U45" i="2"/>
  <c r="U11" i="1"/>
  <c r="V11" i="1"/>
  <c r="U13" i="1"/>
  <c r="T14" i="1"/>
  <c r="T15" i="1"/>
  <c r="V15" i="1"/>
  <c r="U16" i="1"/>
  <c r="V16" i="1"/>
  <c r="T18" i="1"/>
  <c r="V18" i="1"/>
  <c r="T19" i="1"/>
  <c r="T24" i="1"/>
  <c r="T25" i="1"/>
  <c r="T26" i="1"/>
  <c r="V27" i="1"/>
  <c r="U31" i="1"/>
  <c r="U32" i="1"/>
  <c r="V35" i="1"/>
  <c r="U36" i="1"/>
  <c r="T37" i="1"/>
  <c r="V37" i="1"/>
  <c r="V38" i="1"/>
  <c r="T42" i="1"/>
  <c r="V42" i="1"/>
  <c r="T44" i="1"/>
  <c r="U45" i="1"/>
  <c r="AF11" i="3"/>
  <c r="AG11" i="3"/>
  <c r="AI11" i="3" s="1"/>
  <c r="AH11" i="3"/>
  <c r="AJ11" i="3" s="1"/>
  <c r="AF12" i="3"/>
  <c r="AG12" i="3"/>
  <c r="AI12" i="3" s="1"/>
  <c r="AF13" i="3"/>
  <c r="AF14" i="3"/>
  <c r="AG14" i="3"/>
  <c r="AI14" i="3" s="1"/>
  <c r="AH14" i="3"/>
  <c r="AJ14" i="3" s="1"/>
  <c r="AF15" i="3"/>
  <c r="AH15" i="3"/>
  <c r="AJ15" i="3" s="1"/>
  <c r="AF16" i="3"/>
  <c r="AF17" i="3"/>
  <c r="AG17" i="3"/>
  <c r="AI17" i="3" s="1"/>
  <c r="AH17" i="3"/>
  <c r="AJ17" i="3" s="1"/>
  <c r="AF18" i="3"/>
  <c r="AG18" i="3"/>
  <c r="AI18" i="3" s="1"/>
  <c r="AH18" i="3"/>
  <c r="AJ18" i="3" s="1"/>
  <c r="AF19" i="3"/>
  <c r="AG19" i="3"/>
  <c r="AF20" i="3"/>
  <c r="AG20" i="3"/>
  <c r="AF21" i="3"/>
  <c r="AF22" i="3"/>
  <c r="AG22" i="3"/>
  <c r="AI22" i="3" s="1"/>
  <c r="AH22" i="3"/>
  <c r="AJ22" i="3" s="1"/>
  <c r="AF23" i="3"/>
  <c r="AF24" i="3"/>
  <c r="AG24" i="3"/>
  <c r="AI24" i="3" s="1"/>
  <c r="AH24" i="3"/>
  <c r="AJ24" i="3" s="1"/>
  <c r="AF26" i="3"/>
  <c r="AG26" i="3"/>
  <c r="AI26" i="3" s="1"/>
  <c r="AH26" i="3"/>
  <c r="AJ26" i="3" s="1"/>
  <c r="AF27" i="3"/>
  <c r="AG27" i="3"/>
  <c r="AI27" i="3" s="1"/>
  <c r="AH27" i="3"/>
  <c r="AJ27" i="3" s="1"/>
  <c r="AF28" i="3"/>
  <c r="AF29" i="3"/>
  <c r="AG29" i="3"/>
  <c r="AI29" i="3" s="1"/>
  <c r="AH29" i="3"/>
  <c r="AJ29" i="3" s="1"/>
  <c r="AF30" i="3"/>
  <c r="AF31" i="3"/>
  <c r="AG31" i="3"/>
  <c r="AI31" i="3" s="1"/>
  <c r="AH31" i="3"/>
  <c r="AJ31" i="3" s="1"/>
  <c r="AF32" i="3"/>
  <c r="AG32" i="3"/>
  <c r="AI32" i="3" s="1"/>
  <c r="AH32" i="3"/>
  <c r="AJ32" i="3" s="1"/>
  <c r="AF33" i="3"/>
  <c r="AG33" i="3"/>
  <c r="AI33" i="3" s="1"/>
  <c r="AH33" i="3"/>
  <c r="AJ33" i="3" s="1"/>
  <c r="AF34" i="3"/>
  <c r="AG34" i="3"/>
  <c r="AI34" i="3" s="1"/>
  <c r="AH34" i="3"/>
  <c r="AJ34" i="3" s="1"/>
  <c r="AF35" i="3"/>
  <c r="AG35" i="3"/>
  <c r="AI35" i="3" s="1"/>
  <c r="AF36" i="3"/>
  <c r="AG36" i="3"/>
  <c r="AI36" i="3" s="1"/>
  <c r="AF37" i="3"/>
  <c r="AG37" i="3"/>
  <c r="AI37" i="3" s="1"/>
  <c r="AH37" i="3"/>
  <c r="AJ37" i="3" s="1"/>
  <c r="AF38" i="3"/>
  <c r="AG38" i="3"/>
  <c r="AI38" i="3" s="1"/>
  <c r="AH38" i="3"/>
  <c r="AJ38" i="3" s="1"/>
  <c r="AF39" i="3"/>
  <c r="AG39" i="3"/>
  <c r="AI39" i="3" s="1"/>
  <c r="AH39" i="3"/>
  <c r="AJ39" i="3" s="1"/>
  <c r="AF40" i="3"/>
  <c r="AG40" i="3"/>
  <c r="AI40" i="3" s="1"/>
  <c r="AF41" i="3"/>
  <c r="AG41" i="3"/>
  <c r="AI41" i="3" s="1"/>
  <c r="AH41" i="3"/>
  <c r="AF42" i="3"/>
  <c r="AG42" i="3"/>
  <c r="AI42" i="3" s="1"/>
  <c r="AH42" i="3"/>
  <c r="AJ42" i="3" s="1"/>
  <c r="AG43" i="3"/>
  <c r="AH43" i="3"/>
  <c r="AJ43" i="3" s="1"/>
  <c r="AF44" i="3"/>
  <c r="AG44" i="3"/>
  <c r="AI44" i="3" s="1"/>
  <c r="AH44" i="3"/>
  <c r="AJ44" i="3" s="1"/>
  <c r="AF45" i="3"/>
  <c r="AG45" i="3"/>
  <c r="AI45" i="3" s="1"/>
  <c r="AH45" i="3"/>
  <c r="AJ45" i="3" s="1"/>
  <c r="AF46" i="3"/>
  <c r="AG46" i="3"/>
  <c r="AI46" i="3" s="1"/>
  <c r="AH46" i="3"/>
  <c r="AJ46" i="3" s="1"/>
  <c r="U12" i="3"/>
  <c r="V12" i="3"/>
  <c r="T13" i="3"/>
  <c r="U13" i="3"/>
  <c r="W13" i="3" s="1"/>
  <c r="V13" i="3"/>
  <c r="U15" i="3"/>
  <c r="W15" i="3" s="1"/>
  <c r="V15" i="3"/>
  <c r="T16" i="3"/>
  <c r="U16" i="3"/>
  <c r="W16" i="3" s="1"/>
  <c r="U17" i="3"/>
  <c r="W17" i="3" s="1"/>
  <c r="T18" i="3"/>
  <c r="U18" i="3"/>
  <c r="W18" i="3" s="1"/>
  <c r="V18" i="3"/>
  <c r="T19" i="3"/>
  <c r="T20" i="3"/>
  <c r="U21" i="3"/>
  <c r="W21" i="3" s="1"/>
  <c r="V21" i="3"/>
  <c r="V24" i="3"/>
  <c r="U25" i="3"/>
  <c r="U26" i="3"/>
  <c r="V27" i="3"/>
  <c r="V30" i="3"/>
  <c r="T31" i="3"/>
  <c r="U33" i="3"/>
  <c r="V33" i="3"/>
  <c r="T34" i="3"/>
  <c r="U34" i="3"/>
  <c r="V34" i="3"/>
  <c r="U35" i="3"/>
  <c r="W35" i="3" s="1"/>
  <c r="V36" i="3"/>
  <c r="T37" i="3"/>
  <c r="U37" i="3"/>
  <c r="W37" i="3" s="1"/>
  <c r="V37" i="3"/>
  <c r="T39" i="3"/>
  <c r="U39" i="3"/>
  <c r="W39" i="3" s="1"/>
  <c r="V39" i="3"/>
  <c r="U42" i="3"/>
  <c r="W42" i="3" s="1"/>
  <c r="T43" i="3"/>
  <c r="V43" i="3"/>
  <c r="T44" i="3"/>
  <c r="T46" i="3"/>
  <c r="U46" i="3"/>
  <c r="W46" i="3" s="1"/>
  <c r="V46" i="3"/>
  <c r="AF11" i="4"/>
  <c r="AG11" i="4"/>
  <c r="AH11" i="4"/>
  <c r="AF12" i="4"/>
  <c r="AG12" i="4"/>
  <c r="AI12" i="4" s="1"/>
  <c r="AH12" i="4"/>
  <c r="AJ12" i="4" s="1"/>
  <c r="AF13" i="4"/>
  <c r="AG13" i="4"/>
  <c r="AI13" i="4" s="1"/>
  <c r="AF14" i="4"/>
  <c r="AG14" i="4"/>
  <c r="AI14" i="4" s="1"/>
  <c r="AH14" i="4"/>
  <c r="AF15" i="4"/>
  <c r="AG15" i="4"/>
  <c r="AI15" i="4" s="1"/>
  <c r="AH15" i="4"/>
  <c r="AJ15" i="4" s="1"/>
  <c r="AF16" i="4"/>
  <c r="AG16" i="4"/>
  <c r="AI16" i="4" s="1"/>
  <c r="AH16" i="4"/>
  <c r="AJ16" i="4" s="1"/>
  <c r="AF17" i="4"/>
  <c r="AG17" i="4"/>
  <c r="AI17" i="4" s="1"/>
  <c r="AF18" i="4"/>
  <c r="AG18" i="4"/>
  <c r="AI18" i="4" s="1"/>
  <c r="AF19" i="4"/>
  <c r="AG19" i="4"/>
  <c r="AI19" i="4" s="1"/>
  <c r="AH19" i="4"/>
  <c r="AJ19" i="4" s="1"/>
  <c r="AF20" i="4"/>
  <c r="AG20" i="4"/>
  <c r="AI20" i="4" s="1"/>
  <c r="AH20" i="4"/>
  <c r="AJ20" i="4" s="1"/>
  <c r="AF21" i="4"/>
  <c r="AG21" i="4"/>
  <c r="AI21" i="4" s="1"/>
  <c r="AH21" i="4"/>
  <c r="AJ21" i="4" s="1"/>
  <c r="AF22" i="4"/>
  <c r="AG22" i="4"/>
  <c r="AI22" i="4" s="1"/>
  <c r="AF23" i="4"/>
  <c r="AG23" i="4"/>
  <c r="AI23" i="4" s="1"/>
  <c r="AH23" i="4"/>
  <c r="AJ23" i="4" s="1"/>
  <c r="AF24" i="4"/>
  <c r="AG24" i="4"/>
  <c r="AI24" i="4" s="1"/>
  <c r="AH24" i="4"/>
  <c r="AJ24" i="4" s="1"/>
  <c r="AF25" i="4"/>
  <c r="AG25" i="4"/>
  <c r="AI25" i="4" s="1"/>
  <c r="AH25" i="4"/>
  <c r="AJ25" i="4" s="1"/>
  <c r="AF26" i="4"/>
  <c r="AG26" i="4"/>
  <c r="AI26" i="4" s="1"/>
  <c r="AH26" i="4"/>
  <c r="AJ26" i="4" s="1"/>
  <c r="AF27" i="4"/>
  <c r="AG27" i="4"/>
  <c r="AI27" i="4" s="1"/>
  <c r="AH27" i="4"/>
  <c r="AJ27" i="4" s="1"/>
  <c r="AF28" i="4"/>
  <c r="AG28" i="4"/>
  <c r="AI28" i="4" s="1"/>
  <c r="AH28" i="4"/>
  <c r="AJ28" i="4" s="1"/>
  <c r="AF29" i="4"/>
  <c r="AG29" i="4"/>
  <c r="AI29" i="4" s="1"/>
  <c r="AH29" i="4"/>
  <c r="AJ29" i="4" s="1"/>
  <c r="AF30" i="4"/>
  <c r="AG30" i="4"/>
  <c r="AI30" i="4" s="1"/>
  <c r="AH30" i="4"/>
  <c r="AJ30" i="4" s="1"/>
  <c r="AF31" i="4"/>
  <c r="AG31" i="4"/>
  <c r="AI31" i="4" s="1"/>
  <c r="AF32" i="4"/>
  <c r="AG32" i="4"/>
  <c r="AI32" i="4" s="1"/>
  <c r="AH32" i="4"/>
  <c r="AJ32" i="4" s="1"/>
  <c r="AF33" i="4"/>
  <c r="AG33" i="4"/>
  <c r="AI33" i="4" s="1"/>
  <c r="AH33" i="4"/>
  <c r="AJ33" i="4" s="1"/>
  <c r="AF34" i="4"/>
  <c r="AG34" i="4"/>
  <c r="AI34" i="4" s="1"/>
  <c r="AH34" i="4"/>
  <c r="AJ34" i="4" s="1"/>
  <c r="AF35" i="4"/>
  <c r="AG35" i="4"/>
  <c r="AI35" i="4" s="1"/>
  <c r="AH35" i="4"/>
  <c r="AJ35" i="4" s="1"/>
  <c r="AF36" i="4"/>
  <c r="AG36" i="4"/>
  <c r="AI36" i="4" s="1"/>
  <c r="AH36" i="4"/>
  <c r="AJ36" i="4" s="1"/>
  <c r="AF37" i="4"/>
  <c r="AG37" i="4"/>
  <c r="AI37" i="4" s="1"/>
  <c r="AH37" i="4"/>
  <c r="AJ37" i="4" s="1"/>
  <c r="AF38" i="4"/>
  <c r="AG38" i="4"/>
  <c r="AI38" i="4" s="1"/>
  <c r="AH38" i="4"/>
  <c r="AJ38" i="4" s="1"/>
  <c r="AF39" i="4"/>
  <c r="AG39" i="4"/>
  <c r="AI39" i="4" s="1"/>
  <c r="AH39" i="4"/>
  <c r="AJ39" i="4" s="1"/>
  <c r="AF40" i="4"/>
  <c r="AH40" i="4"/>
  <c r="AJ40" i="4" s="1"/>
  <c r="AF41" i="4"/>
  <c r="AG41" i="4"/>
  <c r="AI41" i="4" s="1"/>
  <c r="AH41" i="4"/>
  <c r="AJ41" i="4" s="1"/>
  <c r="AF42" i="4"/>
  <c r="AG42" i="4"/>
  <c r="AI42" i="4" s="1"/>
  <c r="AH42" i="4"/>
  <c r="AJ42" i="4" s="1"/>
  <c r="AF43" i="4"/>
  <c r="AG43" i="4"/>
  <c r="AI43" i="4" s="1"/>
  <c r="AH43" i="4"/>
  <c r="AJ43" i="4" s="1"/>
  <c r="AF44" i="4"/>
  <c r="AG45" i="4"/>
  <c r="AH45" i="4"/>
  <c r="AJ45" i="4" s="1"/>
  <c r="T12" i="4"/>
  <c r="U12" i="4"/>
  <c r="W12" i="4" s="1"/>
  <c r="V12" i="4"/>
  <c r="T13" i="4"/>
  <c r="T15" i="4"/>
  <c r="U15" i="4"/>
  <c r="W15" i="4" s="1"/>
  <c r="V15" i="4"/>
  <c r="U16" i="4"/>
  <c r="W16" i="4" s="1"/>
  <c r="V17" i="4"/>
  <c r="U19" i="4"/>
  <c r="W19" i="4" s="1"/>
  <c r="T20" i="4"/>
  <c r="V20" i="4"/>
  <c r="U22" i="4"/>
  <c r="U24" i="4"/>
  <c r="W24" i="4" s="1"/>
  <c r="U25" i="4"/>
  <c r="W25" i="4" s="1"/>
  <c r="U26" i="4"/>
  <c r="W26" i="4" s="1"/>
  <c r="T27" i="4"/>
  <c r="U27" i="4"/>
  <c r="W27" i="4" s="1"/>
  <c r="V27" i="4"/>
  <c r="U28" i="4"/>
  <c r="W28" i="4" s="1"/>
  <c r="U29" i="4"/>
  <c r="V31" i="4"/>
  <c r="T32" i="4"/>
  <c r="U32" i="4"/>
  <c r="W32" i="4" s="1"/>
  <c r="T33" i="4"/>
  <c r="U33" i="4"/>
  <c r="W33" i="4" s="1"/>
  <c r="V33" i="4"/>
  <c r="T34" i="4"/>
  <c r="U35" i="4"/>
  <c r="W35" i="4" s="1"/>
  <c r="T37" i="4"/>
  <c r="U37" i="4"/>
  <c r="W37" i="4" s="1"/>
  <c r="V37" i="4"/>
  <c r="U38" i="4"/>
  <c r="W38" i="4" s="1"/>
  <c r="T39" i="4"/>
  <c r="U39" i="4"/>
  <c r="U40" i="4"/>
  <c r="T41" i="4"/>
  <c r="U41" i="4"/>
  <c r="W41" i="4" s="1"/>
  <c r="V41" i="4"/>
  <c r="U42" i="4"/>
  <c r="W42" i="4" s="1"/>
  <c r="U43" i="4"/>
  <c r="W43" i="4" s="1"/>
  <c r="U44" i="4"/>
  <c r="W44" i="4" s="1"/>
  <c r="AH11" i="2" l="1"/>
  <c r="AJ11" i="1"/>
  <c r="AJ11" i="2" s="1"/>
  <c r="AH19" i="2"/>
  <c r="AJ19" i="1"/>
  <c r="AJ19" i="2" s="1"/>
  <c r="AG26" i="2"/>
  <c r="AI26" i="1"/>
  <c r="AI26" i="2" s="1"/>
  <c r="AG38" i="2"/>
  <c r="AI38" i="1"/>
  <c r="AI38" i="2" s="1"/>
  <c r="M38" i="2" s="1"/>
  <c r="N38" i="2" s="1"/>
  <c r="AH43" i="2"/>
  <c r="AJ43" i="1"/>
  <c r="AJ43" i="2" s="1"/>
  <c r="AH14" i="2"/>
  <c r="AJ14" i="1"/>
  <c r="AJ14" i="2" s="1"/>
  <c r="AG17" i="2"/>
  <c r="AI17" i="1"/>
  <c r="AI17" i="2" s="1"/>
  <c r="AG21" i="2"/>
  <c r="AI21" i="1"/>
  <c r="AI21" i="2" s="1"/>
  <c r="M21" i="2" s="1"/>
  <c r="N21" i="2" s="1"/>
  <c r="AG25" i="2"/>
  <c r="AI25" i="1"/>
  <c r="AH26" i="2"/>
  <c r="AJ26" i="1"/>
  <c r="AJ26" i="2" s="1"/>
  <c r="M26" i="2" s="1"/>
  <c r="N26" i="2" s="1"/>
  <c r="AH34" i="2"/>
  <c r="AJ34" i="1"/>
  <c r="AG37" i="2"/>
  <c r="AI37" i="1"/>
  <c r="AI37" i="2" s="1"/>
  <c r="M37" i="2" s="1"/>
  <c r="N37" i="2" s="1"/>
  <c r="AH38" i="2"/>
  <c r="AJ38" i="1"/>
  <c r="AJ38" i="2" s="1"/>
  <c r="AH42" i="2"/>
  <c r="AJ42" i="1"/>
  <c r="AJ42" i="2" s="1"/>
  <c r="M42" i="2" s="1"/>
  <c r="N42" i="2" s="1"/>
  <c r="AH23" i="2"/>
  <c r="AJ23" i="1"/>
  <c r="AJ23" i="2" s="1"/>
  <c r="AG30" i="2"/>
  <c r="AI30" i="1"/>
  <c r="AI30" i="2" s="1"/>
  <c r="M30" i="2" s="1"/>
  <c r="N30" i="2" s="1"/>
  <c r="AG16" i="2"/>
  <c r="AI16" i="1"/>
  <c r="AH17" i="2"/>
  <c r="AJ17" i="1"/>
  <c r="AJ17" i="2" s="1"/>
  <c r="M17" i="2" s="1"/>
  <c r="N17" i="2" s="1"/>
  <c r="AG20" i="2"/>
  <c r="AI20" i="1"/>
  <c r="AI20" i="2" s="1"/>
  <c r="AH21" i="2"/>
  <c r="AJ21" i="1"/>
  <c r="AJ21" i="2" s="1"/>
  <c r="AG24" i="2"/>
  <c r="AI24" i="1"/>
  <c r="AI24" i="2" s="1"/>
  <c r="AG28" i="2"/>
  <c r="AI28" i="1"/>
  <c r="AI28" i="2" s="1"/>
  <c r="M28" i="2" s="1"/>
  <c r="N28" i="2" s="1"/>
  <c r="AG36" i="2"/>
  <c r="AI36" i="1"/>
  <c r="AI36" i="2" s="1"/>
  <c r="AH37" i="2"/>
  <c r="AJ37" i="1"/>
  <c r="AJ37" i="2" s="1"/>
  <c r="AG40" i="2"/>
  <c r="AI40" i="1"/>
  <c r="AI40" i="2" s="1"/>
  <c r="AH41" i="2"/>
  <c r="AJ41" i="1"/>
  <c r="AJ41" i="2" s="1"/>
  <c r="M41" i="2" s="1"/>
  <c r="N41" i="2" s="1"/>
  <c r="AG44" i="2"/>
  <c r="AI44" i="1"/>
  <c r="AI44" i="2" s="1"/>
  <c r="AG14" i="2"/>
  <c r="AI14" i="1"/>
  <c r="AI14" i="2" s="1"/>
  <c r="M14" i="2" s="1"/>
  <c r="N14" i="2" s="1"/>
  <c r="AG18" i="2"/>
  <c r="AI18" i="1"/>
  <c r="AI18" i="2" s="1"/>
  <c r="AH27" i="2"/>
  <c r="AJ27" i="1"/>
  <c r="AJ27" i="2" s="1"/>
  <c r="M27" i="2" s="1"/>
  <c r="N27" i="2" s="1"/>
  <c r="AG42" i="2"/>
  <c r="AI42" i="1"/>
  <c r="AI42" i="2" s="1"/>
  <c r="AG19" i="2"/>
  <c r="AI19" i="1"/>
  <c r="AI19" i="2" s="1"/>
  <c r="M19" i="2" s="1"/>
  <c r="N19" i="2" s="1"/>
  <c r="AG27" i="2"/>
  <c r="AI27" i="1"/>
  <c r="AI27" i="2" s="1"/>
  <c r="AH28" i="2"/>
  <c r="AJ28" i="1"/>
  <c r="AJ28" i="2" s="1"/>
  <c r="AG39" i="2"/>
  <c r="AI39" i="1"/>
  <c r="AI39" i="2" s="1"/>
  <c r="AH40" i="2"/>
  <c r="AJ40" i="1"/>
  <c r="AJ40" i="2" s="1"/>
  <c r="M40" i="2" s="1"/>
  <c r="N40" i="2" s="1"/>
  <c r="AG43" i="2"/>
  <c r="AI43" i="1"/>
  <c r="AI43" i="2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K42" i="2"/>
  <c r="L42" i="2" s="1"/>
  <c r="J42" i="2"/>
  <c r="G42" i="2"/>
  <c r="H42" i="2" s="1"/>
  <c r="E42" i="2"/>
  <c r="F42" i="2" s="1"/>
  <c r="P41" i="2"/>
  <c r="J41" i="2"/>
  <c r="G41" i="2"/>
  <c r="H41" i="2" s="1"/>
  <c r="E41" i="2"/>
  <c r="F41" i="2" s="1"/>
  <c r="P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K38" i="2"/>
  <c r="L38" i="2" s="1"/>
  <c r="J38" i="2"/>
  <c r="G38" i="2"/>
  <c r="H38" i="2" s="1"/>
  <c r="E38" i="2"/>
  <c r="F38" i="2" s="1"/>
  <c r="P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K28" i="2"/>
  <c r="L28" i="2" s="1"/>
  <c r="J28" i="2"/>
  <c r="G28" i="2"/>
  <c r="H28" i="2" s="1"/>
  <c r="E28" i="2"/>
  <c r="F28" i="2" s="1"/>
  <c r="P27" i="2"/>
  <c r="J27" i="2"/>
  <c r="G27" i="2"/>
  <c r="H27" i="2" s="1"/>
  <c r="E27" i="2"/>
  <c r="F27" i="2" s="1"/>
  <c r="P26" i="2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J42" i="1"/>
  <c r="G42" i="1"/>
  <c r="H42" i="1" s="1"/>
  <c r="E42" i="1"/>
  <c r="F42" i="1" s="1"/>
  <c r="P41" i="1"/>
  <c r="K41" i="1"/>
  <c r="L41" i="1" s="1"/>
  <c r="J41" i="1"/>
  <c r="G41" i="1"/>
  <c r="H41" i="1" s="1"/>
  <c r="E41" i="1"/>
  <c r="F41" i="1" s="1"/>
  <c r="P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J38" i="1"/>
  <c r="G38" i="1"/>
  <c r="H38" i="1" s="1"/>
  <c r="E38" i="1"/>
  <c r="F38" i="1" s="1"/>
  <c r="P37" i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J28" i="1"/>
  <c r="G28" i="1"/>
  <c r="H28" i="1" s="1"/>
  <c r="E28" i="1"/>
  <c r="F28" i="1" s="1"/>
  <c r="P27" i="1"/>
  <c r="K27" i="1"/>
  <c r="L27" i="1" s="1"/>
  <c r="J27" i="1"/>
  <c r="G27" i="1"/>
  <c r="H27" i="1" s="1"/>
  <c r="E27" i="1"/>
  <c r="F27" i="1" s="1"/>
  <c r="P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3" l="1"/>
  <c r="K54" i="2"/>
  <c r="M17" i="1"/>
  <c r="N17" i="1" s="1"/>
  <c r="M19" i="1"/>
  <c r="N19" i="1" s="1"/>
  <c r="M21" i="1"/>
  <c r="N21" i="1" s="1"/>
  <c r="M27" i="1"/>
  <c r="N27" i="1" s="1"/>
  <c r="M37" i="1"/>
  <c r="N37" i="1" s="1"/>
  <c r="M41" i="1"/>
  <c r="N41" i="1" s="1"/>
  <c r="K14" i="1"/>
  <c r="L14" i="1" s="1"/>
  <c r="K26" i="1"/>
  <c r="L26" i="1" s="1"/>
  <c r="K28" i="1"/>
  <c r="L28" i="1" s="1"/>
  <c r="K30" i="1"/>
  <c r="L30" i="1" s="1"/>
  <c r="K38" i="1"/>
  <c r="L38" i="1" s="1"/>
  <c r="K40" i="1"/>
  <c r="L40" i="1" s="1"/>
  <c r="K42" i="1"/>
  <c r="L42" i="1" s="1"/>
  <c r="K17" i="2"/>
  <c r="L17" i="2" s="1"/>
  <c r="K19" i="2"/>
  <c r="L19" i="2" s="1"/>
  <c r="K21" i="2"/>
  <c r="L21" i="2" s="1"/>
  <c r="K27" i="2"/>
  <c r="L27" i="2" s="1"/>
  <c r="K37" i="2"/>
  <c r="L37" i="2" s="1"/>
  <c r="K41" i="2"/>
  <c r="L41" i="2" s="1"/>
  <c r="K54" i="4"/>
  <c r="M14" i="1"/>
  <c r="N14" i="1" s="1"/>
  <c r="M26" i="1"/>
  <c r="N26" i="1" s="1"/>
  <c r="M28" i="1"/>
  <c r="N28" i="1" s="1"/>
  <c r="M30" i="1"/>
  <c r="N30" i="1" s="1"/>
  <c r="M38" i="1"/>
  <c r="N38" i="1" s="1"/>
  <c r="M40" i="1"/>
  <c r="N40" i="1" s="1"/>
  <c r="M42" i="1"/>
  <c r="N42" i="1" s="1"/>
  <c r="H11" i="2"/>
  <c r="H11" i="3"/>
  <c r="H11" i="4"/>
  <c r="K54" i="1"/>
  <c r="K52" i="1"/>
  <c r="K53" i="1"/>
  <c r="K53" i="2"/>
  <c r="K53" i="3"/>
  <c r="K53" i="4"/>
  <c r="K52" i="2"/>
  <c r="K52" i="3"/>
  <c r="K52" i="4"/>
</calcChain>
</file>

<file path=xl/sharedStrings.xml><?xml version="1.0" encoding="utf-8"?>
<sst xmlns="http://schemas.openxmlformats.org/spreadsheetml/2006/main" count="730" uniqueCount="229">
  <si>
    <t>DAFTAR NILAI SISWA SMAN 9 SEMARANG SEMESTER GENAP TAHUN PELAJARAN 2018/2019</t>
  </si>
  <si>
    <t>Guru :</t>
  </si>
  <si>
    <t>Wiwiek Widayati S.Pd., M.Pd.</t>
  </si>
  <si>
    <t>Kelas XI-MIPA 1</t>
  </si>
  <si>
    <t>Mapel :</t>
  </si>
  <si>
    <t>Fisika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</si>
  <si>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</si>
  <si>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</si>
  <si>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</si>
  <si>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</si>
  <si>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</si>
  <si>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</si>
  <si>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</si>
  <si>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</si>
  <si>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</si>
  <si>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</si>
  <si>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</si>
  <si>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</si>
  <si>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</si>
  <si>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</si>
  <si>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</si>
  <si>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</si>
  <si>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</si>
  <si>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</si>
  <si>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</si>
  <si>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</si>
  <si>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</si>
  <si>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</si>
  <si>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</si>
  <si>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</si>
  <si>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</si>
  <si>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</si>
  <si>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</si>
  <si>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</si>
  <si>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</si>
  <si>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</si>
  <si>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</si>
  <si>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</si>
  <si>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</si>
  <si>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</si>
  <si>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</si>
  <si>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</si>
  <si>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</si>
  <si>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</si>
  <si>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</si>
  <si>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</si>
  <si>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</si>
  <si>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</si>
  <si>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</si>
  <si>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</si>
  <si>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</si>
  <si>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</si>
  <si>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</si>
  <si>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</si>
  <si>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</si>
  <si>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</si>
  <si>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</si>
  <si>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</si>
  <si>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</si>
  <si>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</si>
  <si>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</si>
  <si>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</si>
  <si>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</si>
  <si>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</si>
  <si>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</si>
  <si>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</si>
  <si>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</si>
  <si>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</si>
  <si>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</si>
  <si>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</si>
  <si>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</si>
  <si>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</si>
  <si>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</si>
  <si>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</si>
  <si>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</si>
  <si>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</si>
  <si>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</si>
  <si>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</si>
  <si>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</si>
  <si>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</si>
  <si>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</si>
  <si>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</si>
  <si>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</si>
  <si>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</si>
  <si>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</si>
  <si>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</si>
  <si>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</si>
  <si>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</si>
  <si>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</si>
  <si>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</si>
  <si>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</si>
  <si>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</si>
  <si>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</si>
  <si>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</si>
  <si>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</si>
  <si>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</si>
  <si>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</si>
  <si>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</si>
  <si>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</si>
  <si>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</si>
  <si>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</si>
  <si>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</si>
  <si>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</si>
  <si>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</si>
  <si>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</si>
  <si>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</si>
  <si>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</si>
  <si>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</si>
  <si>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</si>
  <si>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</si>
  <si>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</si>
  <si>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</si>
  <si>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</si>
  <si>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</si>
  <si>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</si>
  <si>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</si>
  <si>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</si>
  <si>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</si>
  <si>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</si>
  <si>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</si>
  <si>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</si>
  <si>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</si>
  <si>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</si>
  <si>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</si>
  <si>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</si>
  <si>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</si>
  <si>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</si>
  <si>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</si>
  <si>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</si>
  <si>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</si>
  <si>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</si>
  <si>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</si>
  <si>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</si>
  <si>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</si>
  <si>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</si>
  <si>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</si>
  <si>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</si>
  <si>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</si>
  <si>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</si>
  <si>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</si>
  <si>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</si>
  <si>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</si>
  <si>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</si>
  <si>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</si>
  <si>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</si>
  <si>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</si>
  <si>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</si>
  <si>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</si>
  <si>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</si>
  <si>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</si>
  <si>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</si>
  <si>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</si>
  <si>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</si>
  <si>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</si>
  <si>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</si>
  <si>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</si>
  <si>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</si>
  <si>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</si>
  <si>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</si>
  <si>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</si>
  <si>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</si>
  <si>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</si>
  <si>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</si>
  <si>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</si>
  <si>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</si>
  <si>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</si>
  <si>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</si>
  <si>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</si>
  <si>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</si>
  <si>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</si>
  <si>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</si>
  <si>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</si>
  <si>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</si>
  <si>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</si>
  <si>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</si>
  <si>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</si>
  <si>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</si>
  <si>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</si>
  <si>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</si>
  <si>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</si>
  <si>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</si>
  <si>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</si>
  <si>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</si>
  <si>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</si>
  <si>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</si>
  <si>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</si>
  <si>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</si>
  <si>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</si>
  <si>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</si>
  <si>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</si>
  <si>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</si>
  <si>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</si>
  <si>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</si>
  <si>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</si>
  <si>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</si>
  <si>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</si>
  <si>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</si>
  <si>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</si>
  <si>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</si>
  <si>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</si>
  <si>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</si>
  <si>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</si>
  <si>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</si>
  <si>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</si>
  <si>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</si>
  <si>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</si>
  <si>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</si>
  <si>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</si>
  <si>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</si>
  <si>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</si>
  <si>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</si>
  <si>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</si>
  <si>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</si>
  <si>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</si>
  <si>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</si>
  <si>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</si>
  <si>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</si>
  <si>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</si>
  <si>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</si>
  <si>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</si>
  <si>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</si>
  <si>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</si>
  <si>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</si>
  <si>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</si>
  <si>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</si>
  <si>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menjelaskan thermodinamika , gelombang mekanik, gelombang bunyi,gelombang cahaya,optik dan pemanasan global</t>
  </si>
  <si>
    <t xml:space="preserve">Memiliki kemampuan menjelaskan thermodinamika , gelombang mekanik, gelombang bunyi,gelombang cahaya,optik </t>
  </si>
  <si>
    <t>Sangat terampil melakukan percobaan optik dan membuat karya konsep pemanasan global</t>
  </si>
  <si>
    <t xml:space="preserve">Sangat terampil melakukan percobaan optik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</si>
</sst>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esto%20gasal%201819/Fisika%20Wiwiek%20XI%20IPA%2018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VERSI%20NILAI%20BU%20WIWIK%20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resto%20PAS%20FISIKA%20WIDHI%202018\Fisika%20Widhiati%20XI%20IPA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-MIPA 1"/>
      <sheetName val="XI-MIPA 2"/>
    </sheetNames>
    <sheetDataSet>
      <sheetData sheetId="0">
        <row r="11">
          <cell r="U11">
            <v>90</v>
          </cell>
          <cell r="V11">
            <v>85</v>
          </cell>
          <cell r="W11">
            <v>90</v>
          </cell>
        </row>
        <row r="13">
          <cell r="U13">
            <v>85</v>
          </cell>
          <cell r="W13">
            <v>85</v>
          </cell>
        </row>
        <row r="14">
          <cell r="T14">
            <v>80</v>
          </cell>
        </row>
        <row r="15">
          <cell r="T15">
            <v>85</v>
          </cell>
          <cell r="V15">
            <v>88</v>
          </cell>
        </row>
        <row r="16">
          <cell r="U16">
            <v>85</v>
          </cell>
          <cell r="V16">
            <v>84</v>
          </cell>
        </row>
        <row r="18">
          <cell r="T18">
            <v>80</v>
          </cell>
          <cell r="V18">
            <v>80</v>
          </cell>
        </row>
        <row r="19">
          <cell r="T19">
            <v>80</v>
          </cell>
        </row>
        <row r="24">
          <cell r="T24">
            <v>85</v>
          </cell>
        </row>
        <row r="25">
          <cell r="T25">
            <v>85</v>
          </cell>
          <cell r="U25">
            <v>86</v>
          </cell>
        </row>
        <row r="26">
          <cell r="T26">
            <v>85</v>
          </cell>
        </row>
        <row r="27">
          <cell r="V27">
            <v>86</v>
          </cell>
        </row>
        <row r="31">
          <cell r="U31">
            <v>80</v>
          </cell>
          <cell r="W31">
            <v>80</v>
          </cell>
        </row>
        <row r="32">
          <cell r="U32">
            <v>80</v>
          </cell>
        </row>
        <row r="35">
          <cell r="V35">
            <v>85</v>
          </cell>
        </row>
        <row r="36">
          <cell r="U36">
            <v>86</v>
          </cell>
          <cell r="W36">
            <v>86</v>
          </cell>
        </row>
        <row r="37">
          <cell r="T37">
            <v>87</v>
          </cell>
          <cell r="V37">
            <v>84</v>
          </cell>
        </row>
        <row r="38">
          <cell r="V38">
            <v>84</v>
          </cell>
        </row>
        <row r="42">
          <cell r="T42">
            <v>85</v>
          </cell>
          <cell r="V42">
            <v>85</v>
          </cell>
        </row>
        <row r="44">
          <cell r="T44">
            <v>86</v>
          </cell>
          <cell r="W44">
            <v>87</v>
          </cell>
        </row>
        <row r="45">
          <cell r="U45">
            <v>90</v>
          </cell>
        </row>
      </sheetData>
      <sheetData sheetId="1">
        <row r="12">
          <cell r="U12">
            <v>81</v>
          </cell>
        </row>
        <row r="13">
          <cell r="T13">
            <v>80</v>
          </cell>
          <cell r="U13">
            <v>86</v>
          </cell>
          <cell r="V13">
            <v>80</v>
          </cell>
        </row>
        <row r="14">
          <cell r="V14">
            <v>88</v>
          </cell>
        </row>
        <row r="15">
          <cell r="V15">
            <v>85</v>
          </cell>
        </row>
        <row r="19">
          <cell r="T19">
            <v>78</v>
          </cell>
          <cell r="U19">
            <v>80</v>
          </cell>
          <cell r="V19">
            <v>80</v>
          </cell>
        </row>
        <row r="20">
          <cell r="V20">
            <v>86</v>
          </cell>
        </row>
        <row r="21">
          <cell r="T21">
            <v>83</v>
          </cell>
          <cell r="V21">
            <v>86</v>
          </cell>
        </row>
        <row r="23">
          <cell r="T23">
            <v>86</v>
          </cell>
          <cell r="U23">
            <v>90</v>
          </cell>
          <cell r="V23">
            <v>86</v>
          </cell>
        </row>
        <row r="26">
          <cell r="U26">
            <v>90</v>
          </cell>
        </row>
        <row r="27">
          <cell r="T27">
            <v>86</v>
          </cell>
          <cell r="U27">
            <v>84</v>
          </cell>
          <cell r="V27">
            <v>86</v>
          </cell>
        </row>
        <row r="28">
          <cell r="T28">
            <v>86</v>
          </cell>
        </row>
        <row r="29">
          <cell r="T29">
            <v>80</v>
          </cell>
          <cell r="U29">
            <v>80</v>
          </cell>
        </row>
        <row r="30">
          <cell r="U30">
            <v>80</v>
          </cell>
        </row>
        <row r="31">
          <cell r="T31">
            <v>80</v>
          </cell>
          <cell r="U31">
            <v>78</v>
          </cell>
        </row>
        <row r="32">
          <cell r="U32">
            <v>80</v>
          </cell>
          <cell r="V32">
            <v>80</v>
          </cell>
        </row>
        <row r="33">
          <cell r="V33">
            <v>80</v>
          </cell>
        </row>
        <row r="34">
          <cell r="T34">
            <v>86</v>
          </cell>
          <cell r="U34">
            <v>90</v>
          </cell>
          <cell r="V34">
            <v>80</v>
          </cell>
        </row>
        <row r="35">
          <cell r="T35">
            <v>86</v>
          </cell>
          <cell r="U35">
            <v>85</v>
          </cell>
          <cell r="V35">
            <v>84</v>
          </cell>
        </row>
        <row r="36">
          <cell r="U36">
            <v>86</v>
          </cell>
        </row>
        <row r="37">
          <cell r="T37">
            <v>86</v>
          </cell>
          <cell r="U37">
            <v>86</v>
          </cell>
        </row>
        <row r="38">
          <cell r="U38">
            <v>85</v>
          </cell>
        </row>
        <row r="39">
          <cell r="T39">
            <v>80</v>
          </cell>
          <cell r="U39">
            <v>80</v>
          </cell>
          <cell r="V39">
            <v>85</v>
          </cell>
        </row>
        <row r="40">
          <cell r="T40">
            <v>86</v>
          </cell>
        </row>
        <row r="41">
          <cell r="T41">
            <v>80</v>
          </cell>
          <cell r="U41">
            <v>80</v>
          </cell>
        </row>
        <row r="42">
          <cell r="T42">
            <v>84</v>
          </cell>
          <cell r="U42">
            <v>90</v>
          </cell>
        </row>
        <row r="43">
          <cell r="T43">
            <v>90</v>
          </cell>
          <cell r="U43">
            <v>84</v>
          </cell>
        </row>
        <row r="44">
          <cell r="U44">
            <v>86</v>
          </cell>
        </row>
        <row r="45">
          <cell r="U45">
            <v>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MIPA 5"/>
      <sheetName val="X MIPA 6"/>
      <sheetName val="X MIPA 7"/>
      <sheetName val="XI MIPA 1"/>
      <sheetName val="XI MIPA 2"/>
      <sheetName val="XI MIPA 3"/>
      <sheetName val="XI MIPA 4"/>
    </sheetNames>
    <sheetDataSet>
      <sheetData sheetId="0">
        <row r="13">
          <cell r="F13">
            <v>83.91</v>
          </cell>
        </row>
      </sheetData>
      <sheetData sheetId="1">
        <row r="13">
          <cell r="F13">
            <v>79.41</v>
          </cell>
        </row>
      </sheetData>
      <sheetData sheetId="2">
        <row r="13">
          <cell r="F13">
            <v>80.92</v>
          </cell>
        </row>
      </sheetData>
      <sheetData sheetId="3">
        <row r="13">
          <cell r="F13">
            <v>85.91</v>
          </cell>
        </row>
        <row r="14">
          <cell r="F14">
            <v>84.55</v>
          </cell>
        </row>
        <row r="15">
          <cell r="F15">
            <v>79.09</v>
          </cell>
        </row>
        <row r="16">
          <cell r="F16">
            <v>85.45</v>
          </cell>
        </row>
        <row r="17">
          <cell r="F17">
            <v>84.09</v>
          </cell>
        </row>
        <row r="18">
          <cell r="F18">
            <v>85.45</v>
          </cell>
        </row>
        <row r="19">
          <cell r="F19">
            <v>81.819999999999993</v>
          </cell>
        </row>
        <row r="20">
          <cell r="F20">
            <v>76.36</v>
          </cell>
        </row>
        <row r="21">
          <cell r="F21">
            <v>87.27</v>
          </cell>
        </row>
        <row r="22">
          <cell r="F22">
            <v>80</v>
          </cell>
        </row>
        <row r="23">
          <cell r="F23">
            <v>77.73</v>
          </cell>
        </row>
        <row r="24">
          <cell r="F24">
            <v>77.73</v>
          </cell>
        </row>
        <row r="25">
          <cell r="F25">
            <v>83.18</v>
          </cell>
        </row>
        <row r="26">
          <cell r="F26">
            <v>84.09</v>
          </cell>
        </row>
        <row r="27">
          <cell r="F27">
            <v>85.45</v>
          </cell>
        </row>
        <row r="28">
          <cell r="F28">
            <v>77.73</v>
          </cell>
        </row>
        <row r="29">
          <cell r="F29">
            <v>90</v>
          </cell>
        </row>
        <row r="30">
          <cell r="F30">
            <v>84.55</v>
          </cell>
        </row>
        <row r="31">
          <cell r="F31">
            <v>79.09</v>
          </cell>
        </row>
        <row r="32">
          <cell r="F32">
            <v>79.09</v>
          </cell>
        </row>
        <row r="33">
          <cell r="F33">
            <v>83.18</v>
          </cell>
        </row>
        <row r="34">
          <cell r="F34">
            <v>79.09</v>
          </cell>
        </row>
        <row r="35">
          <cell r="F35">
            <v>81.819999999999993</v>
          </cell>
        </row>
        <row r="36">
          <cell r="F36">
            <v>79.09</v>
          </cell>
        </row>
        <row r="37">
          <cell r="F37">
            <v>77.73</v>
          </cell>
        </row>
        <row r="38">
          <cell r="F38">
            <v>78.64</v>
          </cell>
        </row>
        <row r="39">
          <cell r="F39">
            <v>80.45</v>
          </cell>
        </row>
        <row r="40">
          <cell r="F40">
            <v>84.09</v>
          </cell>
        </row>
        <row r="41">
          <cell r="F41">
            <v>81.819999999999993</v>
          </cell>
        </row>
        <row r="42">
          <cell r="F42">
            <v>83.64</v>
          </cell>
        </row>
        <row r="43">
          <cell r="F43">
            <v>75</v>
          </cell>
        </row>
        <row r="44">
          <cell r="F44">
            <v>84.55</v>
          </cell>
        </row>
        <row r="45">
          <cell r="F45">
            <v>79.09</v>
          </cell>
        </row>
        <row r="46">
          <cell r="F46">
            <v>79.09</v>
          </cell>
        </row>
        <row r="47">
          <cell r="F47">
            <v>84.09</v>
          </cell>
        </row>
        <row r="48">
          <cell r="F48">
            <v>75.91</v>
          </cell>
        </row>
      </sheetData>
      <sheetData sheetId="4">
        <row r="13">
          <cell r="F13">
            <v>85.86</v>
          </cell>
        </row>
        <row r="14">
          <cell r="F14">
            <v>81.209999999999994</v>
          </cell>
        </row>
        <row r="15">
          <cell r="F15">
            <v>88.97</v>
          </cell>
        </row>
        <row r="16">
          <cell r="F16">
            <v>79.66</v>
          </cell>
        </row>
        <row r="17">
          <cell r="F17">
            <v>81.209999999999994</v>
          </cell>
        </row>
        <row r="18">
          <cell r="F18">
            <v>87.41</v>
          </cell>
        </row>
        <row r="19">
          <cell r="F19">
            <v>86.9</v>
          </cell>
        </row>
        <row r="20">
          <cell r="F20">
            <v>79.66</v>
          </cell>
        </row>
        <row r="21">
          <cell r="F21">
            <v>76.55</v>
          </cell>
        </row>
        <row r="22">
          <cell r="F22">
            <v>85.86</v>
          </cell>
        </row>
        <row r="23">
          <cell r="F23">
            <v>85.86</v>
          </cell>
        </row>
        <row r="24">
          <cell r="F24">
            <v>76.55</v>
          </cell>
        </row>
        <row r="25">
          <cell r="F25">
            <v>90</v>
          </cell>
        </row>
        <row r="26">
          <cell r="F26">
            <v>88.45</v>
          </cell>
        </row>
        <row r="27">
          <cell r="F27">
            <v>82.76</v>
          </cell>
        </row>
        <row r="29">
          <cell r="F29">
            <v>79.66</v>
          </cell>
        </row>
        <row r="30">
          <cell r="F30">
            <v>81.209999999999994</v>
          </cell>
        </row>
        <row r="31">
          <cell r="F31">
            <v>84.31</v>
          </cell>
        </row>
        <row r="32">
          <cell r="F32">
            <v>88.97</v>
          </cell>
        </row>
        <row r="33">
          <cell r="F33">
            <v>81.209999999999994</v>
          </cell>
        </row>
        <row r="34">
          <cell r="F34">
            <v>82.76</v>
          </cell>
        </row>
        <row r="35">
          <cell r="F35">
            <v>80.17</v>
          </cell>
        </row>
        <row r="36">
          <cell r="F36">
            <v>88.97</v>
          </cell>
        </row>
        <row r="37">
          <cell r="F37">
            <v>79.66</v>
          </cell>
        </row>
        <row r="38">
          <cell r="F38">
            <v>84.31</v>
          </cell>
        </row>
        <row r="39">
          <cell r="F39">
            <v>82.24</v>
          </cell>
        </row>
        <row r="40">
          <cell r="F40">
            <v>79.66</v>
          </cell>
        </row>
        <row r="41">
          <cell r="F41">
            <v>83.28</v>
          </cell>
        </row>
        <row r="42">
          <cell r="F42">
            <v>78.099999999999994</v>
          </cell>
        </row>
        <row r="43">
          <cell r="F43">
            <v>81.209999999999994</v>
          </cell>
        </row>
        <row r="44">
          <cell r="F44">
            <v>82.24</v>
          </cell>
        </row>
        <row r="45">
          <cell r="F45">
            <v>79.66</v>
          </cell>
        </row>
        <row r="46">
          <cell r="F46">
            <v>75</v>
          </cell>
        </row>
        <row r="47">
          <cell r="F47">
            <v>76.55</v>
          </cell>
        </row>
        <row r="48">
          <cell r="F48">
            <v>59.48</v>
          </cell>
        </row>
      </sheetData>
      <sheetData sheetId="5">
        <row r="13">
          <cell r="F13">
            <v>87.86</v>
          </cell>
        </row>
        <row r="14">
          <cell r="F14">
            <v>82.14</v>
          </cell>
        </row>
        <row r="15">
          <cell r="F15">
            <v>84.64</v>
          </cell>
        </row>
        <row r="16">
          <cell r="F16">
            <v>84.29</v>
          </cell>
        </row>
        <row r="17">
          <cell r="F17">
            <v>80.36</v>
          </cell>
        </row>
        <row r="18">
          <cell r="F18">
            <v>82.14</v>
          </cell>
        </row>
        <row r="19">
          <cell r="F19">
            <v>83.57</v>
          </cell>
        </row>
        <row r="20">
          <cell r="F20">
            <v>83.57</v>
          </cell>
        </row>
        <row r="21">
          <cell r="F21">
            <v>82.14</v>
          </cell>
        </row>
        <row r="22">
          <cell r="F22">
            <v>81.069999999999993</v>
          </cell>
        </row>
        <row r="23">
          <cell r="F23">
            <v>81.430000000000007</v>
          </cell>
        </row>
        <row r="24">
          <cell r="F24">
            <v>79.290000000000006</v>
          </cell>
        </row>
        <row r="25">
          <cell r="F25">
            <v>81.430000000000007</v>
          </cell>
        </row>
        <row r="27">
          <cell r="F27">
            <v>79.290000000000006</v>
          </cell>
        </row>
        <row r="28">
          <cell r="F28">
            <v>81.430000000000007</v>
          </cell>
        </row>
        <row r="29">
          <cell r="F29">
            <v>75</v>
          </cell>
        </row>
        <row r="30">
          <cell r="F30">
            <v>80</v>
          </cell>
        </row>
        <row r="31">
          <cell r="F31">
            <v>79.290000000000006</v>
          </cell>
        </row>
        <row r="32">
          <cell r="F32">
            <v>82.5</v>
          </cell>
        </row>
        <row r="33">
          <cell r="F33">
            <v>78.209999999999994</v>
          </cell>
        </row>
        <row r="34">
          <cell r="F34">
            <v>81.430000000000007</v>
          </cell>
        </row>
        <row r="35">
          <cell r="F35">
            <v>82.14</v>
          </cell>
        </row>
        <row r="36">
          <cell r="F36">
            <v>83.57</v>
          </cell>
        </row>
        <row r="37">
          <cell r="F37">
            <v>81.069999999999993</v>
          </cell>
        </row>
        <row r="38">
          <cell r="F38">
            <v>79.290000000000006</v>
          </cell>
        </row>
        <row r="39">
          <cell r="F39">
            <v>81.430000000000007</v>
          </cell>
        </row>
        <row r="40">
          <cell r="F40">
            <v>82.14</v>
          </cell>
        </row>
        <row r="41">
          <cell r="F41">
            <v>81.430000000000007</v>
          </cell>
        </row>
        <row r="42">
          <cell r="F42">
            <v>80.36</v>
          </cell>
        </row>
        <row r="43">
          <cell r="F43">
            <v>81.430000000000007</v>
          </cell>
        </row>
        <row r="44">
          <cell r="F44">
            <v>82.5</v>
          </cell>
        </row>
        <row r="45">
          <cell r="F45">
            <v>90</v>
          </cell>
        </row>
        <row r="46">
          <cell r="F46">
            <v>81.430000000000007</v>
          </cell>
        </row>
        <row r="47">
          <cell r="F47">
            <v>81.430000000000007</v>
          </cell>
        </row>
        <row r="48">
          <cell r="F48">
            <v>82.5</v>
          </cell>
        </row>
      </sheetData>
      <sheetData sheetId="6">
        <row r="13">
          <cell r="F13">
            <v>79.5</v>
          </cell>
        </row>
        <row r="14">
          <cell r="F14">
            <v>84</v>
          </cell>
        </row>
        <row r="15">
          <cell r="F15">
            <v>76.5</v>
          </cell>
        </row>
        <row r="16">
          <cell r="F16">
            <v>90</v>
          </cell>
        </row>
        <row r="17">
          <cell r="F17">
            <v>84.5</v>
          </cell>
        </row>
        <row r="18">
          <cell r="F18">
            <v>81</v>
          </cell>
        </row>
        <row r="19">
          <cell r="F19">
            <v>75</v>
          </cell>
        </row>
        <row r="20">
          <cell r="F20">
            <v>78</v>
          </cell>
        </row>
        <row r="21">
          <cell r="F21">
            <v>81</v>
          </cell>
        </row>
        <row r="22">
          <cell r="F22">
            <v>80.5</v>
          </cell>
        </row>
        <row r="23">
          <cell r="F23">
            <v>81</v>
          </cell>
        </row>
        <row r="24">
          <cell r="F24">
            <v>78</v>
          </cell>
        </row>
        <row r="25">
          <cell r="F25">
            <v>78.5</v>
          </cell>
        </row>
        <row r="26">
          <cell r="F26">
            <v>80.5</v>
          </cell>
        </row>
        <row r="27">
          <cell r="F27">
            <v>86.5</v>
          </cell>
        </row>
        <row r="28">
          <cell r="F28">
            <v>79.5</v>
          </cell>
        </row>
        <row r="29">
          <cell r="F29">
            <v>79</v>
          </cell>
        </row>
        <row r="30">
          <cell r="F30">
            <v>76.5</v>
          </cell>
        </row>
        <row r="31">
          <cell r="F31">
            <v>87</v>
          </cell>
        </row>
        <row r="32">
          <cell r="F32">
            <v>79.5</v>
          </cell>
        </row>
        <row r="33">
          <cell r="F33">
            <v>78</v>
          </cell>
        </row>
        <row r="34">
          <cell r="F34">
            <v>86.5</v>
          </cell>
        </row>
        <row r="35">
          <cell r="F35">
            <v>82.5</v>
          </cell>
        </row>
        <row r="36">
          <cell r="F36">
            <v>85</v>
          </cell>
        </row>
        <row r="37">
          <cell r="F37">
            <v>81</v>
          </cell>
        </row>
        <row r="38">
          <cell r="F38">
            <v>81</v>
          </cell>
        </row>
        <row r="39">
          <cell r="F39">
            <v>88</v>
          </cell>
        </row>
        <row r="40">
          <cell r="F40">
            <v>91.5</v>
          </cell>
        </row>
        <row r="41">
          <cell r="F41">
            <v>79.5</v>
          </cell>
        </row>
        <row r="42">
          <cell r="F42">
            <v>78</v>
          </cell>
        </row>
        <row r="43">
          <cell r="F43">
            <v>86.5</v>
          </cell>
        </row>
        <row r="44">
          <cell r="F44">
            <v>82.5</v>
          </cell>
        </row>
        <row r="46">
          <cell r="F46">
            <v>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-MIPA 3"/>
      <sheetName val="XI-MIPA 4"/>
      <sheetName val="XI-MIPA 5"/>
    </sheetNames>
    <sheetDataSet>
      <sheetData sheetId="0" refreshError="1">
        <row r="11">
          <cell r="T11">
            <v>78</v>
          </cell>
          <cell r="U11">
            <v>87</v>
          </cell>
          <cell r="AF11">
            <v>85</v>
          </cell>
          <cell r="AG11">
            <v>87</v>
          </cell>
          <cell r="AH11">
            <v>89</v>
          </cell>
        </row>
        <row r="12">
          <cell r="U12">
            <v>83</v>
          </cell>
          <cell r="V12">
            <v>85</v>
          </cell>
          <cell r="AF12">
            <v>85</v>
          </cell>
          <cell r="AG12">
            <v>85</v>
          </cell>
        </row>
        <row r="13">
          <cell r="T13">
            <v>80</v>
          </cell>
          <cell r="U13">
            <v>85</v>
          </cell>
          <cell r="V13">
            <v>81</v>
          </cell>
          <cell r="AF13">
            <v>83</v>
          </cell>
        </row>
        <row r="14">
          <cell r="AF14">
            <v>85</v>
          </cell>
          <cell r="AG14">
            <v>87</v>
          </cell>
          <cell r="AH14">
            <v>90</v>
          </cell>
        </row>
        <row r="15">
          <cell r="U15">
            <v>85</v>
          </cell>
          <cell r="V15">
            <v>83</v>
          </cell>
          <cell r="AF15">
            <v>83</v>
          </cell>
          <cell r="AH15">
            <v>85</v>
          </cell>
        </row>
        <row r="16">
          <cell r="T16">
            <v>80</v>
          </cell>
          <cell r="U16">
            <v>84</v>
          </cell>
          <cell r="AF16">
            <v>85</v>
          </cell>
        </row>
        <row r="17">
          <cell r="U17">
            <v>83</v>
          </cell>
          <cell r="AF17">
            <v>83</v>
          </cell>
          <cell r="AG17">
            <v>83</v>
          </cell>
          <cell r="AH17">
            <v>85</v>
          </cell>
        </row>
        <row r="18">
          <cell r="T18">
            <v>87</v>
          </cell>
          <cell r="U18">
            <v>96</v>
          </cell>
          <cell r="V18">
            <v>92</v>
          </cell>
          <cell r="AF18">
            <v>85</v>
          </cell>
          <cell r="AG18">
            <v>87</v>
          </cell>
          <cell r="AH18">
            <v>90</v>
          </cell>
        </row>
        <row r="19">
          <cell r="T19">
            <v>85</v>
          </cell>
          <cell r="AF19">
            <v>87</v>
          </cell>
          <cell r="AG19">
            <v>90</v>
          </cell>
        </row>
        <row r="20">
          <cell r="T20">
            <v>85</v>
          </cell>
          <cell r="AF20">
            <v>85</v>
          </cell>
          <cell r="AG20">
            <v>87</v>
          </cell>
        </row>
        <row r="21">
          <cell r="U21">
            <v>79</v>
          </cell>
          <cell r="V21">
            <v>80</v>
          </cell>
          <cell r="AF21">
            <v>85</v>
          </cell>
          <cell r="AG21">
            <v>87</v>
          </cell>
        </row>
        <row r="22">
          <cell r="AF22">
            <v>85</v>
          </cell>
          <cell r="AG22">
            <v>87</v>
          </cell>
          <cell r="AH22">
            <v>89</v>
          </cell>
        </row>
        <row r="23">
          <cell r="U23">
            <v>85</v>
          </cell>
          <cell r="AF23">
            <v>83</v>
          </cell>
        </row>
        <row r="24">
          <cell r="V24">
            <v>88</v>
          </cell>
          <cell r="AF24">
            <v>85</v>
          </cell>
          <cell r="AG24">
            <v>85</v>
          </cell>
          <cell r="AH24">
            <v>90</v>
          </cell>
        </row>
        <row r="25">
          <cell r="U25">
            <v>87</v>
          </cell>
        </row>
        <row r="26">
          <cell r="U26">
            <v>85</v>
          </cell>
          <cell r="AF26">
            <v>83</v>
          </cell>
          <cell r="AG26">
            <v>85</v>
          </cell>
          <cell r="AH26">
            <v>85</v>
          </cell>
        </row>
        <row r="27">
          <cell r="V27">
            <v>83</v>
          </cell>
          <cell r="AF27">
            <v>83</v>
          </cell>
          <cell r="AG27">
            <v>83</v>
          </cell>
          <cell r="AH27">
            <v>85</v>
          </cell>
        </row>
        <row r="28">
          <cell r="AF28">
            <v>83</v>
          </cell>
        </row>
        <row r="29">
          <cell r="AF29">
            <v>83</v>
          </cell>
          <cell r="AG29">
            <v>85</v>
          </cell>
          <cell r="AH29">
            <v>85</v>
          </cell>
        </row>
        <row r="30">
          <cell r="V30">
            <v>78</v>
          </cell>
          <cell r="AF30">
            <v>85</v>
          </cell>
        </row>
        <row r="31">
          <cell r="T31">
            <v>82</v>
          </cell>
          <cell r="AF31">
            <v>83</v>
          </cell>
          <cell r="AG31">
            <v>87</v>
          </cell>
          <cell r="AH31">
            <v>88</v>
          </cell>
        </row>
        <row r="32">
          <cell r="AF32">
            <v>83</v>
          </cell>
          <cell r="AG32">
            <v>83</v>
          </cell>
          <cell r="AH32">
            <v>85</v>
          </cell>
        </row>
        <row r="33">
          <cell r="U33">
            <v>84</v>
          </cell>
          <cell r="V33">
            <v>84</v>
          </cell>
          <cell r="AF33">
            <v>85</v>
          </cell>
          <cell r="AG33">
            <v>83</v>
          </cell>
          <cell r="AH33">
            <v>86</v>
          </cell>
        </row>
        <row r="34">
          <cell r="T34">
            <v>88</v>
          </cell>
          <cell r="U34">
            <v>92</v>
          </cell>
          <cell r="V34">
            <v>86</v>
          </cell>
          <cell r="AF34">
            <v>85</v>
          </cell>
          <cell r="AG34">
            <v>87</v>
          </cell>
          <cell r="AH34">
            <v>90</v>
          </cell>
        </row>
        <row r="35">
          <cell r="U35">
            <v>80</v>
          </cell>
          <cell r="AF35">
            <v>83</v>
          </cell>
          <cell r="AG35">
            <v>85</v>
          </cell>
        </row>
        <row r="36">
          <cell r="V36">
            <v>83</v>
          </cell>
          <cell r="AF36">
            <v>85</v>
          </cell>
          <cell r="AG36">
            <v>85</v>
          </cell>
        </row>
        <row r="37">
          <cell r="T37">
            <v>79</v>
          </cell>
          <cell r="U37">
            <v>83</v>
          </cell>
          <cell r="V37">
            <v>85</v>
          </cell>
          <cell r="AF37">
            <v>83</v>
          </cell>
          <cell r="AG37">
            <v>83</v>
          </cell>
          <cell r="AH37">
            <v>87</v>
          </cell>
        </row>
        <row r="38">
          <cell r="AF38">
            <v>83</v>
          </cell>
          <cell r="AG38">
            <v>85</v>
          </cell>
          <cell r="AH38">
            <v>86</v>
          </cell>
        </row>
        <row r="39">
          <cell r="T39">
            <v>85</v>
          </cell>
          <cell r="U39">
            <v>87</v>
          </cell>
          <cell r="V39">
            <v>85</v>
          </cell>
          <cell r="AF39">
            <v>87</v>
          </cell>
          <cell r="AG39">
            <v>86</v>
          </cell>
          <cell r="AH39">
            <v>89</v>
          </cell>
        </row>
        <row r="40">
          <cell r="AF40">
            <v>85</v>
          </cell>
          <cell r="AG40">
            <v>83</v>
          </cell>
        </row>
        <row r="41">
          <cell r="AF41">
            <v>83</v>
          </cell>
          <cell r="AG41">
            <v>85</v>
          </cell>
          <cell r="AH41">
            <v>85</v>
          </cell>
        </row>
        <row r="42">
          <cell r="U42">
            <v>87</v>
          </cell>
          <cell r="AF42">
            <v>85</v>
          </cell>
          <cell r="AG42">
            <v>83</v>
          </cell>
          <cell r="AH42">
            <v>89</v>
          </cell>
        </row>
        <row r="43">
          <cell r="T43">
            <v>90</v>
          </cell>
          <cell r="V43">
            <v>90</v>
          </cell>
          <cell r="AG43">
            <v>87</v>
          </cell>
          <cell r="AH43">
            <v>90</v>
          </cell>
        </row>
        <row r="44">
          <cell r="T44">
            <v>80</v>
          </cell>
          <cell r="AF44">
            <v>85</v>
          </cell>
          <cell r="AG44">
            <v>83</v>
          </cell>
          <cell r="AH44">
            <v>85</v>
          </cell>
        </row>
        <row r="45">
          <cell r="AF45">
            <v>85</v>
          </cell>
          <cell r="AG45">
            <v>85</v>
          </cell>
          <cell r="AH45">
            <v>87</v>
          </cell>
        </row>
        <row r="46">
          <cell r="T46">
            <v>85</v>
          </cell>
          <cell r="U46">
            <v>90</v>
          </cell>
          <cell r="V46">
            <v>86</v>
          </cell>
          <cell r="AF46">
            <v>85</v>
          </cell>
          <cell r="AG46">
            <v>85</v>
          </cell>
          <cell r="AH46">
            <v>87</v>
          </cell>
        </row>
      </sheetData>
      <sheetData sheetId="1" refreshError="1">
        <row r="11">
          <cell r="T11">
            <v>79</v>
          </cell>
          <cell r="AF11">
            <v>80</v>
          </cell>
          <cell r="AG11">
            <v>83</v>
          </cell>
          <cell r="AH11">
            <v>85</v>
          </cell>
        </row>
        <row r="12">
          <cell r="T12">
            <v>85</v>
          </cell>
          <cell r="U12">
            <v>96</v>
          </cell>
          <cell r="V12">
            <v>87</v>
          </cell>
          <cell r="AF12">
            <v>85</v>
          </cell>
          <cell r="AG12">
            <v>87</v>
          </cell>
          <cell r="AH12">
            <v>89</v>
          </cell>
        </row>
        <row r="13">
          <cell r="T13">
            <v>80</v>
          </cell>
          <cell r="AF13">
            <v>85</v>
          </cell>
          <cell r="AG13">
            <v>85</v>
          </cell>
          <cell r="AH13">
            <v>87</v>
          </cell>
        </row>
        <row r="14">
          <cell r="AF14">
            <v>83</v>
          </cell>
          <cell r="AG14">
            <v>85</v>
          </cell>
          <cell r="AH14">
            <v>85</v>
          </cell>
        </row>
        <row r="15">
          <cell r="T15">
            <v>87</v>
          </cell>
          <cell r="U15">
            <v>93</v>
          </cell>
          <cell r="V15">
            <v>86</v>
          </cell>
          <cell r="AF15">
            <v>85</v>
          </cell>
          <cell r="AG15">
            <v>87</v>
          </cell>
          <cell r="AH15">
            <v>90</v>
          </cell>
        </row>
        <row r="16">
          <cell r="U16">
            <v>87</v>
          </cell>
          <cell r="AF16">
            <v>85</v>
          </cell>
          <cell r="AG16">
            <v>85</v>
          </cell>
          <cell r="AH16">
            <v>87</v>
          </cell>
        </row>
        <row r="17">
          <cell r="V17">
            <v>82</v>
          </cell>
          <cell r="AF17">
            <v>83</v>
          </cell>
          <cell r="AG17">
            <v>85</v>
          </cell>
          <cell r="AH17">
            <v>90</v>
          </cell>
        </row>
        <row r="18">
          <cell r="AF18">
            <v>83</v>
          </cell>
          <cell r="AG18">
            <v>85</v>
          </cell>
          <cell r="AH18">
            <v>86</v>
          </cell>
        </row>
        <row r="19">
          <cell r="U19">
            <v>80</v>
          </cell>
          <cell r="AF19">
            <v>80</v>
          </cell>
          <cell r="AG19">
            <v>83</v>
          </cell>
          <cell r="AH19">
            <v>85</v>
          </cell>
        </row>
        <row r="20">
          <cell r="T20">
            <v>80</v>
          </cell>
          <cell r="V20">
            <v>86</v>
          </cell>
          <cell r="AF20">
            <v>83</v>
          </cell>
          <cell r="AG20">
            <v>85</v>
          </cell>
          <cell r="AH20">
            <v>87</v>
          </cell>
        </row>
        <row r="21">
          <cell r="AF21">
            <v>83</v>
          </cell>
          <cell r="AG21">
            <v>85</v>
          </cell>
          <cell r="AH21">
            <v>89</v>
          </cell>
        </row>
        <row r="22">
          <cell r="U22">
            <v>81</v>
          </cell>
          <cell r="AF22">
            <v>85</v>
          </cell>
          <cell r="AG22">
            <v>85</v>
          </cell>
        </row>
        <row r="23">
          <cell r="AF23">
            <v>80</v>
          </cell>
          <cell r="AG23">
            <v>83</v>
          </cell>
          <cell r="AH23">
            <v>85</v>
          </cell>
        </row>
        <row r="24">
          <cell r="U24">
            <v>94</v>
          </cell>
          <cell r="AF24">
            <v>87</v>
          </cell>
          <cell r="AG24">
            <v>87</v>
          </cell>
          <cell r="AH24">
            <v>88</v>
          </cell>
        </row>
        <row r="25">
          <cell r="U25">
            <v>86</v>
          </cell>
          <cell r="AF25">
            <v>85</v>
          </cell>
          <cell r="AG25">
            <v>85</v>
          </cell>
          <cell r="AH25">
            <v>87</v>
          </cell>
        </row>
        <row r="26">
          <cell r="U26">
            <v>84</v>
          </cell>
          <cell r="AF26">
            <v>83</v>
          </cell>
          <cell r="AG26">
            <v>83</v>
          </cell>
          <cell r="AH26">
            <v>89</v>
          </cell>
        </row>
        <row r="27">
          <cell r="T27">
            <v>84</v>
          </cell>
          <cell r="U27">
            <v>89</v>
          </cell>
          <cell r="V27">
            <v>84</v>
          </cell>
          <cell r="AF27">
            <v>83</v>
          </cell>
          <cell r="AG27">
            <v>85</v>
          </cell>
          <cell r="AH27">
            <v>89</v>
          </cell>
        </row>
        <row r="28">
          <cell r="U28">
            <v>86</v>
          </cell>
          <cell r="AF28">
            <v>87</v>
          </cell>
          <cell r="AG28">
            <v>87</v>
          </cell>
          <cell r="AH28">
            <v>87</v>
          </cell>
        </row>
        <row r="29">
          <cell r="U29">
            <v>89</v>
          </cell>
          <cell r="AF29">
            <v>87</v>
          </cell>
          <cell r="AG29">
            <v>90</v>
          </cell>
          <cell r="AH29">
            <v>90</v>
          </cell>
        </row>
        <row r="30">
          <cell r="AF30">
            <v>83</v>
          </cell>
          <cell r="AG30">
            <v>85</v>
          </cell>
          <cell r="AH30">
            <v>87</v>
          </cell>
        </row>
        <row r="31">
          <cell r="V31">
            <v>86</v>
          </cell>
          <cell r="AF31">
            <v>85</v>
          </cell>
          <cell r="AG31">
            <v>85</v>
          </cell>
        </row>
        <row r="32">
          <cell r="T32">
            <v>83</v>
          </cell>
          <cell r="U32">
            <v>87</v>
          </cell>
          <cell r="AF32">
            <v>83</v>
          </cell>
          <cell r="AG32">
            <v>85</v>
          </cell>
          <cell r="AH32">
            <v>89</v>
          </cell>
        </row>
        <row r="33">
          <cell r="T33">
            <v>85</v>
          </cell>
          <cell r="U33">
            <v>85</v>
          </cell>
          <cell r="V33">
            <v>87</v>
          </cell>
          <cell r="AF33">
            <v>85</v>
          </cell>
          <cell r="AG33">
            <v>85</v>
          </cell>
          <cell r="AH33">
            <v>87</v>
          </cell>
        </row>
        <row r="34">
          <cell r="T34">
            <v>81</v>
          </cell>
          <cell r="AF34">
            <v>83</v>
          </cell>
          <cell r="AG34">
            <v>85</v>
          </cell>
          <cell r="AH34">
            <v>84</v>
          </cell>
        </row>
        <row r="35">
          <cell r="U35">
            <v>90</v>
          </cell>
          <cell r="AF35">
            <v>85</v>
          </cell>
          <cell r="AG35">
            <v>85</v>
          </cell>
          <cell r="AH35">
            <v>89</v>
          </cell>
        </row>
        <row r="36">
          <cell r="AF36">
            <v>83</v>
          </cell>
          <cell r="AG36">
            <v>85</v>
          </cell>
          <cell r="AH36">
            <v>88</v>
          </cell>
        </row>
        <row r="37">
          <cell r="T37">
            <v>89</v>
          </cell>
          <cell r="U37">
            <v>90</v>
          </cell>
          <cell r="V37">
            <v>85</v>
          </cell>
          <cell r="AF37">
            <v>85</v>
          </cell>
          <cell r="AG37">
            <v>87</v>
          </cell>
          <cell r="AH37">
            <v>89</v>
          </cell>
        </row>
        <row r="38">
          <cell r="U38">
            <v>86</v>
          </cell>
          <cell r="AF38">
            <v>85</v>
          </cell>
          <cell r="AG38">
            <v>85</v>
          </cell>
          <cell r="AH38">
            <v>86</v>
          </cell>
        </row>
        <row r="39">
          <cell r="T39">
            <v>87</v>
          </cell>
          <cell r="U39">
            <v>86</v>
          </cell>
          <cell r="AF39">
            <v>85</v>
          </cell>
          <cell r="AG39">
            <v>85</v>
          </cell>
          <cell r="AH39">
            <v>86</v>
          </cell>
        </row>
        <row r="40">
          <cell r="U40">
            <v>85</v>
          </cell>
          <cell r="AF40">
            <v>85</v>
          </cell>
          <cell r="AG40">
            <v>87</v>
          </cell>
          <cell r="AH40">
            <v>85</v>
          </cell>
        </row>
        <row r="41">
          <cell r="T41">
            <v>89</v>
          </cell>
          <cell r="U41">
            <v>89</v>
          </cell>
          <cell r="V41">
            <v>85</v>
          </cell>
          <cell r="AF41">
            <v>85</v>
          </cell>
          <cell r="AG41">
            <v>87</v>
          </cell>
          <cell r="AH41">
            <v>86</v>
          </cell>
        </row>
        <row r="42">
          <cell r="U42">
            <v>84</v>
          </cell>
          <cell r="AF42">
            <v>83</v>
          </cell>
          <cell r="AG42">
            <v>85</v>
          </cell>
          <cell r="AH42">
            <v>87</v>
          </cell>
        </row>
        <row r="43">
          <cell r="U43">
            <v>93</v>
          </cell>
          <cell r="AF43">
            <v>87</v>
          </cell>
          <cell r="AG43">
            <v>87</v>
          </cell>
          <cell r="AH43">
            <v>90</v>
          </cell>
        </row>
        <row r="44">
          <cell r="U44">
            <v>85</v>
          </cell>
          <cell r="AF44">
            <v>85</v>
          </cell>
          <cell r="AG44">
            <v>83</v>
          </cell>
          <cell r="AH44">
            <v>87</v>
          </cell>
        </row>
        <row r="45">
          <cell r="T45">
            <v>85</v>
          </cell>
          <cell r="AF45">
            <v>83</v>
          </cell>
          <cell r="AG45">
            <v>85</v>
          </cell>
          <cell r="AH45">
            <v>87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11" activePane="bottomRight" state="frozen"/>
      <selection pane="topRight"/>
      <selection pane="bottomLeft"/>
      <selection pane="bottomRight" activeCell="AP21" sqref="AP21"/>
    </sheetView>
  </sheetViews>
  <sheetFormatPr defaultRowHeight="15" x14ac:dyDescent="0.25"/>
  <cols>
    <col min="1" max="1" width="6.5703125" customWidth="1"/>
    <col min="2" max="2" width="9.140625" hidden="1" customWidth="1"/>
    <col min="3" max="3" width="27.140625" customWidth="1"/>
    <col min="4" max="4" width="2" customWidth="1"/>
    <col min="5" max="5" width="4.5703125" customWidth="1"/>
    <col min="6" max="6" width="5" customWidth="1"/>
    <col min="7" max="7" width="5.140625" customWidth="1"/>
    <col min="8" max="8" width="4.42578125" customWidth="1"/>
    <col min="9" max="9" width="4" customWidth="1"/>
    <col min="10" max="10" width="9.7109375" customWidth="1"/>
    <col min="11" max="11" width="4.7109375" customWidth="1"/>
    <col min="12" max="12" width="5.140625" customWidth="1"/>
    <col min="13" max="13" width="4.140625" customWidth="1"/>
    <col min="14" max="14" width="4.5703125" customWidth="1"/>
    <col min="15" max="15" width="5.85546875" customWidth="1"/>
    <col min="16" max="16" width="7.42578125" customWidth="1"/>
    <col min="17" max="17" width="5.42578125" customWidth="1"/>
    <col min="18" max="18" width="5.7109375" customWidth="1"/>
    <col min="19" max="19" width="1.7109375" customWidth="1"/>
    <col min="20" max="20" width="5.42578125" customWidth="1"/>
    <col min="21" max="21" width="5.28515625" customWidth="1"/>
    <col min="22" max="23" width="4.28515625" customWidth="1"/>
    <col min="24" max="24" width="4.42578125" customWidth="1"/>
    <col min="25" max="25" width="2.42578125" customWidth="1"/>
    <col min="26" max="30" width="7.140625" hidden="1" customWidth="1"/>
    <col min="31" max="31" width="1.5703125" customWidth="1"/>
    <col min="32" max="32" width="4.7109375" customWidth="1"/>
    <col min="33" max="33" width="5.85546875" customWidth="1"/>
    <col min="34" max="34" width="5.28515625" customWidth="1"/>
    <col min="35" max="35" width="5.5703125" customWidth="1"/>
    <col min="36" max="36" width="5.7109375" customWidth="1"/>
    <col min="37" max="37" width="5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95317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87.6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90</v>
      </c>
      <c r="U11" s="1">
        <f>'[1]XI-MIPA 1'!U11</f>
        <v>90</v>
      </c>
      <c r="V11" s="1">
        <f>'[1]XI-MIPA 1'!V11</f>
        <v>85</v>
      </c>
      <c r="W11" s="1">
        <f>'[1]XI-MIPA 1'!W11</f>
        <v>90</v>
      </c>
      <c r="X11" s="1">
        <f>'[2]XI MIPA 1'!F13</f>
        <v>85.91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f>'[3]XI-MIPA 4'!AH11</f>
        <v>85</v>
      </c>
      <c r="AI11" s="1">
        <v>90</v>
      </c>
      <c r="AJ11" s="1">
        <f t="shared" ref="AJ11:AJ46" si="10">AH11</f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95331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thermodinamika , gelombang mekanik, gelombang bunyi,gelombang cahaya,optik </v>
      </c>
      <c r="K12" s="28">
        <f t="shared" si="5"/>
        <v>83.4</v>
      </c>
      <c r="L12" s="28" t="str">
        <f t="shared" si="6"/>
        <v>B</v>
      </c>
      <c r="M12" s="28">
        <f t="shared" si="7"/>
        <v>83.4</v>
      </c>
      <c r="N12" s="28" t="str">
        <f t="shared" si="8"/>
        <v>B</v>
      </c>
      <c r="O12" s="36">
        <v>1</v>
      </c>
      <c r="P12" s="28" t="str">
        <f t="shared" si="9"/>
        <v>Sangat terampil melakukan percobaan optik dan membuat karya konsep pemanasan global</v>
      </c>
      <c r="Q12" s="39"/>
      <c r="R12" s="39" t="s">
        <v>8</v>
      </c>
      <c r="S12" s="18"/>
      <c r="T12" s="1">
        <v>80</v>
      </c>
      <c r="U12" s="1">
        <v>82</v>
      </c>
      <c r="V12" s="1">
        <v>84</v>
      </c>
      <c r="W12" s="1">
        <v>85</v>
      </c>
      <c r="X12" s="1">
        <f>'[2]XI MIPA 1'!F14</f>
        <v>84.55</v>
      </c>
      <c r="Y12" s="1"/>
      <c r="Z12" s="1"/>
      <c r="AA12" s="1"/>
      <c r="AB12" s="1"/>
      <c r="AC12" s="1"/>
      <c r="AD12" s="1"/>
      <c r="AE12" s="18"/>
      <c r="AF12" s="1">
        <f>'[3]XI-MIPA 4'!AF12</f>
        <v>85</v>
      </c>
      <c r="AG12" s="1">
        <v>80</v>
      </c>
      <c r="AH12" s="1">
        <v>84</v>
      </c>
      <c r="AI12" s="1">
        <v>88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thermodinamika , gelombang mekanik, gelombang bunyi,gelombang cahaya,optik dan pemanasan global</v>
      </c>
      <c r="K13" s="28">
        <f t="shared" si="5"/>
        <v>85.8</v>
      </c>
      <c r="L13" s="28" t="str">
        <f t="shared" si="6"/>
        <v>A</v>
      </c>
      <c r="M13" s="28">
        <f t="shared" si="7"/>
        <v>85.8</v>
      </c>
      <c r="N13" s="28" t="str">
        <f t="shared" si="8"/>
        <v>A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8</v>
      </c>
      <c r="S13" s="18"/>
      <c r="T13" s="1">
        <v>86</v>
      </c>
      <c r="U13" s="1">
        <f>'[1]XI-MIPA 1'!U13</f>
        <v>85</v>
      </c>
      <c r="V13" s="1">
        <v>88</v>
      </c>
      <c r="W13" s="1">
        <f>'[1]XI-MIPA 1'!W13</f>
        <v>85</v>
      </c>
      <c r="X13" s="1">
        <f>'[2]XI MIPA 1'!F15</f>
        <v>79.09</v>
      </c>
      <c r="Y13" s="1"/>
      <c r="Z13" s="1"/>
      <c r="AA13" s="1"/>
      <c r="AB13" s="1"/>
      <c r="AC13" s="1"/>
      <c r="AD13" s="1"/>
      <c r="AE13" s="18"/>
      <c r="AF13" s="1">
        <f>'[3]XI-MIPA 4'!AF13</f>
        <v>85</v>
      </c>
      <c r="AG13" s="1">
        <f>'[3]XI-MIPA 4'!AG13</f>
        <v>85</v>
      </c>
      <c r="AH13" s="1">
        <f>'[3]XI-MIPA 4'!AH13</f>
        <v>87</v>
      </c>
      <c r="AI13" s="1">
        <f t="shared" ref="AI13:AI46" si="11">AG13</f>
        <v>85</v>
      </c>
      <c r="AJ13" s="1">
        <f t="shared" si="10"/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3" t="s">
        <v>227</v>
      </c>
      <c r="FJ13" s="41">
        <v>33181</v>
      </c>
      <c r="FK13" s="41">
        <v>33191</v>
      </c>
    </row>
    <row r="14" spans="1:167" x14ac:dyDescent="0.25">
      <c r="A14" s="19">
        <v>4</v>
      </c>
      <c r="B14" s="19">
        <v>95359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84.6</v>
      </c>
      <c r="L14" s="28" t="str">
        <f t="shared" si="6"/>
        <v>A</v>
      </c>
      <c r="M14" s="28">
        <f t="shared" si="7"/>
        <v>84.6</v>
      </c>
      <c r="N14" s="28" t="str">
        <f t="shared" si="8"/>
        <v>A</v>
      </c>
      <c r="O14" s="36">
        <v>1</v>
      </c>
      <c r="P14" s="28" t="str">
        <f t="shared" si="9"/>
        <v>Sangat terampil melakukan percobaan optik dan membuat karya konsep pemanasan global</v>
      </c>
      <c r="Q14" s="39"/>
      <c r="R14" s="39" t="s">
        <v>8</v>
      </c>
      <c r="S14" s="18"/>
      <c r="T14" s="1">
        <f>'[1]XI-MIPA 1'!T14</f>
        <v>80</v>
      </c>
      <c r="U14" s="1">
        <v>95</v>
      </c>
      <c r="V14" s="1">
        <v>92</v>
      </c>
      <c r="W14" s="1">
        <v>90</v>
      </c>
      <c r="X14" s="1">
        <f>'[2]XI MIPA 1'!F16</f>
        <v>85.45</v>
      </c>
      <c r="Y14" s="1"/>
      <c r="Z14" s="1"/>
      <c r="AA14" s="1"/>
      <c r="AB14" s="1"/>
      <c r="AC14" s="1"/>
      <c r="AD14" s="1"/>
      <c r="AE14" s="18"/>
      <c r="AF14" s="1">
        <f>'[3]XI-MIPA 4'!AF14</f>
        <v>83</v>
      </c>
      <c r="AG14" s="1">
        <f>'[3]XI-MIPA 4'!AG14</f>
        <v>85</v>
      </c>
      <c r="AH14" s="1">
        <f>'[3]XI-MIPA 4'!AH14</f>
        <v>85</v>
      </c>
      <c r="AI14" s="1">
        <f t="shared" si="11"/>
        <v>85</v>
      </c>
      <c r="AJ14" s="1">
        <f t="shared" si="10"/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3"/>
      <c r="FJ14" s="41"/>
      <c r="FK14" s="41"/>
    </row>
    <row r="15" spans="1:167" x14ac:dyDescent="0.25">
      <c r="A15" s="19">
        <v>5</v>
      </c>
      <c r="B15" s="19">
        <v>95373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87.8</v>
      </c>
      <c r="L15" s="28" t="str">
        <f t="shared" si="6"/>
        <v>A</v>
      </c>
      <c r="M15" s="28">
        <f t="shared" si="7"/>
        <v>87.8</v>
      </c>
      <c r="N15" s="28" t="str">
        <f t="shared" si="8"/>
        <v>A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1">
        <f>'[1]XI-MIPA 1'!T15</f>
        <v>85</v>
      </c>
      <c r="U15" s="1">
        <v>92</v>
      </c>
      <c r="V15" s="1">
        <f>'[1]XI-MIPA 1'!V15</f>
        <v>88</v>
      </c>
      <c r="W15" s="1">
        <v>90</v>
      </c>
      <c r="X15" s="1">
        <f>'[2]XI MIPA 1'!F17</f>
        <v>84.09</v>
      </c>
      <c r="Y15" s="1"/>
      <c r="Z15" s="1"/>
      <c r="AA15" s="1"/>
      <c r="AB15" s="1"/>
      <c r="AC15" s="1"/>
      <c r="AD15" s="1"/>
      <c r="AE15" s="18"/>
      <c r="AF15" s="1">
        <f>'[3]XI-MIPA 4'!AF15</f>
        <v>85</v>
      </c>
      <c r="AG15" s="1">
        <f>'[3]XI-MIPA 4'!AG15</f>
        <v>87</v>
      </c>
      <c r="AH15" s="1">
        <f>'[3]XI-MIPA 4'!AH15</f>
        <v>90</v>
      </c>
      <c r="AI15" s="1">
        <f t="shared" si="11"/>
        <v>87</v>
      </c>
      <c r="AJ15" s="1">
        <f t="shared" si="10"/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33182</v>
      </c>
      <c r="FK15" s="41">
        <v>33192</v>
      </c>
    </row>
    <row r="16" spans="1:167" x14ac:dyDescent="0.25">
      <c r="A16" s="19">
        <v>6</v>
      </c>
      <c r="B16" s="19">
        <v>95387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 thermodinamika , gelombang mekanik, gelombang bunyi,gelombang cahaya,optik dan pemanasan global</v>
      </c>
      <c r="K16" s="28">
        <f t="shared" si="5"/>
        <v>85.8</v>
      </c>
      <c r="L16" s="28" t="str">
        <f t="shared" si="6"/>
        <v>A</v>
      </c>
      <c r="M16" s="28">
        <f t="shared" si="7"/>
        <v>85.8</v>
      </c>
      <c r="N16" s="28" t="str">
        <f t="shared" si="8"/>
        <v>A</v>
      </c>
      <c r="O16" s="36">
        <v>1</v>
      </c>
      <c r="P16" s="28" t="str">
        <f t="shared" si="9"/>
        <v>Sangat terampil melakukan percobaan optik dan membuat karya konsep pemanasan global</v>
      </c>
      <c r="Q16" s="39"/>
      <c r="R16" s="39" t="s">
        <v>8</v>
      </c>
      <c r="S16" s="18"/>
      <c r="T16" s="1">
        <v>90</v>
      </c>
      <c r="U16" s="1">
        <f>'[1]XI-MIPA 1'!U16</f>
        <v>85</v>
      </c>
      <c r="V16" s="1">
        <f>'[1]XI-MIPA 1'!V16</f>
        <v>84</v>
      </c>
      <c r="W16" s="1">
        <v>88</v>
      </c>
      <c r="X16" s="1">
        <f>'[2]XI MIPA 1'!F18</f>
        <v>85.45</v>
      </c>
      <c r="Y16" s="1"/>
      <c r="Z16" s="1"/>
      <c r="AA16" s="1"/>
      <c r="AB16" s="1"/>
      <c r="AC16" s="1"/>
      <c r="AD16" s="1"/>
      <c r="AE16" s="18"/>
      <c r="AF16" s="1">
        <f>'[3]XI-MIPA 4'!AF16</f>
        <v>85</v>
      </c>
      <c r="AG16" s="1">
        <f>'[3]XI-MIPA 4'!AG16</f>
        <v>85</v>
      </c>
      <c r="AH16" s="1">
        <f>'[3]XI-MIPA 4'!AH16</f>
        <v>87</v>
      </c>
      <c r="AI16" s="1">
        <f t="shared" si="11"/>
        <v>85</v>
      </c>
      <c r="AJ16" s="1">
        <f t="shared" si="10"/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95401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menjelaskan thermodinamika , gelombang mekanik, gelombang bunyi,gelombang cahaya,optik dan pemanasan global</v>
      </c>
      <c r="K17" s="28">
        <f t="shared" si="5"/>
        <v>86.6</v>
      </c>
      <c r="L17" s="28" t="str">
        <f t="shared" si="6"/>
        <v>A</v>
      </c>
      <c r="M17" s="28">
        <f t="shared" si="7"/>
        <v>86.6</v>
      </c>
      <c r="N17" s="28" t="str">
        <f t="shared" si="8"/>
        <v>A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1">
        <v>85</v>
      </c>
      <c r="U17" s="1">
        <v>90</v>
      </c>
      <c r="V17" s="1">
        <v>86</v>
      </c>
      <c r="W17" s="1">
        <v>90</v>
      </c>
      <c r="X17" s="1">
        <f>'[2]XI MIPA 1'!F19</f>
        <v>81.819999999999993</v>
      </c>
      <c r="Y17" s="1"/>
      <c r="Z17" s="1"/>
      <c r="AA17" s="1"/>
      <c r="AB17" s="1"/>
      <c r="AC17" s="1"/>
      <c r="AD17" s="1"/>
      <c r="AE17" s="18"/>
      <c r="AF17" s="1">
        <f>'[3]XI-MIPA 4'!AF17</f>
        <v>83</v>
      </c>
      <c r="AG17" s="1">
        <f>'[3]XI-MIPA 4'!AG17</f>
        <v>85</v>
      </c>
      <c r="AH17" s="1">
        <f>'[3]XI-MIPA 4'!AH17</f>
        <v>90</v>
      </c>
      <c r="AI17" s="1">
        <f t="shared" si="11"/>
        <v>85</v>
      </c>
      <c r="AJ17" s="1">
        <f t="shared" si="10"/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33183</v>
      </c>
      <c r="FK17" s="41">
        <v>33193</v>
      </c>
    </row>
    <row r="18" spans="1:167" x14ac:dyDescent="0.25">
      <c r="A18" s="19">
        <v>8</v>
      </c>
      <c r="B18" s="19">
        <v>95415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menjelaskan thermodinamika , gelombang mekanik, gelombang bunyi,gelombang cahaya,optik </v>
      </c>
      <c r="K18" s="28">
        <f t="shared" si="5"/>
        <v>83.8</v>
      </c>
      <c r="L18" s="28" t="str">
        <f t="shared" si="6"/>
        <v>B</v>
      </c>
      <c r="M18" s="28">
        <f t="shared" si="7"/>
        <v>83.8</v>
      </c>
      <c r="N18" s="28" t="str">
        <f t="shared" si="8"/>
        <v>B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8</v>
      </c>
      <c r="S18" s="18"/>
      <c r="T18" s="1">
        <f>'[1]XI-MIPA 1'!T18</f>
        <v>80</v>
      </c>
      <c r="U18" s="1">
        <v>88</v>
      </c>
      <c r="V18" s="1">
        <f>'[1]XI-MIPA 1'!V18</f>
        <v>80</v>
      </c>
      <c r="W18" s="1">
        <v>82</v>
      </c>
      <c r="X18" s="1">
        <f>'[2]XI MIPA 1'!F20</f>
        <v>76.36</v>
      </c>
      <c r="Y18" s="1"/>
      <c r="Z18" s="1"/>
      <c r="AA18" s="1"/>
      <c r="AB18" s="1"/>
      <c r="AC18" s="1"/>
      <c r="AD18" s="1"/>
      <c r="AE18" s="18"/>
      <c r="AF18" s="1">
        <f>'[3]XI-MIPA 4'!AF18</f>
        <v>83</v>
      </c>
      <c r="AG18" s="1">
        <f>'[3]XI-MIPA 4'!AG18</f>
        <v>85</v>
      </c>
      <c r="AH18" s="1">
        <f>'[3]XI-MIPA 4'!AH18</f>
        <v>86</v>
      </c>
      <c r="AI18" s="1">
        <f t="shared" si="11"/>
        <v>85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95429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menjelaskan thermodinamika , gelombang mekanik, gelombang bunyi,gelombang cahaya,optik 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1">
        <f>'[1]XI-MIPA 1'!T19</f>
        <v>80</v>
      </c>
      <c r="U19" s="1">
        <v>86</v>
      </c>
      <c r="V19" s="1">
        <v>84</v>
      </c>
      <c r="W19" s="1">
        <v>85</v>
      </c>
      <c r="X19" s="1">
        <f>'[2]XI MIPA 1'!F21</f>
        <v>87.27</v>
      </c>
      <c r="Y19" s="1"/>
      <c r="Z19" s="1"/>
      <c r="AA19" s="1"/>
      <c r="AB19" s="1"/>
      <c r="AC19" s="1"/>
      <c r="AD19" s="1"/>
      <c r="AE19" s="18"/>
      <c r="AF19" s="1">
        <f>'[3]XI-MIPA 4'!AF19</f>
        <v>80</v>
      </c>
      <c r="AG19" s="1">
        <f>'[3]XI-MIPA 4'!AG19</f>
        <v>83</v>
      </c>
      <c r="AH19" s="1">
        <f>'[3]XI-MIPA 4'!AH19</f>
        <v>85</v>
      </c>
      <c r="AI19" s="1">
        <f t="shared" si="11"/>
        <v>83</v>
      </c>
      <c r="AJ19" s="1">
        <f t="shared" si="10"/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33184</v>
      </c>
      <c r="FK19" s="41">
        <v>33194</v>
      </c>
    </row>
    <row r="20" spans="1:167" x14ac:dyDescent="0.25">
      <c r="A20" s="19">
        <v>10</v>
      </c>
      <c r="B20" s="19">
        <v>95443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menjelaskan thermodinamika , gelombang mekanik, gelombang bunyi,gelombang cahaya,optik 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Sangat terampil melakukan percobaan optik dan membuat karya konsep pemanasan global</v>
      </c>
      <c r="Q20" s="39"/>
      <c r="R20" s="39" t="s">
        <v>8</v>
      </c>
      <c r="S20" s="18"/>
      <c r="T20" s="1">
        <v>84</v>
      </c>
      <c r="U20" s="1">
        <v>85</v>
      </c>
      <c r="V20" s="1">
        <v>83</v>
      </c>
      <c r="W20" s="1">
        <v>86</v>
      </c>
      <c r="X20" s="1">
        <f>'[2]XI MIPA 1'!F22</f>
        <v>80</v>
      </c>
      <c r="Y20" s="1"/>
      <c r="Z20" s="1"/>
      <c r="AA20" s="1"/>
      <c r="AB20" s="1"/>
      <c r="AC20" s="1"/>
      <c r="AD20" s="1"/>
      <c r="AE20" s="18"/>
      <c r="AF20" s="1">
        <f>'[3]XI-MIPA 4'!AF20</f>
        <v>83</v>
      </c>
      <c r="AG20" s="1">
        <f>'[3]XI-MIPA 4'!AG20</f>
        <v>85</v>
      </c>
      <c r="AH20" s="1">
        <f>'[3]XI-MIPA 4'!AH20</f>
        <v>87</v>
      </c>
      <c r="AI20" s="1">
        <f t="shared" si="11"/>
        <v>85</v>
      </c>
      <c r="AJ20" s="1">
        <f t="shared" si="10"/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95457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86.2</v>
      </c>
      <c r="L21" s="28" t="str">
        <f t="shared" si="6"/>
        <v>A</v>
      </c>
      <c r="M21" s="28">
        <f t="shared" si="7"/>
        <v>86.2</v>
      </c>
      <c r="N21" s="28" t="str">
        <f t="shared" si="8"/>
        <v>A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v>80</v>
      </c>
      <c r="U21" s="1">
        <v>85</v>
      </c>
      <c r="V21" s="1">
        <v>80</v>
      </c>
      <c r="W21" s="1">
        <v>100</v>
      </c>
      <c r="X21" s="1">
        <f>'[2]XI MIPA 1'!F23</f>
        <v>77.73</v>
      </c>
      <c r="Y21" s="1"/>
      <c r="Z21" s="1"/>
      <c r="AA21" s="1"/>
      <c r="AB21" s="1"/>
      <c r="AC21" s="1"/>
      <c r="AD21" s="1"/>
      <c r="AE21" s="18"/>
      <c r="AF21" s="1">
        <f>'[3]XI-MIPA 4'!AF21</f>
        <v>83</v>
      </c>
      <c r="AG21" s="1">
        <f>'[3]XI-MIPA 4'!AG21</f>
        <v>85</v>
      </c>
      <c r="AH21" s="1">
        <f>'[3]XI-MIPA 4'!AH21</f>
        <v>89</v>
      </c>
      <c r="AI21" s="1">
        <f t="shared" si="11"/>
        <v>85</v>
      </c>
      <c r="AJ21" s="1">
        <f t="shared" si="10"/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33185</v>
      </c>
      <c r="FK21" s="41">
        <v>33195</v>
      </c>
    </row>
    <row r="22" spans="1:167" x14ac:dyDescent="0.25">
      <c r="A22" s="19">
        <v>12</v>
      </c>
      <c r="B22" s="19">
        <v>95471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 xml:space="preserve">Memiliki kemampuan menjelaskan thermodinamika , gelombang mekanik, gelombang bunyi,gelombang cahaya,optik </v>
      </c>
      <c r="K22" s="28">
        <f t="shared" si="5"/>
        <v>81.8</v>
      </c>
      <c r="L22" s="28" t="str">
        <f t="shared" si="6"/>
        <v>B</v>
      </c>
      <c r="M22" s="28">
        <f t="shared" si="7"/>
        <v>81.8</v>
      </c>
      <c r="N22" s="28" t="str">
        <f t="shared" si="8"/>
        <v>B</v>
      </c>
      <c r="O22" s="36">
        <v>2</v>
      </c>
      <c r="P22" s="28" t="str">
        <f t="shared" si="9"/>
        <v xml:space="preserve">Sangat terampil melakukan percobaan optik </v>
      </c>
      <c r="Q22" s="39"/>
      <c r="R22" s="39" t="s">
        <v>8</v>
      </c>
      <c r="S22" s="18"/>
      <c r="T22" s="1">
        <v>80</v>
      </c>
      <c r="U22" s="1">
        <v>84</v>
      </c>
      <c r="V22" s="1">
        <v>87</v>
      </c>
      <c r="W22" s="1">
        <v>86</v>
      </c>
      <c r="X22" s="1">
        <f>'[2]XI MIPA 1'!F24</f>
        <v>77.73</v>
      </c>
      <c r="Y22" s="1"/>
      <c r="Z22" s="1"/>
      <c r="AA22" s="1"/>
      <c r="AB22" s="1"/>
      <c r="AC22" s="1"/>
      <c r="AD22" s="1"/>
      <c r="AE22" s="18"/>
      <c r="AF22" s="1">
        <f>'[3]XI-MIPA 4'!AF22</f>
        <v>85</v>
      </c>
      <c r="AG22" s="1">
        <v>82</v>
      </c>
      <c r="AH22" s="1">
        <v>80</v>
      </c>
      <c r="AI22" s="1">
        <f t="shared" si="11"/>
        <v>82</v>
      </c>
      <c r="AJ22" s="1">
        <f t="shared" si="10"/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95485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thermodinamika , gelombang mekanik, gelombang bunyi,gelombang cahaya,optik dan pemanasan global</v>
      </c>
      <c r="K23" s="28">
        <f t="shared" si="5"/>
        <v>86.4</v>
      </c>
      <c r="L23" s="28" t="str">
        <f t="shared" si="6"/>
        <v>A</v>
      </c>
      <c r="M23" s="28">
        <f t="shared" si="7"/>
        <v>86.4</v>
      </c>
      <c r="N23" s="28" t="str">
        <f t="shared" si="8"/>
        <v>A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1">
        <v>85</v>
      </c>
      <c r="U23" s="1">
        <v>86</v>
      </c>
      <c r="V23" s="1">
        <v>86</v>
      </c>
      <c r="W23" s="1">
        <v>86</v>
      </c>
      <c r="X23" s="1">
        <f>'[2]XI MIPA 1'!F25</f>
        <v>83.18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f>'[3]XI-MIPA 4'!AH23</f>
        <v>85</v>
      </c>
      <c r="AI23" s="1">
        <f t="shared" si="11"/>
        <v>88</v>
      </c>
      <c r="AJ23" s="1">
        <f t="shared" si="10"/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33186</v>
      </c>
      <c r="FK23" s="41">
        <v>33196</v>
      </c>
    </row>
    <row r="24" spans="1:167" x14ac:dyDescent="0.25">
      <c r="A24" s="19">
        <v>14</v>
      </c>
      <c r="B24" s="19">
        <v>95499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88.8</v>
      </c>
      <c r="L24" s="28" t="str">
        <f t="shared" si="6"/>
        <v>A</v>
      </c>
      <c r="M24" s="28">
        <f t="shared" si="7"/>
        <v>88.8</v>
      </c>
      <c r="N24" s="28" t="str">
        <f t="shared" si="8"/>
        <v>A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1">
        <f>'[1]XI-MIPA 1'!T24</f>
        <v>85</v>
      </c>
      <c r="U24" s="1">
        <v>88</v>
      </c>
      <c r="V24" s="1">
        <v>100</v>
      </c>
      <c r="W24" s="1">
        <v>90</v>
      </c>
      <c r="X24" s="1">
        <f>'[2]XI MIPA 1'!F26</f>
        <v>84.09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f>'[3]XI-MIPA 4'!AG24</f>
        <v>87</v>
      </c>
      <c r="AH24" s="1">
        <v>90</v>
      </c>
      <c r="AI24" s="1">
        <f t="shared" si="11"/>
        <v>87</v>
      </c>
      <c r="AJ24" s="1">
        <f t="shared" si="10"/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95513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menjelaskan thermodinamika , gelombang mekanik, gelombang bunyi,gelombang cahaya,optik dan pemanasan global</v>
      </c>
      <c r="K25" s="28">
        <f t="shared" si="5"/>
        <v>85.8</v>
      </c>
      <c r="L25" s="28" t="str">
        <f t="shared" si="6"/>
        <v>A</v>
      </c>
      <c r="M25" s="28">
        <f t="shared" si="7"/>
        <v>85.8</v>
      </c>
      <c r="N25" s="28" t="str">
        <f t="shared" si="8"/>
        <v>A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1">
        <f>'[1]XI-MIPA 1'!T25</f>
        <v>85</v>
      </c>
      <c r="U25" s="1">
        <f>'[1]XI-MIPA 1'!U25</f>
        <v>86</v>
      </c>
      <c r="V25" s="1">
        <v>88</v>
      </c>
      <c r="W25" s="1">
        <v>86</v>
      </c>
      <c r="X25" s="1">
        <f>'[2]XI MIPA 1'!F27</f>
        <v>85.45</v>
      </c>
      <c r="Y25" s="1"/>
      <c r="Z25" s="1"/>
      <c r="AA25" s="1"/>
      <c r="AB25" s="1"/>
      <c r="AC25" s="1"/>
      <c r="AD25" s="1"/>
      <c r="AE25" s="18"/>
      <c r="AF25" s="1">
        <f>'[3]XI-MIPA 4'!AF25</f>
        <v>85</v>
      </c>
      <c r="AG25" s="1">
        <f>'[3]XI-MIPA 4'!AG25</f>
        <v>85</v>
      </c>
      <c r="AH25" s="1">
        <f>'[3]XI-MIPA 4'!AH25</f>
        <v>87</v>
      </c>
      <c r="AI25" s="1">
        <f t="shared" si="11"/>
        <v>85</v>
      </c>
      <c r="AJ25" s="1">
        <f t="shared" si="10"/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33187</v>
      </c>
      <c r="FK25" s="41">
        <v>33197</v>
      </c>
    </row>
    <row r="26" spans="1:167" x14ac:dyDescent="0.25">
      <c r="A26" s="19">
        <v>16</v>
      </c>
      <c r="B26" s="19">
        <v>95527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menjelaskan thermodinamika , gelombang mekanik, gelombang bunyi,gelombang cahaya,optik dan pemanasan global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1">
        <f>'[1]XI-MIPA 1'!T26</f>
        <v>85</v>
      </c>
      <c r="U26" s="1">
        <v>90</v>
      </c>
      <c r="V26" s="1">
        <v>84</v>
      </c>
      <c r="W26" s="1">
        <v>86</v>
      </c>
      <c r="X26" s="1">
        <f>'[2]XI MIPA 1'!F28</f>
        <v>77.73</v>
      </c>
      <c r="Y26" s="1"/>
      <c r="Z26" s="1"/>
      <c r="AA26" s="1"/>
      <c r="AB26" s="1"/>
      <c r="AC26" s="1"/>
      <c r="AD26" s="1"/>
      <c r="AE26" s="18"/>
      <c r="AF26" s="1">
        <f>'[3]XI-MIPA 4'!AF26</f>
        <v>83</v>
      </c>
      <c r="AG26" s="1">
        <f>'[3]XI-MIPA 4'!AG26</f>
        <v>83</v>
      </c>
      <c r="AH26" s="1">
        <f>'[3]XI-MIPA 4'!AH26</f>
        <v>89</v>
      </c>
      <c r="AI26" s="1">
        <f t="shared" si="11"/>
        <v>83</v>
      </c>
      <c r="AJ26" s="1">
        <f t="shared" si="10"/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95541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menjelaskan thermodinamika , gelombang mekanik, gelombang bunyi,gelombang cahaya,optik dan pemanasan global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Sangat terampil melakukan percobaan optik dan membuat karya konsep pemanasan global</v>
      </c>
      <c r="Q27" s="39"/>
      <c r="R27" s="39" t="s">
        <v>8</v>
      </c>
      <c r="S27" s="18"/>
      <c r="T27" s="1">
        <v>85</v>
      </c>
      <c r="U27" s="1">
        <v>88</v>
      </c>
      <c r="V27" s="1">
        <f>'[1]XI-MIPA 1'!V27</f>
        <v>86</v>
      </c>
      <c r="W27" s="1">
        <v>88</v>
      </c>
      <c r="X27" s="1">
        <f>'[2]XI MIPA 1'!F29</f>
        <v>90</v>
      </c>
      <c r="Y27" s="1"/>
      <c r="Z27" s="1"/>
      <c r="AA27" s="1"/>
      <c r="AB27" s="1"/>
      <c r="AC27" s="1"/>
      <c r="AD27" s="1"/>
      <c r="AE27" s="18"/>
      <c r="AF27" s="1">
        <f>'[3]XI-MIPA 4'!AF27</f>
        <v>83</v>
      </c>
      <c r="AG27" s="1">
        <f>'[3]XI-MIPA 4'!AG27</f>
        <v>85</v>
      </c>
      <c r="AH27" s="1">
        <f>'[3]XI-MIPA 4'!AH27</f>
        <v>89</v>
      </c>
      <c r="AI27" s="1">
        <f t="shared" si="11"/>
        <v>85</v>
      </c>
      <c r="AJ27" s="1">
        <f t="shared" si="10"/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33188</v>
      </c>
      <c r="FK27" s="41">
        <v>33198</v>
      </c>
    </row>
    <row r="28" spans="1:167" x14ac:dyDescent="0.25">
      <c r="A28" s="19">
        <v>18</v>
      </c>
      <c r="B28" s="19">
        <v>95555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8</v>
      </c>
      <c r="S28" s="18"/>
      <c r="T28" s="1">
        <v>90</v>
      </c>
      <c r="U28" s="1">
        <v>85</v>
      </c>
      <c r="V28" s="1">
        <v>92</v>
      </c>
      <c r="W28" s="1">
        <v>90</v>
      </c>
      <c r="X28" s="1">
        <f>'[2]XI MIPA 1'!F30</f>
        <v>84.55</v>
      </c>
      <c r="Y28" s="1"/>
      <c r="Z28" s="1"/>
      <c r="AA28" s="1"/>
      <c r="AB28" s="1"/>
      <c r="AC28" s="1"/>
      <c r="AD28" s="1"/>
      <c r="AE28" s="18"/>
      <c r="AF28" s="1">
        <f>'[3]XI-MIPA 4'!AF28</f>
        <v>87</v>
      </c>
      <c r="AG28" s="1">
        <f>'[3]XI-MIPA 4'!AG28</f>
        <v>87</v>
      </c>
      <c r="AH28" s="1">
        <f>'[3]XI-MIPA 4'!AH28</f>
        <v>87</v>
      </c>
      <c r="AI28" s="1">
        <f t="shared" si="11"/>
        <v>87</v>
      </c>
      <c r="AJ28" s="1">
        <f t="shared" si="10"/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95569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menjelaskan thermodinamika , gelombang mekanik, gelombang bunyi,gelombang cahaya,optik 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2</v>
      </c>
      <c r="P29" s="28" t="str">
        <f t="shared" si="9"/>
        <v xml:space="preserve">Sangat terampil melakukan percobaan optik </v>
      </c>
      <c r="Q29" s="39"/>
      <c r="R29" s="39" t="s">
        <v>8</v>
      </c>
      <c r="S29" s="18"/>
      <c r="T29" s="1">
        <v>86</v>
      </c>
      <c r="U29" s="1">
        <v>85</v>
      </c>
      <c r="V29" s="1">
        <v>86</v>
      </c>
      <c r="W29" s="1">
        <v>80</v>
      </c>
      <c r="X29" s="1">
        <f>'[2]XI MIPA 1'!F31</f>
        <v>79.09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80</v>
      </c>
      <c r="AI29" s="1">
        <v>82</v>
      </c>
      <c r="AJ29" s="1">
        <f t="shared" si="10"/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33189</v>
      </c>
      <c r="FK29" s="41">
        <v>33199</v>
      </c>
    </row>
    <row r="30" spans="1:167" x14ac:dyDescent="0.25">
      <c r="A30" s="19">
        <v>20</v>
      </c>
      <c r="B30" s="19">
        <v>95583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thermodinamika , gelombang mekanik, gelombang bunyi,gelombang cahaya,optik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8</v>
      </c>
      <c r="S30" s="18"/>
      <c r="T30" s="1">
        <v>84</v>
      </c>
      <c r="U30" s="1">
        <v>86</v>
      </c>
      <c r="V30" s="1">
        <v>88</v>
      </c>
      <c r="W30" s="1">
        <v>80</v>
      </c>
      <c r="X30" s="1">
        <f>'[2]XI MIPA 1'!F32</f>
        <v>79.09</v>
      </c>
      <c r="Y30" s="1"/>
      <c r="Z30" s="1"/>
      <c r="AA30" s="1"/>
      <c r="AB30" s="1"/>
      <c r="AC30" s="1"/>
      <c r="AD30" s="1"/>
      <c r="AE30" s="18"/>
      <c r="AF30" s="1">
        <f>'[3]XI-MIPA 4'!AF30</f>
        <v>83</v>
      </c>
      <c r="AG30" s="1">
        <f>'[3]XI-MIPA 4'!AG30</f>
        <v>85</v>
      </c>
      <c r="AH30" s="1">
        <v>82</v>
      </c>
      <c r="AI30" s="1">
        <f t="shared" si="11"/>
        <v>85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95597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 xml:space="preserve">Memiliki kemampuan menjelaskan thermodinamika , gelombang mekanik, gelombang bunyi,gelombang cahaya,optik 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percobaan optik </v>
      </c>
      <c r="Q31" s="39"/>
      <c r="R31" s="39" t="s">
        <v>8</v>
      </c>
      <c r="S31" s="18"/>
      <c r="T31" s="1">
        <v>80</v>
      </c>
      <c r="U31" s="1">
        <f>'[1]XI-MIPA 1'!U31</f>
        <v>80</v>
      </c>
      <c r="V31" s="1">
        <v>82</v>
      </c>
      <c r="W31" s="1">
        <f>'[1]XI-MIPA 1'!W31</f>
        <v>80</v>
      </c>
      <c r="X31" s="1">
        <f>'[2]XI MIPA 1'!F33</f>
        <v>83.18</v>
      </c>
      <c r="Y31" s="1"/>
      <c r="Z31" s="1"/>
      <c r="AA31" s="1"/>
      <c r="AB31" s="1"/>
      <c r="AC31" s="1"/>
      <c r="AD31" s="1"/>
      <c r="AE31" s="18"/>
      <c r="AF31" s="1">
        <f>'[3]XI-MIPA 4'!AF31</f>
        <v>85</v>
      </c>
      <c r="AG31" s="1">
        <v>84</v>
      </c>
      <c r="AH31" s="1">
        <v>80</v>
      </c>
      <c r="AI31" s="1">
        <v>82</v>
      </c>
      <c r="AJ31" s="1">
        <f t="shared" si="10"/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33190</v>
      </c>
      <c r="FK31" s="41">
        <v>33200</v>
      </c>
    </row>
    <row r="32" spans="1:167" x14ac:dyDescent="0.25">
      <c r="A32" s="19">
        <v>22</v>
      </c>
      <c r="B32" s="19">
        <v>95611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thermodinamika , gelombang mekanik, gelombang bunyi,gelombang cahaya,optik 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 xml:space="preserve">Sangat terampil melakukan percobaan optik </v>
      </c>
      <c r="Q32" s="39"/>
      <c r="R32" s="39" t="s">
        <v>8</v>
      </c>
      <c r="S32" s="18"/>
      <c r="T32" s="1">
        <v>82</v>
      </c>
      <c r="U32" s="1">
        <f>'[1]XI-MIPA 1'!U32</f>
        <v>80</v>
      </c>
      <c r="V32" s="1">
        <v>85</v>
      </c>
      <c r="W32" s="1">
        <v>86</v>
      </c>
      <c r="X32" s="1">
        <f>'[2]XI MIPA 1'!F34</f>
        <v>79.09</v>
      </c>
      <c r="Y32" s="1"/>
      <c r="Z32" s="1"/>
      <c r="AA32" s="1"/>
      <c r="AB32" s="1"/>
      <c r="AC32" s="1"/>
      <c r="AD32" s="1"/>
      <c r="AE32" s="18"/>
      <c r="AF32" s="1">
        <f>'[3]XI-MIPA 4'!AF32</f>
        <v>83</v>
      </c>
      <c r="AG32" s="1">
        <f>'[3]XI-MIPA 4'!AG32</f>
        <v>85</v>
      </c>
      <c r="AH32" s="1">
        <v>80</v>
      </c>
      <c r="AI32" s="1">
        <v>82</v>
      </c>
      <c r="AJ32" s="1">
        <f t="shared" si="10"/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95625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menjelaskan thermodinamika , gelombang mekanik, gelombang bunyi,gelombang cahaya,optik dan pemanasan global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1">
        <v>85</v>
      </c>
      <c r="U33" s="1">
        <v>86</v>
      </c>
      <c r="V33" s="1">
        <v>82</v>
      </c>
      <c r="W33" s="1">
        <v>88</v>
      </c>
      <c r="X33" s="1">
        <f>'[2]XI MIPA 1'!F35</f>
        <v>81.819999999999993</v>
      </c>
      <c r="Y33" s="1"/>
      <c r="Z33" s="1"/>
      <c r="AA33" s="1"/>
      <c r="AB33" s="1"/>
      <c r="AC33" s="1"/>
      <c r="AD33" s="1"/>
      <c r="AE33" s="18"/>
      <c r="AF33" s="1">
        <f>'[3]XI-MIPA 4'!AF33</f>
        <v>85</v>
      </c>
      <c r="AG33" s="1">
        <f>'[3]XI-MIPA 4'!AG33</f>
        <v>85</v>
      </c>
      <c r="AH33" s="1">
        <f>'[3]XI-MIPA 4'!AH33</f>
        <v>87</v>
      </c>
      <c r="AI33" s="1">
        <f t="shared" si="11"/>
        <v>85</v>
      </c>
      <c r="AJ33" s="1">
        <f t="shared" si="10"/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95639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menjelaskan thermodinamika , gelombang mekanik, gelombang bunyi,gelombang cahaya,optik </v>
      </c>
      <c r="K34" s="28">
        <f t="shared" si="5"/>
        <v>82.2</v>
      </c>
      <c r="L34" s="28" t="str">
        <f t="shared" si="6"/>
        <v>B</v>
      </c>
      <c r="M34" s="28">
        <f t="shared" si="7"/>
        <v>82.2</v>
      </c>
      <c r="N34" s="28" t="str">
        <f t="shared" si="8"/>
        <v>B</v>
      </c>
      <c r="O34" s="36">
        <v>2</v>
      </c>
      <c r="P34" s="28" t="str">
        <f t="shared" si="9"/>
        <v xml:space="preserve">Sangat terampil melakukan percobaan optik </v>
      </c>
      <c r="Q34" s="39"/>
      <c r="R34" s="39" t="s">
        <v>8</v>
      </c>
      <c r="S34" s="18"/>
      <c r="T34" s="1">
        <v>82</v>
      </c>
      <c r="U34" s="1">
        <v>85</v>
      </c>
      <c r="V34" s="1">
        <v>80</v>
      </c>
      <c r="W34" s="1">
        <v>82</v>
      </c>
      <c r="X34" s="1">
        <f>'[2]XI MIPA 1'!F36</f>
        <v>79.09</v>
      </c>
      <c r="Y34" s="1"/>
      <c r="Z34" s="1"/>
      <c r="AA34" s="1"/>
      <c r="AB34" s="1"/>
      <c r="AC34" s="1"/>
      <c r="AD34" s="1"/>
      <c r="AE34" s="18"/>
      <c r="AF34" s="1">
        <f>'[3]XI-MIPA 4'!AF34</f>
        <v>83</v>
      </c>
      <c r="AG34" s="1">
        <v>80</v>
      </c>
      <c r="AH34" s="1">
        <f>'[3]XI-MIPA 4'!AH34</f>
        <v>84</v>
      </c>
      <c r="AI34" s="1">
        <f t="shared" si="11"/>
        <v>80</v>
      </c>
      <c r="AJ34" s="1">
        <f t="shared" si="10"/>
        <v>84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95653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menjelaskan thermodinamika , gelombang mekanik, gelombang bunyi,gelombang cahaya,optik </v>
      </c>
      <c r="K35" s="28">
        <f t="shared" si="5"/>
        <v>86.6</v>
      </c>
      <c r="L35" s="28" t="str">
        <f t="shared" si="6"/>
        <v>A</v>
      </c>
      <c r="M35" s="28">
        <f t="shared" si="7"/>
        <v>86.6</v>
      </c>
      <c r="N35" s="28" t="str">
        <f t="shared" si="8"/>
        <v>A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8</v>
      </c>
      <c r="S35" s="18"/>
      <c r="T35" s="1">
        <v>88</v>
      </c>
      <c r="U35" s="1">
        <v>86</v>
      </c>
      <c r="V35" s="1">
        <f>'[1]XI-MIPA 1'!V35</f>
        <v>85</v>
      </c>
      <c r="W35" s="1">
        <v>85</v>
      </c>
      <c r="X35" s="1">
        <f>'[2]XI MIPA 1'!F37</f>
        <v>77.73</v>
      </c>
      <c r="Y35" s="1"/>
      <c r="Z35" s="1"/>
      <c r="AA35" s="1"/>
      <c r="AB35" s="1"/>
      <c r="AC35" s="1"/>
      <c r="AD35" s="1"/>
      <c r="AE35" s="18"/>
      <c r="AF35" s="1">
        <f>'[3]XI-MIPA 4'!AF35</f>
        <v>85</v>
      </c>
      <c r="AG35" s="1">
        <f>'[3]XI-MIPA 4'!AG35</f>
        <v>85</v>
      </c>
      <c r="AH35" s="1">
        <f>'[3]XI-MIPA 4'!AH35</f>
        <v>89</v>
      </c>
      <c r="AI35" s="1">
        <f t="shared" si="11"/>
        <v>85</v>
      </c>
      <c r="AJ35" s="1">
        <f t="shared" si="10"/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95667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menjelaskan thermodinamika , gelombang mekanik, gelombang bunyi,gelombang cahaya,optik dan pemanasan global</v>
      </c>
      <c r="K36" s="28">
        <f t="shared" si="5"/>
        <v>85.8</v>
      </c>
      <c r="L36" s="28" t="str">
        <f t="shared" si="6"/>
        <v>A</v>
      </c>
      <c r="M36" s="28">
        <f t="shared" si="7"/>
        <v>85.8</v>
      </c>
      <c r="N36" s="28" t="str">
        <f t="shared" si="8"/>
        <v>A</v>
      </c>
      <c r="O36" s="36">
        <v>1</v>
      </c>
      <c r="P36" s="28" t="str">
        <f t="shared" si="9"/>
        <v>Sangat terampil melakukan percobaan optik dan membuat karya konsep pemanasan global</v>
      </c>
      <c r="Q36" s="39"/>
      <c r="R36" s="39" t="s">
        <v>8</v>
      </c>
      <c r="S36" s="18"/>
      <c r="T36" s="1">
        <v>88</v>
      </c>
      <c r="U36" s="1">
        <f>'[1]XI-MIPA 1'!U36</f>
        <v>86</v>
      </c>
      <c r="V36" s="1">
        <v>90</v>
      </c>
      <c r="W36" s="1">
        <f>'[1]XI-MIPA 1'!W36</f>
        <v>86</v>
      </c>
      <c r="X36" s="1">
        <f>'[2]XI MIPA 1'!F38</f>
        <v>78.64</v>
      </c>
      <c r="Y36" s="1"/>
      <c r="Z36" s="1"/>
      <c r="AA36" s="1"/>
      <c r="AB36" s="1"/>
      <c r="AC36" s="1"/>
      <c r="AD36" s="1"/>
      <c r="AE36" s="18"/>
      <c r="AF36" s="1">
        <f>'[3]XI-MIPA 4'!AF36</f>
        <v>83</v>
      </c>
      <c r="AG36" s="1">
        <f>'[3]XI-MIPA 4'!AG36</f>
        <v>85</v>
      </c>
      <c r="AH36" s="1">
        <f>'[3]XI-MIPA 4'!AH36</f>
        <v>88</v>
      </c>
      <c r="AI36" s="1">
        <f t="shared" si="11"/>
        <v>85</v>
      </c>
      <c r="AJ36" s="1">
        <f t="shared" si="10"/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95681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8</v>
      </c>
      <c r="S37" s="18"/>
      <c r="T37" s="1">
        <f>'[1]XI-MIPA 1'!T37</f>
        <v>87</v>
      </c>
      <c r="U37" s="1">
        <v>90</v>
      </c>
      <c r="V37" s="1">
        <f>'[1]XI-MIPA 1'!V37</f>
        <v>84</v>
      </c>
      <c r="W37" s="1">
        <v>88</v>
      </c>
      <c r="X37" s="1">
        <f>'[2]XI MIPA 1'!F39</f>
        <v>80.45</v>
      </c>
      <c r="Y37" s="1"/>
      <c r="Z37" s="1"/>
      <c r="AA37" s="1"/>
      <c r="AB37" s="1"/>
      <c r="AC37" s="1"/>
      <c r="AD37" s="1"/>
      <c r="AE37" s="18"/>
      <c r="AF37" s="1">
        <f>'[3]XI-MIPA 4'!AF37</f>
        <v>85</v>
      </c>
      <c r="AG37" s="1">
        <f>'[3]XI-MIPA 4'!AG37</f>
        <v>87</v>
      </c>
      <c r="AH37" s="1">
        <f>'[3]XI-MIPA 4'!AH37</f>
        <v>89</v>
      </c>
      <c r="AI37" s="1">
        <f t="shared" si="11"/>
        <v>87</v>
      </c>
      <c r="AJ37" s="1">
        <f t="shared" si="10"/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95695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85.4</v>
      </c>
      <c r="L38" s="28" t="str">
        <f t="shared" si="6"/>
        <v>A</v>
      </c>
      <c r="M38" s="28">
        <f t="shared" si="7"/>
        <v>85.4</v>
      </c>
      <c r="N38" s="28" t="str">
        <f t="shared" si="8"/>
        <v>A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1">
        <v>84</v>
      </c>
      <c r="U38" s="1">
        <v>90</v>
      </c>
      <c r="V38" s="1">
        <f>'[1]XI-MIPA 1'!V38</f>
        <v>84</v>
      </c>
      <c r="W38" s="1">
        <v>90</v>
      </c>
      <c r="X38" s="1">
        <f>'[2]XI MIPA 1'!F40</f>
        <v>84.09</v>
      </c>
      <c r="Y38" s="1"/>
      <c r="Z38" s="1"/>
      <c r="AA38" s="1"/>
      <c r="AB38" s="1"/>
      <c r="AC38" s="1"/>
      <c r="AD38" s="1"/>
      <c r="AE38" s="18"/>
      <c r="AF38" s="1">
        <f>'[3]XI-MIPA 4'!AF38</f>
        <v>85</v>
      </c>
      <c r="AG38" s="1">
        <f>'[3]XI-MIPA 4'!AG38</f>
        <v>85</v>
      </c>
      <c r="AH38" s="1">
        <f>'[3]XI-MIPA 4'!AH38</f>
        <v>86</v>
      </c>
      <c r="AI38" s="1">
        <f t="shared" si="11"/>
        <v>85</v>
      </c>
      <c r="AJ38" s="1">
        <f t="shared" si="10"/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95709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menjelaskan thermodinamika , gelombang mekanik, gelombang bunyi,gelombang cahaya,optik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8</v>
      </c>
      <c r="S39" s="18"/>
      <c r="T39" s="1">
        <v>83</v>
      </c>
      <c r="U39" s="1">
        <v>82</v>
      </c>
      <c r="V39" s="1">
        <v>80</v>
      </c>
      <c r="W39" s="1">
        <v>82</v>
      </c>
      <c r="X39" s="1">
        <f>'[2]XI MIPA 1'!F41</f>
        <v>81.819999999999993</v>
      </c>
      <c r="Y39" s="1"/>
      <c r="Z39" s="1"/>
      <c r="AA39" s="1"/>
      <c r="AB39" s="1"/>
      <c r="AC39" s="1"/>
      <c r="AD39" s="1"/>
      <c r="AE39" s="18"/>
      <c r="AF39" s="1">
        <f>'[3]XI-MIPA 4'!AF39</f>
        <v>85</v>
      </c>
      <c r="AG39" s="1">
        <f>'[3]XI-MIPA 4'!AG39</f>
        <v>85</v>
      </c>
      <c r="AH39" s="1">
        <v>80</v>
      </c>
      <c r="AI39" s="1">
        <f t="shared" si="11"/>
        <v>85</v>
      </c>
      <c r="AJ39" s="1">
        <f t="shared" si="10"/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95723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menjelaskan thermodinamika , gelombang mekanik, gelombang bunyi,gelombang cahaya,optik </v>
      </c>
      <c r="K40" s="28">
        <f t="shared" si="5"/>
        <v>85.8</v>
      </c>
      <c r="L40" s="28" t="str">
        <f t="shared" si="6"/>
        <v>A</v>
      </c>
      <c r="M40" s="28">
        <f t="shared" si="7"/>
        <v>85.8</v>
      </c>
      <c r="N40" s="28" t="str">
        <f t="shared" si="8"/>
        <v>A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8</v>
      </c>
      <c r="S40" s="18"/>
      <c r="T40" s="1">
        <v>86</v>
      </c>
      <c r="U40" s="1">
        <v>86</v>
      </c>
      <c r="V40" s="1">
        <v>80</v>
      </c>
      <c r="W40" s="1">
        <v>85</v>
      </c>
      <c r="X40" s="1">
        <f>'[2]XI MIPA 1'!F42</f>
        <v>83.64</v>
      </c>
      <c r="Y40" s="1"/>
      <c r="Z40" s="1"/>
      <c r="AA40" s="1"/>
      <c r="AB40" s="1"/>
      <c r="AC40" s="1"/>
      <c r="AD40" s="1"/>
      <c r="AE40" s="18"/>
      <c r="AF40" s="1">
        <f>'[3]XI-MIPA 4'!AF40</f>
        <v>85</v>
      </c>
      <c r="AG40" s="1">
        <f>'[3]XI-MIPA 4'!AG40</f>
        <v>87</v>
      </c>
      <c r="AH40" s="1">
        <f>'[3]XI-MIPA 4'!AH40</f>
        <v>85</v>
      </c>
      <c r="AI40" s="1">
        <f t="shared" si="11"/>
        <v>87</v>
      </c>
      <c r="AJ40" s="1">
        <f t="shared" si="10"/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95737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menjelaskan thermodinamika , gelombang mekanik, gelombang bunyi,gelombang cahaya,optik </v>
      </c>
      <c r="K41" s="28">
        <f t="shared" si="5"/>
        <v>83.4</v>
      </c>
      <c r="L41" s="28" t="str">
        <f t="shared" si="6"/>
        <v>B</v>
      </c>
      <c r="M41" s="28">
        <f t="shared" si="7"/>
        <v>83.4</v>
      </c>
      <c r="N41" s="28" t="str">
        <f t="shared" si="8"/>
        <v>B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1">
        <v>85</v>
      </c>
      <c r="U41" s="1">
        <v>80</v>
      </c>
      <c r="V41" s="1">
        <v>86</v>
      </c>
      <c r="W41" s="1">
        <v>82</v>
      </c>
      <c r="X41" s="1">
        <f>'[2]XI MIPA 1'!F43</f>
        <v>75</v>
      </c>
      <c r="Y41" s="1"/>
      <c r="Z41" s="1"/>
      <c r="AA41" s="1"/>
      <c r="AB41" s="1"/>
      <c r="AC41" s="1"/>
      <c r="AD41" s="1"/>
      <c r="AE41" s="18"/>
      <c r="AF41" s="1">
        <f>'[3]XI-MIPA 4'!AF41</f>
        <v>85</v>
      </c>
      <c r="AG41" s="1">
        <v>80</v>
      </c>
      <c r="AH41" s="1">
        <f>'[3]XI-MIPA 4'!AH41</f>
        <v>86</v>
      </c>
      <c r="AI41" s="1">
        <f t="shared" si="11"/>
        <v>80</v>
      </c>
      <c r="AJ41" s="1">
        <f t="shared" si="10"/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95751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f>'[1]XI-MIPA 1'!T42</f>
        <v>85</v>
      </c>
      <c r="U42" s="1">
        <v>86</v>
      </c>
      <c r="V42" s="1">
        <f>'[1]XI-MIPA 1'!V42</f>
        <v>85</v>
      </c>
      <c r="W42" s="1">
        <v>88</v>
      </c>
      <c r="X42" s="1">
        <f>'[2]XI MIPA 1'!F44</f>
        <v>84.55</v>
      </c>
      <c r="Y42" s="1"/>
      <c r="Z42" s="1"/>
      <c r="AA42" s="1"/>
      <c r="AB42" s="1"/>
      <c r="AC42" s="1"/>
      <c r="AD42" s="1"/>
      <c r="AE42" s="18"/>
      <c r="AF42" s="1">
        <f>'[3]XI-MIPA 4'!AF42</f>
        <v>83</v>
      </c>
      <c r="AG42" s="1">
        <f>'[3]XI-MIPA 4'!AG42</f>
        <v>85</v>
      </c>
      <c r="AH42" s="1">
        <f>'[3]XI-MIPA 4'!AH42</f>
        <v>87</v>
      </c>
      <c r="AI42" s="1">
        <f t="shared" si="11"/>
        <v>85</v>
      </c>
      <c r="AJ42" s="1">
        <f t="shared" si="10"/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95765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86.8</v>
      </c>
      <c r="L43" s="28" t="str">
        <f t="shared" si="6"/>
        <v>A</v>
      </c>
      <c r="M43" s="28">
        <f t="shared" si="7"/>
        <v>86.8</v>
      </c>
      <c r="N43" s="28" t="str">
        <f t="shared" si="8"/>
        <v>A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8</v>
      </c>
      <c r="S43" s="18"/>
      <c r="T43" s="1">
        <v>86</v>
      </c>
      <c r="U43" s="1">
        <v>88</v>
      </c>
      <c r="V43" s="1">
        <v>85</v>
      </c>
      <c r="W43" s="1">
        <v>86</v>
      </c>
      <c r="X43" s="1">
        <f>'[2]XI MIPA 1'!F45</f>
        <v>79.09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f>'[3]XI-MIPA 4'!AG43</f>
        <v>87</v>
      </c>
      <c r="AH43" s="1">
        <f>'[3]XI-MIPA 4'!AH43</f>
        <v>90</v>
      </c>
      <c r="AI43" s="1">
        <f t="shared" si="11"/>
        <v>87</v>
      </c>
      <c r="AJ43" s="1">
        <f t="shared" si="10"/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95779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menjelaskan thermodinamika , gelombang mekanik, gelombang bunyi,gelombang cahaya,optik dan pemanasan global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melakukan percobaan optik dan membuat karya konsep pemanasan global</v>
      </c>
      <c r="Q44" s="39"/>
      <c r="R44" s="39" t="s">
        <v>8</v>
      </c>
      <c r="S44" s="18"/>
      <c r="T44" s="1">
        <f>'[1]XI-MIPA 1'!T44</f>
        <v>86</v>
      </c>
      <c r="U44" s="1">
        <v>88</v>
      </c>
      <c r="V44" s="1">
        <v>90</v>
      </c>
      <c r="W44" s="1">
        <f>'[1]XI-MIPA 1'!W44</f>
        <v>87</v>
      </c>
      <c r="X44" s="1">
        <f>'[2]XI MIPA 1'!F46</f>
        <v>79.09</v>
      </c>
      <c r="Y44" s="1"/>
      <c r="Z44" s="1"/>
      <c r="AA44" s="1"/>
      <c r="AB44" s="1"/>
      <c r="AC44" s="1"/>
      <c r="AD44" s="1"/>
      <c r="AE44" s="18"/>
      <c r="AF44" s="1">
        <f>'[3]XI-MIPA 4'!AF44</f>
        <v>85</v>
      </c>
      <c r="AG44" s="1">
        <f>'[3]XI-MIPA 4'!AG44</f>
        <v>83</v>
      </c>
      <c r="AH44" s="1">
        <f>'[3]XI-MIPA 4'!AH44</f>
        <v>87</v>
      </c>
      <c r="AI44" s="1">
        <f t="shared" si="11"/>
        <v>83</v>
      </c>
      <c r="AJ44" s="1">
        <f t="shared" si="10"/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95793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85.4</v>
      </c>
      <c r="L45" s="28" t="str">
        <f t="shared" si="6"/>
        <v>A</v>
      </c>
      <c r="M45" s="28">
        <f t="shared" si="7"/>
        <v>85.4</v>
      </c>
      <c r="N45" s="28" t="str">
        <f t="shared" si="8"/>
        <v>A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8</v>
      </c>
      <c r="S45" s="18"/>
      <c r="T45" s="1">
        <v>90</v>
      </c>
      <c r="U45" s="1">
        <f>'[1]XI-MIPA 1'!U45</f>
        <v>90</v>
      </c>
      <c r="V45" s="1">
        <v>90</v>
      </c>
      <c r="W45" s="1">
        <v>88</v>
      </c>
      <c r="X45" s="1">
        <f>'[2]XI MIPA 1'!F47</f>
        <v>84.09</v>
      </c>
      <c r="Y45" s="1"/>
      <c r="Z45" s="1"/>
      <c r="AA45" s="1"/>
      <c r="AB45" s="1"/>
      <c r="AC45" s="1"/>
      <c r="AD45" s="1"/>
      <c r="AE45" s="18"/>
      <c r="AF45" s="1">
        <f>'[3]XI-MIPA 4'!AF45</f>
        <v>83</v>
      </c>
      <c r="AG45" s="1">
        <f>'[3]XI-MIPA 4'!AG45</f>
        <v>85</v>
      </c>
      <c r="AH45" s="1">
        <f>'[3]XI-MIPA 4'!AH45</f>
        <v>87</v>
      </c>
      <c r="AI45" s="1">
        <f t="shared" si="11"/>
        <v>85</v>
      </c>
      <c r="AJ45" s="1">
        <f t="shared" si="10"/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105979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menjelaskan thermodinamika , gelombang mekanik, gelombang bunyi,gelombang cahaya,optik </v>
      </c>
      <c r="K46" s="28">
        <f t="shared" si="5"/>
        <v>82.4</v>
      </c>
      <c r="L46" s="28" t="str">
        <f t="shared" si="6"/>
        <v>B</v>
      </c>
      <c r="M46" s="28">
        <f t="shared" si="7"/>
        <v>82.4</v>
      </c>
      <c r="N46" s="28" t="str">
        <f t="shared" si="8"/>
        <v>B</v>
      </c>
      <c r="O46" s="36">
        <v>2</v>
      </c>
      <c r="P46" s="28" t="str">
        <f t="shared" si="9"/>
        <v xml:space="preserve">Sangat terampil melakukan percobaan optik </v>
      </c>
      <c r="Q46" s="39"/>
      <c r="R46" s="39" t="s">
        <v>8</v>
      </c>
      <c r="S46" s="18"/>
      <c r="T46" s="1">
        <v>80</v>
      </c>
      <c r="U46" s="1">
        <v>80</v>
      </c>
      <c r="V46" s="1">
        <v>80</v>
      </c>
      <c r="W46" s="1">
        <v>85</v>
      </c>
      <c r="X46" s="1">
        <f>'[2]XI MIPA 1'!F48</f>
        <v>75.91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80</v>
      </c>
      <c r="AI46" s="1">
        <f t="shared" si="11"/>
        <v>86</v>
      </c>
      <c r="AJ46" s="1">
        <f t="shared" si="10"/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662" yWindow="50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49" sqref="F49"/>
    </sheetView>
  </sheetViews>
  <sheetFormatPr defaultRowHeight="15" x14ac:dyDescent="0.25"/>
  <cols>
    <col min="1" max="1" width="6.5703125" customWidth="1"/>
    <col min="2" max="2" width="9.140625" hidden="1" customWidth="1"/>
    <col min="3" max="3" width="21.5703125" customWidth="1"/>
    <col min="4" max="4" width="1.42578125" customWidth="1"/>
    <col min="5" max="5" width="5.7109375" customWidth="1"/>
    <col min="6" max="6" width="5.42578125" customWidth="1"/>
    <col min="7" max="7" width="5.140625" customWidth="1"/>
    <col min="8" max="8" width="5" customWidth="1"/>
    <col min="9" max="9" width="6" customWidth="1"/>
    <col min="10" max="10" width="8.42578125" customWidth="1"/>
    <col min="11" max="11" width="5" customWidth="1"/>
    <col min="12" max="12" width="4.42578125" customWidth="1"/>
    <col min="13" max="13" width="3.85546875" customWidth="1"/>
    <col min="14" max="14" width="4.140625" customWidth="1"/>
    <col min="15" max="15" width="4.7109375" customWidth="1"/>
    <col min="16" max="16" width="5.28515625" customWidth="1"/>
    <col min="17" max="17" width="8.7109375" customWidth="1"/>
    <col min="18" max="18" width="7.140625" customWidth="1"/>
    <col min="19" max="19" width="2.85546875" customWidth="1"/>
    <col min="20" max="20" width="5.7109375" customWidth="1"/>
    <col min="21" max="21" width="3.140625" customWidth="1"/>
    <col min="22" max="22" width="4.5703125" customWidth="1"/>
    <col min="23" max="23" width="4.140625" customWidth="1"/>
    <col min="24" max="24" width="3.85546875" customWidth="1"/>
    <col min="25" max="25" width="2.7109375" customWidth="1"/>
    <col min="26" max="30" width="7.140625" hidden="1" customWidth="1"/>
    <col min="31" max="31" width="1.5703125" customWidth="1"/>
    <col min="32" max="32" width="5.85546875" customWidth="1"/>
    <col min="33" max="33" width="5.7109375" customWidth="1"/>
    <col min="34" max="34" width="5" customWidth="1"/>
    <col min="35" max="35" width="4.7109375" customWidth="1"/>
    <col min="36" max="36" width="4.28515625" customWidth="1"/>
    <col min="37" max="37" width="3.140625" customWidth="1"/>
    <col min="38" max="38" width="3.28515625" customWidth="1"/>
    <col min="39" max="39" width="2.85546875" customWidth="1"/>
    <col min="40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95807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menjelaskan thermodinamika , gelombang mekanik, gelombang bunyi,gelombang cahaya,optik </v>
      </c>
      <c r="K11" s="28">
        <f t="shared" ref="K11:K50" si="5">IF((COUNTA(AF11:AO11)&gt;0),AVERAGE(AF11:AO11),"")</f>
        <v>83.6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86</v>
      </c>
      <c r="U11" s="1">
        <v>84</v>
      </c>
      <c r="V11" s="1">
        <v>80</v>
      </c>
      <c r="W11" s="1">
        <v>80</v>
      </c>
      <c r="X11" s="1">
        <f>'[2]XI MIPA 2'!F13</f>
        <v>85.86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f>'XI-MIPA 1'!AG11</f>
        <v>88</v>
      </c>
      <c r="AH11" s="1">
        <f>'XI-MIPA 1'!AH11</f>
        <v>85</v>
      </c>
      <c r="AI11" s="1">
        <v>80</v>
      </c>
      <c r="AJ11" s="1">
        <f>'XI-MIPA 1'!AJ11</f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95821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thermodinamika , gelombang mekanik, gelombang bunyi,gelombang cahaya,optik </v>
      </c>
      <c r="K12" s="28">
        <f t="shared" si="5"/>
        <v>83.4</v>
      </c>
      <c r="L12" s="28" t="str">
        <f t="shared" si="6"/>
        <v>B</v>
      </c>
      <c r="M12" s="28">
        <f t="shared" si="7"/>
        <v>83.4</v>
      </c>
      <c r="N12" s="28" t="str">
        <f t="shared" si="8"/>
        <v>B</v>
      </c>
      <c r="O12" s="36">
        <v>1</v>
      </c>
      <c r="P12" s="28" t="str">
        <f t="shared" si="9"/>
        <v>Sangat terampil melakukan percobaan optik dan membuat karya konsep pemanasan global</v>
      </c>
      <c r="Q12" s="39"/>
      <c r="R12" s="39" t="s">
        <v>8</v>
      </c>
      <c r="S12" s="18"/>
      <c r="T12" s="1">
        <v>80</v>
      </c>
      <c r="U12" s="1">
        <f>'[1]XI-MIPA 2'!U12</f>
        <v>81</v>
      </c>
      <c r="V12" s="1">
        <v>85</v>
      </c>
      <c r="W12" s="1">
        <v>80</v>
      </c>
      <c r="X12" s="1">
        <f>'[2]XI MIPA 2'!F14</f>
        <v>81.209999999999994</v>
      </c>
      <c r="Y12" s="1"/>
      <c r="Z12" s="1"/>
      <c r="AA12" s="1"/>
      <c r="AB12" s="1"/>
      <c r="AC12" s="1"/>
      <c r="AD12" s="1"/>
      <c r="AE12" s="18"/>
      <c r="AF12" s="1">
        <f>'XI-MIPA 1'!AF12</f>
        <v>85</v>
      </c>
      <c r="AG12" s="1">
        <f>'XI-MIPA 1'!AG12</f>
        <v>80</v>
      </c>
      <c r="AH12" s="1">
        <f>'XI-MIPA 1'!AH12</f>
        <v>84</v>
      </c>
      <c r="AI12" s="1">
        <f>'XI-MIPA 1'!AI12</f>
        <v>88</v>
      </c>
      <c r="AJ12" s="1">
        <f>'XI-MIPA 1'!AJ12</f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95835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menjelaskan thermodinamika , gelombang mekanik, gelombang bunyi,gelombang cahaya,optik dan pemanasan global</v>
      </c>
      <c r="K13" s="28">
        <f t="shared" si="5"/>
        <v>83.4</v>
      </c>
      <c r="L13" s="28" t="str">
        <f t="shared" si="6"/>
        <v>B</v>
      </c>
      <c r="M13" s="28">
        <f t="shared" si="7"/>
        <v>83.4</v>
      </c>
      <c r="N13" s="28" t="str">
        <f t="shared" si="8"/>
        <v>B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8</v>
      </c>
      <c r="S13" s="18"/>
      <c r="T13" s="1">
        <f>'[1]XI-MIPA 2'!T13</f>
        <v>80</v>
      </c>
      <c r="U13" s="1">
        <f>'[1]XI-MIPA 2'!U13</f>
        <v>86</v>
      </c>
      <c r="V13" s="1">
        <f>'[1]XI-MIPA 2'!V13</f>
        <v>80</v>
      </c>
      <c r="W13" s="1">
        <v>90</v>
      </c>
      <c r="X13" s="1">
        <f>'[2]XI MIPA 2'!F15</f>
        <v>88.97</v>
      </c>
      <c r="Y13" s="1"/>
      <c r="Z13" s="1"/>
      <c r="AA13" s="1"/>
      <c r="AB13" s="1"/>
      <c r="AC13" s="1"/>
      <c r="AD13" s="1"/>
      <c r="AE13" s="18"/>
      <c r="AF13" s="1">
        <f>'XI-MIPA 1'!AF13</f>
        <v>85</v>
      </c>
      <c r="AG13" s="1">
        <v>80</v>
      </c>
      <c r="AH13" s="1">
        <v>80</v>
      </c>
      <c r="AI13" s="1">
        <f>'XI-MIPA 1'!AI13</f>
        <v>85</v>
      </c>
      <c r="AJ13" s="1">
        <f>'XI-MIPA 1'!AJ13</f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3" t="s">
        <v>227</v>
      </c>
      <c r="FJ13" s="41">
        <v>33201</v>
      </c>
      <c r="FK13" s="41">
        <v>33211</v>
      </c>
    </row>
    <row r="14" spans="1:167" x14ac:dyDescent="0.25">
      <c r="A14" s="19">
        <v>4</v>
      </c>
      <c r="B14" s="19">
        <v>95849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84.6</v>
      </c>
      <c r="L14" s="28" t="str">
        <f t="shared" si="6"/>
        <v>A</v>
      </c>
      <c r="M14" s="28">
        <f t="shared" si="7"/>
        <v>84.6</v>
      </c>
      <c r="N14" s="28" t="str">
        <f t="shared" si="8"/>
        <v>A</v>
      </c>
      <c r="O14" s="36">
        <v>1</v>
      </c>
      <c r="P14" s="28" t="str">
        <f t="shared" si="9"/>
        <v>Sangat terampil melakukan percobaan optik dan membuat karya konsep pemanasan global</v>
      </c>
      <c r="Q14" s="39"/>
      <c r="R14" s="39" t="s">
        <v>8</v>
      </c>
      <c r="S14" s="18"/>
      <c r="T14" s="1">
        <v>86</v>
      </c>
      <c r="U14" s="1">
        <v>84</v>
      </c>
      <c r="V14" s="1">
        <f>'[1]XI-MIPA 2'!V14</f>
        <v>88</v>
      </c>
      <c r="W14" s="1">
        <v>86</v>
      </c>
      <c r="X14" s="1">
        <f>'[2]XI MIPA 2'!F16</f>
        <v>79.66</v>
      </c>
      <c r="Y14" s="1"/>
      <c r="Z14" s="1"/>
      <c r="AA14" s="1"/>
      <c r="AB14" s="1"/>
      <c r="AC14" s="1"/>
      <c r="AD14" s="1"/>
      <c r="AE14" s="18"/>
      <c r="AF14" s="1">
        <f>'XI-MIPA 1'!AF14</f>
        <v>83</v>
      </c>
      <c r="AG14" s="1">
        <f>'XI-MIPA 1'!AG14</f>
        <v>85</v>
      </c>
      <c r="AH14" s="1">
        <f>'XI-MIPA 1'!AH14</f>
        <v>85</v>
      </c>
      <c r="AI14" s="1">
        <f>'XI-MIPA 1'!AI14</f>
        <v>85</v>
      </c>
      <c r="AJ14" s="1">
        <f>'XI-MIPA 1'!AJ14</f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3"/>
      <c r="FJ14" s="41"/>
      <c r="FK14" s="41"/>
    </row>
    <row r="15" spans="1:167" x14ac:dyDescent="0.25">
      <c r="A15" s="19">
        <v>5</v>
      </c>
      <c r="B15" s="19">
        <v>95863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86.8</v>
      </c>
      <c r="L15" s="28" t="str">
        <f t="shared" si="6"/>
        <v>A</v>
      </c>
      <c r="M15" s="28">
        <f t="shared" si="7"/>
        <v>86.8</v>
      </c>
      <c r="N15" s="28" t="str">
        <f t="shared" si="8"/>
        <v>A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1">
        <v>88</v>
      </c>
      <c r="U15" s="1">
        <v>86</v>
      </c>
      <c r="V15" s="1">
        <f>'[1]XI-MIPA 2'!V15</f>
        <v>85</v>
      </c>
      <c r="W15" s="1">
        <v>85</v>
      </c>
      <c r="X15" s="1">
        <f>'[2]XI MIPA 2'!F17</f>
        <v>81.209999999999994</v>
      </c>
      <c r="Y15" s="1"/>
      <c r="Z15" s="1"/>
      <c r="AA15" s="1"/>
      <c r="AB15" s="1"/>
      <c r="AC15" s="1"/>
      <c r="AD15" s="1"/>
      <c r="AE15" s="18"/>
      <c r="AF15" s="1">
        <f>'XI-MIPA 1'!AF15</f>
        <v>85</v>
      </c>
      <c r="AG15" s="1">
        <v>84</v>
      </c>
      <c r="AH15" s="1">
        <v>88</v>
      </c>
      <c r="AI15" s="1">
        <f>'XI-MIPA 1'!AI15</f>
        <v>87</v>
      </c>
      <c r="AJ15" s="1">
        <f>'XI-MIPA 1'!AJ15</f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33202</v>
      </c>
      <c r="FK15" s="41">
        <v>33212</v>
      </c>
    </row>
    <row r="16" spans="1:167" x14ac:dyDescent="0.25">
      <c r="A16" s="19">
        <v>6</v>
      </c>
      <c r="B16" s="19">
        <v>95877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menjelaskan thermodinamika , gelombang mekanik, gelombang bunyi,gelombang cahaya,optik </v>
      </c>
      <c r="K16" s="28">
        <f t="shared" si="5"/>
        <v>83.4</v>
      </c>
      <c r="L16" s="28" t="str">
        <f t="shared" si="6"/>
        <v>B</v>
      </c>
      <c r="M16" s="28">
        <f t="shared" si="7"/>
        <v>83.4</v>
      </c>
      <c r="N16" s="28" t="str">
        <f t="shared" si="8"/>
        <v>B</v>
      </c>
      <c r="O16" s="36">
        <v>1</v>
      </c>
      <c r="P16" s="28" t="str">
        <f t="shared" si="9"/>
        <v>Sangat terampil melakukan percobaan optik dan membuat karya konsep pemanasan global</v>
      </c>
      <c r="Q16" s="39"/>
      <c r="R16" s="39" t="s">
        <v>9</v>
      </c>
      <c r="S16" s="18"/>
      <c r="T16" s="1">
        <v>75</v>
      </c>
      <c r="U16" s="1">
        <v>78</v>
      </c>
      <c r="V16" s="1">
        <v>76</v>
      </c>
      <c r="W16" s="1">
        <v>80</v>
      </c>
      <c r="X16" s="1">
        <f>'[2]XI MIPA 2'!F18</f>
        <v>87.41</v>
      </c>
      <c r="Y16" s="1"/>
      <c r="Z16" s="1"/>
      <c r="AA16" s="1"/>
      <c r="AB16" s="1"/>
      <c r="AC16" s="1"/>
      <c r="AD16" s="1"/>
      <c r="AE16" s="18"/>
      <c r="AF16" s="1">
        <f>'XI-MIPA 1'!AF16</f>
        <v>85</v>
      </c>
      <c r="AG16" s="1">
        <f>'XI-MIPA 1'!AG16</f>
        <v>85</v>
      </c>
      <c r="AH16" s="1">
        <v>80</v>
      </c>
      <c r="AI16" s="1">
        <v>80</v>
      </c>
      <c r="AJ16" s="1">
        <f>'XI-MIPA 1'!AJ16</f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95891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menjelaskan thermodinamika , gelombang mekanik, gelombang bunyi,gelombang cahaya,optik dan pemanasan global</v>
      </c>
      <c r="K17" s="28">
        <f t="shared" si="5"/>
        <v>86.6</v>
      </c>
      <c r="L17" s="28" t="str">
        <f t="shared" si="6"/>
        <v>A</v>
      </c>
      <c r="M17" s="28">
        <f t="shared" si="7"/>
        <v>86.6</v>
      </c>
      <c r="N17" s="28" t="str">
        <f t="shared" si="8"/>
        <v>A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1">
        <v>86</v>
      </c>
      <c r="U17" s="1">
        <v>84</v>
      </c>
      <c r="V17" s="1">
        <v>83</v>
      </c>
      <c r="W17" s="1">
        <v>86</v>
      </c>
      <c r="X17" s="1">
        <f>'[2]XI MIPA 2'!F19</f>
        <v>86.9</v>
      </c>
      <c r="Y17" s="1"/>
      <c r="Z17" s="1"/>
      <c r="AA17" s="1"/>
      <c r="AB17" s="1"/>
      <c r="AC17" s="1"/>
      <c r="AD17" s="1"/>
      <c r="AE17" s="18"/>
      <c r="AF17" s="1">
        <f>'XI-MIPA 1'!AF17</f>
        <v>83</v>
      </c>
      <c r="AG17" s="1">
        <f>'XI-MIPA 1'!AG17</f>
        <v>85</v>
      </c>
      <c r="AH17" s="1">
        <f>'XI-MIPA 1'!AH17</f>
        <v>90</v>
      </c>
      <c r="AI17" s="1">
        <f>'XI-MIPA 1'!AI17</f>
        <v>85</v>
      </c>
      <c r="AJ17" s="1">
        <f>'XI-MIPA 1'!AJ17</f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33203</v>
      </c>
      <c r="FK17" s="41">
        <v>33213</v>
      </c>
    </row>
    <row r="18" spans="1:167" x14ac:dyDescent="0.25">
      <c r="A18" s="19">
        <v>8</v>
      </c>
      <c r="B18" s="19">
        <v>95905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 xml:space="preserve">Memiliki kemampuan menjelaskan thermodinamika , gelombang mekanik, gelombang bunyi,gelombang cahaya,optik </v>
      </c>
      <c r="K18" s="28">
        <f t="shared" si="5"/>
        <v>83.8</v>
      </c>
      <c r="L18" s="28" t="str">
        <f t="shared" si="6"/>
        <v>B</v>
      </c>
      <c r="M18" s="28">
        <f t="shared" si="7"/>
        <v>83.8</v>
      </c>
      <c r="N18" s="28" t="str">
        <f t="shared" si="8"/>
        <v>B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9</v>
      </c>
      <c r="S18" s="18"/>
      <c r="T18" s="1">
        <v>78</v>
      </c>
      <c r="U18" s="1">
        <v>80</v>
      </c>
      <c r="V18" s="1">
        <v>78</v>
      </c>
      <c r="W18" s="1">
        <v>80</v>
      </c>
      <c r="X18" s="1">
        <f>'[2]XI MIPA 2'!F20</f>
        <v>79.66</v>
      </c>
      <c r="Y18" s="1"/>
      <c r="Z18" s="1"/>
      <c r="AA18" s="1"/>
      <c r="AB18" s="1"/>
      <c r="AC18" s="1"/>
      <c r="AD18" s="1"/>
      <c r="AE18" s="18"/>
      <c r="AF18" s="1">
        <f>'XI-MIPA 1'!AF18</f>
        <v>83</v>
      </c>
      <c r="AG18" s="1">
        <f>'XI-MIPA 1'!AG18</f>
        <v>85</v>
      </c>
      <c r="AH18" s="1">
        <f>'XI-MIPA 1'!AH18</f>
        <v>86</v>
      </c>
      <c r="AI18" s="1">
        <f>'XI-MIPA 1'!AI18</f>
        <v>85</v>
      </c>
      <c r="AJ18" s="1">
        <f>'XI-MIPA 1'!AJ18</f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95919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Memiliki kemampuan menjelaskan thermodinamika , gelombang mekanik, gelombang bunyi,gelombang cahaya,optik 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1">
        <f>'[1]XI-MIPA 2'!T19</f>
        <v>78</v>
      </c>
      <c r="U19" s="1">
        <f>'[1]XI-MIPA 2'!U19</f>
        <v>80</v>
      </c>
      <c r="V19" s="1">
        <f>'[1]XI-MIPA 2'!V19</f>
        <v>80</v>
      </c>
      <c r="W19" s="1">
        <v>80</v>
      </c>
      <c r="X19" s="1">
        <f>'[2]XI MIPA 2'!F21</f>
        <v>76.55</v>
      </c>
      <c r="Y19" s="1"/>
      <c r="Z19" s="1"/>
      <c r="AA19" s="1"/>
      <c r="AB19" s="1"/>
      <c r="AC19" s="1"/>
      <c r="AD19" s="1"/>
      <c r="AE19" s="18"/>
      <c r="AF19" s="1">
        <f>'XI-MIPA 1'!AF19</f>
        <v>80</v>
      </c>
      <c r="AG19" s="1">
        <f>'XI-MIPA 1'!AG19</f>
        <v>83</v>
      </c>
      <c r="AH19" s="1">
        <f>'XI-MIPA 1'!AH19</f>
        <v>85</v>
      </c>
      <c r="AI19" s="1">
        <f>'XI-MIPA 1'!AI19</f>
        <v>83</v>
      </c>
      <c r="AJ19" s="1">
        <f>'XI-MIPA 1'!AJ19</f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33204</v>
      </c>
      <c r="FK19" s="41">
        <v>33214</v>
      </c>
    </row>
    <row r="20" spans="1:167" x14ac:dyDescent="0.25">
      <c r="A20" s="19">
        <v>10</v>
      </c>
      <c r="B20" s="19">
        <v>95933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thermodinamika , gelombang mekanik, gelombang bunyi,gelombang cahaya,optik dan pemanasan global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1</v>
      </c>
      <c r="P20" s="28" t="str">
        <f t="shared" si="9"/>
        <v>Sangat terampil melakukan percobaan optik dan membuat karya konsep pemanasan global</v>
      </c>
      <c r="Q20" s="39"/>
      <c r="R20" s="39" t="s">
        <v>8</v>
      </c>
      <c r="S20" s="18"/>
      <c r="T20" s="1">
        <v>86</v>
      </c>
      <c r="U20" s="1">
        <v>85</v>
      </c>
      <c r="V20" s="1">
        <f>'[1]XI-MIPA 2'!V20</f>
        <v>86</v>
      </c>
      <c r="W20" s="1">
        <v>85</v>
      </c>
      <c r="X20" s="1">
        <f>'[2]XI MIPA 2'!F22</f>
        <v>85.86</v>
      </c>
      <c r="Y20" s="1"/>
      <c r="Z20" s="1"/>
      <c r="AA20" s="1"/>
      <c r="AB20" s="1"/>
      <c r="AC20" s="1"/>
      <c r="AD20" s="1"/>
      <c r="AE20" s="18"/>
      <c r="AF20" s="1">
        <f>'XI-MIPA 1'!AF20</f>
        <v>83</v>
      </c>
      <c r="AG20" s="1">
        <f>'XI-MIPA 1'!AG20</f>
        <v>85</v>
      </c>
      <c r="AH20" s="1">
        <v>80</v>
      </c>
      <c r="AI20" s="1">
        <f>'XI-MIPA 1'!AI20</f>
        <v>85</v>
      </c>
      <c r="AJ20" s="1">
        <f>'XI-MIPA 1'!AJ20</f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95947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86.2</v>
      </c>
      <c r="L21" s="28" t="str">
        <f t="shared" si="6"/>
        <v>A</v>
      </c>
      <c r="M21" s="28">
        <f t="shared" si="7"/>
        <v>86.2</v>
      </c>
      <c r="N21" s="28" t="str">
        <f t="shared" si="8"/>
        <v>A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f>'[1]XI-MIPA 2'!T21</f>
        <v>83</v>
      </c>
      <c r="U21" s="1">
        <v>88</v>
      </c>
      <c r="V21" s="1">
        <f>'[1]XI-MIPA 2'!V21</f>
        <v>86</v>
      </c>
      <c r="W21" s="1">
        <v>86</v>
      </c>
      <c r="X21" s="1">
        <f>'[2]XI MIPA 2'!F23</f>
        <v>85.86</v>
      </c>
      <c r="Y21" s="1"/>
      <c r="Z21" s="1"/>
      <c r="AA21" s="1"/>
      <c r="AB21" s="1"/>
      <c r="AC21" s="1"/>
      <c r="AD21" s="1"/>
      <c r="AE21" s="18"/>
      <c r="AF21" s="1">
        <f>'XI-MIPA 1'!AF21</f>
        <v>83</v>
      </c>
      <c r="AG21" s="1">
        <f>'XI-MIPA 1'!AG21</f>
        <v>85</v>
      </c>
      <c r="AH21" s="1">
        <f>'XI-MIPA 1'!AH21</f>
        <v>89</v>
      </c>
      <c r="AI21" s="1">
        <f>'XI-MIPA 1'!AI21</f>
        <v>85</v>
      </c>
      <c r="AJ21" s="1">
        <f>'XI-MIPA 1'!AJ21</f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33205</v>
      </c>
      <c r="FK21" s="41">
        <v>33215</v>
      </c>
    </row>
    <row r="22" spans="1:167" x14ac:dyDescent="0.25">
      <c r="A22" s="19">
        <v>12</v>
      </c>
      <c r="B22" s="19">
        <v>95961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 xml:space="preserve">Memiliki kemampuan menjelaskan thermodinamika , gelombang mekanik, gelombang bunyi,gelombang cahaya,optik </v>
      </c>
      <c r="K22" s="28">
        <f t="shared" si="5"/>
        <v>81.8</v>
      </c>
      <c r="L22" s="28" t="str">
        <f t="shared" si="6"/>
        <v>B</v>
      </c>
      <c r="M22" s="28">
        <f t="shared" si="7"/>
        <v>81.8</v>
      </c>
      <c r="N22" s="28" t="str">
        <f t="shared" si="8"/>
        <v>B</v>
      </c>
      <c r="O22" s="36">
        <v>2</v>
      </c>
      <c r="P22" s="28" t="str">
        <f t="shared" si="9"/>
        <v xml:space="preserve">Sangat terampil melakukan percobaan optik </v>
      </c>
      <c r="Q22" s="39"/>
      <c r="R22" s="39" t="s">
        <v>9</v>
      </c>
      <c r="S22" s="18"/>
      <c r="T22" s="1">
        <v>78</v>
      </c>
      <c r="U22" s="1">
        <v>80</v>
      </c>
      <c r="V22" s="1">
        <v>78</v>
      </c>
      <c r="W22" s="1">
        <v>80</v>
      </c>
      <c r="X22" s="1">
        <f>'[2]XI MIPA 2'!F24</f>
        <v>76.55</v>
      </c>
      <c r="Y22" s="1"/>
      <c r="Z22" s="1"/>
      <c r="AA22" s="1"/>
      <c r="AB22" s="1"/>
      <c r="AC22" s="1"/>
      <c r="AD22" s="1"/>
      <c r="AE22" s="18"/>
      <c r="AF22" s="1">
        <f>'XI-MIPA 1'!AF22</f>
        <v>85</v>
      </c>
      <c r="AG22" s="1">
        <f>'XI-MIPA 1'!AG22</f>
        <v>82</v>
      </c>
      <c r="AH22" s="1">
        <f>'XI-MIPA 1'!AH22</f>
        <v>80</v>
      </c>
      <c r="AI22" s="1">
        <f>'XI-MIPA 1'!AI22</f>
        <v>82</v>
      </c>
      <c r="AJ22" s="1">
        <f>'XI-MIPA 1'!AJ22</f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95975</v>
      </c>
      <c r="C23" s="19" t="s">
        <v>128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menjelaskan thermodinamika , gelombang mekanik, gelombang bunyi,gelombang cahaya,optik dan pemanasan global</v>
      </c>
      <c r="K23" s="28">
        <f t="shared" si="5"/>
        <v>86.4</v>
      </c>
      <c r="L23" s="28" t="str">
        <f t="shared" si="6"/>
        <v>A</v>
      </c>
      <c r="M23" s="28">
        <f t="shared" si="7"/>
        <v>86.4</v>
      </c>
      <c r="N23" s="28" t="str">
        <f t="shared" si="8"/>
        <v>A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1">
        <f>'[1]XI-MIPA 2'!T23</f>
        <v>86</v>
      </c>
      <c r="U23" s="1">
        <f>'[1]XI-MIPA 2'!U23</f>
        <v>90</v>
      </c>
      <c r="V23" s="1">
        <f>'[1]XI-MIPA 2'!V23</f>
        <v>86</v>
      </c>
      <c r="W23" s="1">
        <v>88</v>
      </c>
      <c r="X23" s="1">
        <f>'[2]XI MIPA 2'!F25</f>
        <v>90</v>
      </c>
      <c r="Y23" s="1"/>
      <c r="Z23" s="1"/>
      <c r="AA23" s="1"/>
      <c r="AB23" s="1"/>
      <c r="AC23" s="1"/>
      <c r="AD23" s="1"/>
      <c r="AE23" s="18"/>
      <c r="AF23" s="1">
        <f>'XI-MIPA 1'!AF23</f>
        <v>86</v>
      </c>
      <c r="AG23" s="1">
        <f>'XI-MIPA 1'!AG23</f>
        <v>88</v>
      </c>
      <c r="AH23" s="1">
        <f>'XI-MIPA 1'!AH23</f>
        <v>85</v>
      </c>
      <c r="AI23" s="1">
        <f>'XI-MIPA 1'!AI23</f>
        <v>88</v>
      </c>
      <c r="AJ23" s="1">
        <f>'XI-MIPA 1'!AJ23</f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33206</v>
      </c>
      <c r="FK23" s="41">
        <v>33216</v>
      </c>
    </row>
    <row r="24" spans="1:167" x14ac:dyDescent="0.25">
      <c r="A24" s="19">
        <v>14</v>
      </c>
      <c r="B24" s="19">
        <v>95989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88.8</v>
      </c>
      <c r="L24" s="28" t="str">
        <f t="shared" si="6"/>
        <v>A</v>
      </c>
      <c r="M24" s="28">
        <f t="shared" si="7"/>
        <v>88.8</v>
      </c>
      <c r="N24" s="28" t="str">
        <f t="shared" si="8"/>
        <v>A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1">
        <v>96</v>
      </c>
      <c r="U24" s="1">
        <v>92</v>
      </c>
      <c r="V24" s="1">
        <v>98</v>
      </c>
      <c r="W24" s="1">
        <v>88</v>
      </c>
      <c r="X24" s="1">
        <f>'[2]XI MIPA 2'!F26</f>
        <v>88.45</v>
      </c>
      <c r="Y24" s="1"/>
      <c r="Z24" s="1"/>
      <c r="AA24" s="1"/>
      <c r="AB24" s="1"/>
      <c r="AC24" s="1"/>
      <c r="AD24" s="1"/>
      <c r="AE24" s="18"/>
      <c r="AF24" s="1">
        <f>'XI-MIPA 1'!AF24</f>
        <v>90</v>
      </c>
      <c r="AG24" s="1">
        <f>'XI-MIPA 1'!AG24</f>
        <v>87</v>
      </c>
      <c r="AH24" s="1">
        <f>'XI-MIPA 1'!AH24</f>
        <v>90</v>
      </c>
      <c r="AI24" s="1">
        <f>'XI-MIPA 1'!AI24</f>
        <v>87</v>
      </c>
      <c r="AJ24" s="1">
        <f>'XI-MIPA 1'!AJ24</f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96003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menjelaskan thermodinamika , gelombang mekanik, gelombang bunyi,gelombang cahaya,optik </v>
      </c>
      <c r="K25" s="28">
        <f t="shared" si="5"/>
        <v>83.8</v>
      </c>
      <c r="L25" s="28" t="str">
        <f t="shared" si="6"/>
        <v>B</v>
      </c>
      <c r="M25" s="28">
        <f t="shared" si="7"/>
        <v>83.8</v>
      </c>
      <c r="N25" s="28" t="str">
        <f t="shared" si="8"/>
        <v>B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80</v>
      </c>
      <c r="X25" s="1">
        <f>'[2]XI MIPA 2'!F27</f>
        <v>82.76</v>
      </c>
      <c r="Y25" s="1"/>
      <c r="Z25" s="1"/>
      <c r="AA25" s="1"/>
      <c r="AB25" s="1"/>
      <c r="AC25" s="1"/>
      <c r="AD25" s="1"/>
      <c r="AE25" s="18"/>
      <c r="AF25" s="1">
        <f>'XI-MIPA 1'!AF25</f>
        <v>85</v>
      </c>
      <c r="AG25" s="1">
        <f>'XI-MIPA 1'!AG25</f>
        <v>85</v>
      </c>
      <c r="AH25" s="1">
        <v>80</v>
      </c>
      <c r="AI25" s="1">
        <v>82</v>
      </c>
      <c r="AJ25" s="1">
        <f>'XI-MIPA 1'!AJ25</f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33207</v>
      </c>
      <c r="FK25" s="41">
        <v>33217</v>
      </c>
    </row>
    <row r="26" spans="1:167" x14ac:dyDescent="0.25">
      <c r="A26" s="19">
        <v>16</v>
      </c>
      <c r="B26" s="19">
        <v>96017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menjelaskan thermodinamika , gelombang mekanik, gelombang bunyi,gelombang cahaya,optik dan pemanasan global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1">
        <v>84</v>
      </c>
      <c r="U26" s="1">
        <f>'[1]XI-MIPA 2'!U26</f>
        <v>90</v>
      </c>
      <c r="V26" s="1">
        <v>85</v>
      </c>
      <c r="W26" s="1">
        <v>88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f>'XI-MIPA 1'!AF26</f>
        <v>83</v>
      </c>
      <c r="AG26" s="1">
        <f>'XI-MIPA 1'!AG26</f>
        <v>83</v>
      </c>
      <c r="AH26" s="1">
        <f>'XI-MIPA 1'!AH26</f>
        <v>89</v>
      </c>
      <c r="AI26" s="1">
        <f>'XI-MIPA 1'!AI26</f>
        <v>83</v>
      </c>
      <c r="AJ26" s="1">
        <f>'XI-MIPA 1'!AJ26</f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96031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menjelaskan thermodinamika , gelombang mekanik, gelombang bunyi,gelombang cahaya,optik dan pemanasan global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Sangat terampil melakukan percobaan optik dan membuat karya konsep pemanasan global</v>
      </c>
      <c r="Q27" s="39"/>
      <c r="R27" s="39" t="s">
        <v>8</v>
      </c>
      <c r="S27" s="18"/>
      <c r="T27" s="1">
        <f>'[1]XI-MIPA 2'!T27</f>
        <v>86</v>
      </c>
      <c r="U27" s="1">
        <f>'[1]XI-MIPA 2'!U27</f>
        <v>84</v>
      </c>
      <c r="V27" s="1">
        <f>'[1]XI-MIPA 2'!V27</f>
        <v>86</v>
      </c>
      <c r="W27" s="1">
        <v>88</v>
      </c>
      <c r="X27" s="1">
        <f>'[2]XI MIPA 2'!F29</f>
        <v>79.66</v>
      </c>
      <c r="Y27" s="1"/>
      <c r="Z27" s="1"/>
      <c r="AA27" s="1"/>
      <c r="AB27" s="1"/>
      <c r="AC27" s="1"/>
      <c r="AD27" s="1"/>
      <c r="AE27" s="18"/>
      <c r="AF27" s="1">
        <f>'XI-MIPA 1'!AF27</f>
        <v>83</v>
      </c>
      <c r="AG27" s="1">
        <f>'XI-MIPA 1'!AG27</f>
        <v>85</v>
      </c>
      <c r="AH27" s="1">
        <f>'XI-MIPA 1'!AH27</f>
        <v>89</v>
      </c>
      <c r="AI27" s="1">
        <f>'XI-MIPA 1'!AI27</f>
        <v>85</v>
      </c>
      <c r="AJ27" s="1">
        <f>'XI-MIPA 1'!AJ27</f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33208</v>
      </c>
      <c r="FK27" s="41">
        <v>33218</v>
      </c>
    </row>
    <row r="28" spans="1:167" x14ac:dyDescent="0.25">
      <c r="A28" s="19">
        <v>18</v>
      </c>
      <c r="B28" s="19">
        <v>96045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8</v>
      </c>
      <c r="S28" s="18"/>
      <c r="T28" s="1">
        <f>'[1]XI-MIPA 2'!T28</f>
        <v>86</v>
      </c>
      <c r="U28" s="1">
        <v>86</v>
      </c>
      <c r="V28" s="1">
        <v>88</v>
      </c>
      <c r="W28" s="1">
        <v>88</v>
      </c>
      <c r="X28" s="1">
        <f>'[2]XI MIPA 2'!F30</f>
        <v>81.209999999999994</v>
      </c>
      <c r="Y28" s="1"/>
      <c r="Z28" s="1"/>
      <c r="AA28" s="1"/>
      <c r="AB28" s="1"/>
      <c r="AC28" s="1"/>
      <c r="AD28" s="1"/>
      <c r="AE28" s="18"/>
      <c r="AF28" s="1">
        <f>'XI-MIPA 1'!AF28</f>
        <v>87</v>
      </c>
      <c r="AG28" s="1">
        <f>'XI-MIPA 1'!AG28</f>
        <v>87</v>
      </c>
      <c r="AH28" s="1">
        <f>'XI-MIPA 1'!AH28</f>
        <v>87</v>
      </c>
      <c r="AI28" s="1">
        <f>'XI-MIPA 1'!AI28</f>
        <v>87</v>
      </c>
      <c r="AJ28" s="1">
        <f>'XI-MIPA 1'!AJ28</f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96059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menjelaskan thermodinamika , gelombang mekanik, gelombang bunyi,gelombang cahaya,optik 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2</v>
      </c>
      <c r="P29" s="28" t="str">
        <f t="shared" si="9"/>
        <v xml:space="preserve">Sangat terampil melakukan percobaan optik </v>
      </c>
      <c r="Q29" s="39"/>
      <c r="R29" s="39" t="s">
        <v>8</v>
      </c>
      <c r="S29" s="18"/>
      <c r="T29" s="1">
        <f>'[1]XI-MIPA 2'!T29</f>
        <v>80</v>
      </c>
      <c r="U29" s="1">
        <f>'[1]XI-MIPA 2'!U29</f>
        <v>80</v>
      </c>
      <c r="V29" s="1">
        <v>86</v>
      </c>
      <c r="W29" s="1">
        <v>85</v>
      </c>
      <c r="X29" s="1">
        <f>'[2]XI MIPA 2'!F31</f>
        <v>84.31</v>
      </c>
      <c r="Y29" s="1"/>
      <c r="Z29" s="1"/>
      <c r="AA29" s="1"/>
      <c r="AB29" s="1"/>
      <c r="AC29" s="1"/>
      <c r="AD29" s="1"/>
      <c r="AE29" s="18"/>
      <c r="AF29" s="1">
        <f>'XI-MIPA 1'!AF29</f>
        <v>84</v>
      </c>
      <c r="AG29" s="1">
        <f>'XI-MIPA 1'!AG29</f>
        <v>85</v>
      </c>
      <c r="AH29" s="1">
        <f>'XI-MIPA 1'!AH29</f>
        <v>80</v>
      </c>
      <c r="AI29" s="1">
        <f>'XI-MIPA 1'!AI29</f>
        <v>82</v>
      </c>
      <c r="AJ29" s="1">
        <f>'XI-MIPA 1'!AJ29</f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33209</v>
      </c>
      <c r="FK29" s="41">
        <v>33219</v>
      </c>
    </row>
    <row r="30" spans="1:167" x14ac:dyDescent="0.25">
      <c r="A30" s="19">
        <v>20</v>
      </c>
      <c r="B30" s="19">
        <v>96073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thermodinamika , gelombang mekanik, gelombang bunyi,gelombang cahaya,optik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8</v>
      </c>
      <c r="S30" s="18"/>
      <c r="T30" s="1">
        <v>84</v>
      </c>
      <c r="U30" s="1">
        <f>'[1]XI-MIPA 2'!U30</f>
        <v>80</v>
      </c>
      <c r="V30" s="1">
        <v>86</v>
      </c>
      <c r="W30" s="1">
        <v>80</v>
      </c>
      <c r="X30" s="1">
        <f>'[2]XI MIPA 2'!F32</f>
        <v>88.97</v>
      </c>
      <c r="Y30" s="1"/>
      <c r="Z30" s="1"/>
      <c r="AA30" s="1"/>
      <c r="AB30" s="1"/>
      <c r="AC30" s="1"/>
      <c r="AD30" s="1"/>
      <c r="AE30" s="18"/>
      <c r="AF30" s="1">
        <f>'XI-MIPA 1'!AF30</f>
        <v>83</v>
      </c>
      <c r="AG30" s="1">
        <f>'XI-MIPA 1'!AG30</f>
        <v>85</v>
      </c>
      <c r="AH30" s="1">
        <f>'XI-MIPA 1'!AH30</f>
        <v>82</v>
      </c>
      <c r="AI30" s="1">
        <f>'XI-MIPA 1'!AI30</f>
        <v>85</v>
      </c>
      <c r="AJ30" s="1">
        <f>'XI-MIPA 1'!AJ30</f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96087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menjelaskan thermodinamika , gelombang mekanik, gelombang bunyi,gelombang cahaya,optik 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2</v>
      </c>
      <c r="P31" s="28" t="str">
        <f t="shared" si="9"/>
        <v xml:space="preserve">Sangat terampil melakukan percobaan optik </v>
      </c>
      <c r="Q31" s="39"/>
      <c r="R31" s="39" t="s">
        <v>8</v>
      </c>
      <c r="S31" s="18"/>
      <c r="T31" s="1">
        <f>'[1]XI-MIPA 2'!T31</f>
        <v>80</v>
      </c>
      <c r="U31" s="1">
        <f>'[1]XI-MIPA 2'!U31</f>
        <v>78</v>
      </c>
      <c r="V31" s="1">
        <v>80</v>
      </c>
      <c r="W31" s="1">
        <v>80</v>
      </c>
      <c r="X31" s="1">
        <f>'[2]XI MIPA 2'!F33</f>
        <v>81.209999999999994</v>
      </c>
      <c r="Y31" s="1"/>
      <c r="Z31" s="1"/>
      <c r="AA31" s="1"/>
      <c r="AB31" s="1"/>
      <c r="AC31" s="1"/>
      <c r="AD31" s="1"/>
      <c r="AE31" s="18"/>
      <c r="AF31" s="1">
        <f>'XI-MIPA 1'!AF31</f>
        <v>85</v>
      </c>
      <c r="AG31" s="1">
        <f>'XI-MIPA 1'!AG31</f>
        <v>84</v>
      </c>
      <c r="AH31" s="1">
        <f>'XI-MIPA 1'!AH31</f>
        <v>80</v>
      </c>
      <c r="AI31" s="1">
        <f>'XI-MIPA 1'!AI31</f>
        <v>82</v>
      </c>
      <c r="AJ31" s="1">
        <f>'XI-MIPA 1'!AJ31</f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33210</v>
      </c>
      <c r="FK31" s="41">
        <v>33220</v>
      </c>
    </row>
    <row r="32" spans="1:167" x14ac:dyDescent="0.25">
      <c r="A32" s="19">
        <v>22</v>
      </c>
      <c r="B32" s="19">
        <v>96101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thermodinamika , gelombang mekanik, gelombang bunyi,gelombang cahaya,optik 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 xml:space="preserve">Sangat terampil melakukan percobaan optik </v>
      </c>
      <c r="Q32" s="39"/>
      <c r="R32" s="39" t="s">
        <v>8</v>
      </c>
      <c r="S32" s="18"/>
      <c r="T32" s="1">
        <v>80</v>
      </c>
      <c r="U32" s="1">
        <f>'[1]XI-MIPA 2'!U32</f>
        <v>80</v>
      </c>
      <c r="V32" s="1">
        <f>'[1]XI-MIPA 2'!V32</f>
        <v>80</v>
      </c>
      <c r="W32" s="1">
        <v>80</v>
      </c>
      <c r="X32" s="1">
        <f>'[2]XI MIPA 2'!F34</f>
        <v>82.76</v>
      </c>
      <c r="Y32" s="1"/>
      <c r="Z32" s="1"/>
      <c r="AA32" s="1"/>
      <c r="AB32" s="1"/>
      <c r="AC32" s="1"/>
      <c r="AD32" s="1"/>
      <c r="AE32" s="18"/>
      <c r="AF32" s="1">
        <f>'XI-MIPA 1'!AF32</f>
        <v>83</v>
      </c>
      <c r="AG32" s="1">
        <f>'XI-MIPA 1'!AG32</f>
        <v>85</v>
      </c>
      <c r="AH32" s="1">
        <f>'XI-MIPA 1'!AH32</f>
        <v>80</v>
      </c>
      <c r="AI32" s="1">
        <f>'XI-MIPA 1'!AI32</f>
        <v>82</v>
      </c>
      <c r="AJ32" s="1">
        <f>'XI-MIPA 1'!AJ32</f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96115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menjelaskan thermodinamika , gelombang mekanik, gelombang bunyi,gelombang cahaya,optik </v>
      </c>
      <c r="K33" s="28">
        <f t="shared" si="5"/>
        <v>83.8</v>
      </c>
      <c r="L33" s="28" t="str">
        <f t="shared" si="6"/>
        <v>B</v>
      </c>
      <c r="M33" s="28">
        <f t="shared" si="7"/>
        <v>83.8</v>
      </c>
      <c r="N33" s="28" t="str">
        <f t="shared" si="8"/>
        <v>B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1">
        <v>80</v>
      </c>
      <c r="U33" s="1">
        <v>80</v>
      </c>
      <c r="V33" s="1">
        <f>'[1]XI-MIPA 2'!V33</f>
        <v>80</v>
      </c>
      <c r="W33" s="1">
        <v>80</v>
      </c>
      <c r="X33" s="1">
        <f>'[2]XI MIPA 2'!F35</f>
        <v>80.17</v>
      </c>
      <c r="Y33" s="1"/>
      <c r="Z33" s="1"/>
      <c r="AA33" s="1"/>
      <c r="AB33" s="1"/>
      <c r="AC33" s="1"/>
      <c r="AD33" s="1"/>
      <c r="AE33" s="18"/>
      <c r="AF33" s="1">
        <f>'XI-MIPA 1'!AF33</f>
        <v>85</v>
      </c>
      <c r="AG33" s="1">
        <v>82</v>
      </c>
      <c r="AH33" s="1">
        <v>80</v>
      </c>
      <c r="AI33" s="1">
        <f>'XI-MIPA 1'!AI33</f>
        <v>85</v>
      </c>
      <c r="AJ33" s="1">
        <f>'XI-MIPA 1'!AJ33</f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96129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84.2</v>
      </c>
      <c r="L34" s="28" t="str">
        <f t="shared" si="6"/>
        <v>A</v>
      </c>
      <c r="M34" s="28">
        <f t="shared" si="7"/>
        <v>84.2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1">
        <f>'[1]XI-MIPA 2'!T34</f>
        <v>86</v>
      </c>
      <c r="U34" s="1">
        <f>'[1]XI-MIPA 2'!U34</f>
        <v>90</v>
      </c>
      <c r="V34" s="1">
        <f>'[1]XI-MIPA 2'!V34</f>
        <v>80</v>
      </c>
      <c r="W34" s="1">
        <v>85</v>
      </c>
      <c r="X34" s="1">
        <f>'[2]XI MIPA 2'!F36</f>
        <v>88.97</v>
      </c>
      <c r="Y34" s="1"/>
      <c r="Z34" s="1"/>
      <c r="AA34" s="1"/>
      <c r="AB34" s="1"/>
      <c r="AC34" s="1"/>
      <c r="AD34" s="1"/>
      <c r="AE34" s="18"/>
      <c r="AF34" s="1">
        <f>'XI-MIPA 1'!AF34</f>
        <v>83</v>
      </c>
      <c r="AG34" s="1">
        <f>'XI-MIPA 1'!AG34</f>
        <v>80</v>
      </c>
      <c r="AH34" s="1">
        <f>'XI-MIPA 1'!AH34</f>
        <v>84</v>
      </c>
      <c r="AI34" s="1">
        <v>88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96143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 xml:space="preserve">Memiliki kemampuan menjelaskan thermodinamika , gelombang mekanik, gelombang bunyi,gelombang cahaya,optik </v>
      </c>
      <c r="K35" s="28">
        <f t="shared" si="5"/>
        <v>83.2</v>
      </c>
      <c r="L35" s="28" t="str">
        <f t="shared" si="6"/>
        <v>B</v>
      </c>
      <c r="M35" s="28">
        <f t="shared" si="7"/>
        <v>83.2</v>
      </c>
      <c r="N35" s="28" t="str">
        <f t="shared" si="8"/>
        <v>B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8</v>
      </c>
      <c r="S35" s="18"/>
      <c r="T35" s="1">
        <f>'[1]XI-MIPA 2'!T35</f>
        <v>86</v>
      </c>
      <c r="U35" s="1">
        <f>'[1]XI-MIPA 2'!U35</f>
        <v>85</v>
      </c>
      <c r="V35" s="1">
        <f>'[1]XI-MIPA 2'!V35</f>
        <v>84</v>
      </c>
      <c r="W35" s="1">
        <v>80</v>
      </c>
      <c r="X35" s="1">
        <f>'[2]XI MIPA 2'!F37</f>
        <v>79.66</v>
      </c>
      <c r="Y35" s="1"/>
      <c r="Z35" s="1"/>
      <c r="AA35" s="1"/>
      <c r="AB35" s="1"/>
      <c r="AC35" s="1"/>
      <c r="AD35" s="1"/>
      <c r="AE35" s="18"/>
      <c r="AF35" s="1">
        <f>'XI-MIPA 1'!AF35</f>
        <v>85</v>
      </c>
      <c r="AG35" s="1">
        <v>80</v>
      </c>
      <c r="AH35" s="1">
        <v>82</v>
      </c>
      <c r="AI35" s="1">
        <v>80</v>
      </c>
      <c r="AJ35" s="1">
        <f>'XI-MIPA 1'!AJ35</f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96157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 xml:space="preserve">Memiliki kemampuan menjelaskan thermodinamika , gelombang mekanik, gelombang bunyi,gelombang cahaya,optik </v>
      </c>
      <c r="K36" s="28">
        <f t="shared" si="5"/>
        <v>82.6</v>
      </c>
      <c r="L36" s="28" t="str">
        <f t="shared" si="6"/>
        <v>B</v>
      </c>
      <c r="M36" s="28">
        <f t="shared" si="7"/>
        <v>82.6</v>
      </c>
      <c r="N36" s="28" t="str">
        <f t="shared" si="8"/>
        <v>B</v>
      </c>
      <c r="O36" s="36">
        <v>2</v>
      </c>
      <c r="P36" s="28" t="str">
        <f t="shared" si="9"/>
        <v xml:space="preserve">Sangat terampil melakukan percobaan optik </v>
      </c>
      <c r="Q36" s="39"/>
      <c r="R36" s="39" t="s">
        <v>8</v>
      </c>
      <c r="S36" s="18"/>
      <c r="T36" s="1">
        <v>80</v>
      </c>
      <c r="U36" s="1">
        <f>'[1]XI-MIPA 2'!U36</f>
        <v>86</v>
      </c>
      <c r="V36" s="1">
        <v>80</v>
      </c>
      <c r="W36" s="1">
        <v>80</v>
      </c>
      <c r="X36" s="1">
        <f>'[2]XI MIPA 2'!F38</f>
        <v>84.31</v>
      </c>
      <c r="Y36" s="1"/>
      <c r="Z36" s="1"/>
      <c r="AA36" s="1"/>
      <c r="AB36" s="1"/>
      <c r="AC36" s="1"/>
      <c r="AD36" s="1"/>
      <c r="AE36" s="18"/>
      <c r="AF36" s="1">
        <f>'XI-MIPA 1'!AF36</f>
        <v>83</v>
      </c>
      <c r="AG36" s="1">
        <f>'XI-MIPA 1'!AG36</f>
        <v>85</v>
      </c>
      <c r="AH36" s="1">
        <v>80</v>
      </c>
      <c r="AI36" s="1">
        <f>'XI-MIPA 1'!AI36</f>
        <v>85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96171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8</v>
      </c>
      <c r="S37" s="18"/>
      <c r="T37" s="1">
        <f>'[1]XI-MIPA 2'!T37</f>
        <v>86</v>
      </c>
      <c r="U37" s="1">
        <f>'[1]XI-MIPA 2'!U37</f>
        <v>86</v>
      </c>
      <c r="V37" s="1">
        <v>86</v>
      </c>
      <c r="W37" s="1">
        <v>88</v>
      </c>
      <c r="X37" s="1">
        <f>'[2]XI MIPA 2'!F39</f>
        <v>82.24</v>
      </c>
      <c r="Y37" s="1"/>
      <c r="Z37" s="1"/>
      <c r="AA37" s="1"/>
      <c r="AB37" s="1"/>
      <c r="AC37" s="1"/>
      <c r="AD37" s="1"/>
      <c r="AE37" s="18"/>
      <c r="AF37" s="1">
        <f>'XI-MIPA 1'!AF37</f>
        <v>85</v>
      </c>
      <c r="AG37" s="1">
        <f>'XI-MIPA 1'!AG37</f>
        <v>87</v>
      </c>
      <c r="AH37" s="1">
        <f>'XI-MIPA 1'!AH37</f>
        <v>89</v>
      </c>
      <c r="AI37" s="1">
        <f>'XI-MIPA 1'!AI37</f>
        <v>87</v>
      </c>
      <c r="AJ37" s="1">
        <f>'XI-MIPA 1'!AJ37</f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96185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menjelaskan thermodinamika , gelombang mekanik, gelombang bunyi,gelombang cahaya,optik </v>
      </c>
      <c r="K38" s="28">
        <f t="shared" si="5"/>
        <v>85.4</v>
      </c>
      <c r="L38" s="28" t="str">
        <f t="shared" si="6"/>
        <v>A</v>
      </c>
      <c r="M38" s="28">
        <f t="shared" si="7"/>
        <v>85.4</v>
      </c>
      <c r="N38" s="28" t="str">
        <f t="shared" si="8"/>
        <v>A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1">
        <v>85</v>
      </c>
      <c r="U38" s="1">
        <f>'[1]XI-MIPA 2'!U38</f>
        <v>85</v>
      </c>
      <c r="V38" s="1">
        <v>86</v>
      </c>
      <c r="W38" s="1">
        <v>85</v>
      </c>
      <c r="X38" s="1">
        <f>'[2]XI MIPA 2'!F40</f>
        <v>79.66</v>
      </c>
      <c r="Y38" s="1"/>
      <c r="Z38" s="1"/>
      <c r="AA38" s="1"/>
      <c r="AB38" s="1"/>
      <c r="AC38" s="1"/>
      <c r="AD38" s="1"/>
      <c r="AE38" s="18"/>
      <c r="AF38" s="1">
        <f>'XI-MIPA 1'!AF38</f>
        <v>85</v>
      </c>
      <c r="AG38" s="1">
        <f>'XI-MIPA 1'!AG38</f>
        <v>85</v>
      </c>
      <c r="AH38" s="1">
        <f>'XI-MIPA 1'!AH38</f>
        <v>86</v>
      </c>
      <c r="AI38" s="1">
        <f>'XI-MIPA 1'!AI38</f>
        <v>85</v>
      </c>
      <c r="AJ38" s="1">
        <f>'XI-MIPA 1'!AJ38</f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96199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menjelaskan thermodinamika , gelombang mekanik, gelombang bunyi,gelombang cahaya,optik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8</v>
      </c>
      <c r="S39" s="18"/>
      <c r="T39" s="1">
        <f>'[1]XI-MIPA 2'!T39</f>
        <v>80</v>
      </c>
      <c r="U39" s="1">
        <f>'[1]XI-MIPA 2'!U39</f>
        <v>80</v>
      </c>
      <c r="V39" s="1">
        <f>'[1]XI-MIPA 2'!V39</f>
        <v>85</v>
      </c>
      <c r="W39" s="1">
        <v>80</v>
      </c>
      <c r="X39" s="1">
        <f>'[2]XI MIPA 2'!F41</f>
        <v>83.28</v>
      </c>
      <c r="Y39" s="1"/>
      <c r="Z39" s="1"/>
      <c r="AA39" s="1"/>
      <c r="AB39" s="1"/>
      <c r="AC39" s="1"/>
      <c r="AD39" s="1"/>
      <c r="AE39" s="18"/>
      <c r="AF39" s="1">
        <f>'XI-MIPA 1'!AF39</f>
        <v>85</v>
      </c>
      <c r="AG39" s="1">
        <f>'XI-MIPA 1'!AG39</f>
        <v>85</v>
      </c>
      <c r="AH39" s="1">
        <f>'XI-MIPA 1'!AH39</f>
        <v>80</v>
      </c>
      <c r="AI39" s="1">
        <f>'XI-MIPA 1'!AI39</f>
        <v>85</v>
      </c>
      <c r="AJ39" s="1">
        <f>'XI-MIPA 1'!AJ39</f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96213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menjelaskan thermodinamika , gelombang mekanik, gelombang bunyi,gelombang cahaya,optik </v>
      </c>
      <c r="K40" s="28">
        <f t="shared" si="5"/>
        <v>85.8</v>
      </c>
      <c r="L40" s="28" t="str">
        <f t="shared" si="6"/>
        <v>A</v>
      </c>
      <c r="M40" s="28">
        <f t="shared" si="7"/>
        <v>85.8</v>
      </c>
      <c r="N40" s="28" t="str">
        <f t="shared" si="8"/>
        <v>A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8</v>
      </c>
      <c r="S40" s="18"/>
      <c r="T40" s="1">
        <f>'[1]XI-MIPA 2'!T40</f>
        <v>86</v>
      </c>
      <c r="U40" s="1">
        <v>86</v>
      </c>
      <c r="V40" s="1">
        <v>88</v>
      </c>
      <c r="W40" s="1">
        <v>80</v>
      </c>
      <c r="X40" s="1">
        <f>'[2]XI MIPA 2'!F42</f>
        <v>78.099999999999994</v>
      </c>
      <c r="Y40" s="1"/>
      <c r="Z40" s="1"/>
      <c r="AA40" s="1"/>
      <c r="AB40" s="1"/>
      <c r="AC40" s="1"/>
      <c r="AD40" s="1"/>
      <c r="AE40" s="18"/>
      <c r="AF40" s="1">
        <f>'XI-MIPA 1'!AF40</f>
        <v>85</v>
      </c>
      <c r="AG40" s="1">
        <f>'XI-MIPA 1'!AG40</f>
        <v>87</v>
      </c>
      <c r="AH40" s="1">
        <f>'XI-MIPA 1'!AH40</f>
        <v>85</v>
      </c>
      <c r="AI40" s="1">
        <f>'XI-MIPA 1'!AI40</f>
        <v>87</v>
      </c>
      <c r="AJ40" s="1">
        <f>'XI-MIPA 1'!AJ40</f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96227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menjelaskan thermodinamika , gelombang mekanik, gelombang bunyi,gelombang cahaya,optik </v>
      </c>
      <c r="K41" s="28">
        <f t="shared" si="5"/>
        <v>83.4</v>
      </c>
      <c r="L41" s="28" t="str">
        <f t="shared" si="6"/>
        <v>B</v>
      </c>
      <c r="M41" s="28">
        <f t="shared" si="7"/>
        <v>83.4</v>
      </c>
      <c r="N41" s="28" t="str">
        <f t="shared" si="8"/>
        <v>B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1">
        <f>'[1]XI-MIPA 2'!T41</f>
        <v>80</v>
      </c>
      <c r="U41" s="1">
        <f>'[1]XI-MIPA 2'!U41</f>
        <v>80</v>
      </c>
      <c r="V41" s="1">
        <v>85</v>
      </c>
      <c r="W41" s="1">
        <v>80</v>
      </c>
      <c r="X41" s="1">
        <f>'[2]XI MIPA 2'!F43</f>
        <v>81.209999999999994</v>
      </c>
      <c r="Y41" s="1"/>
      <c r="Z41" s="1"/>
      <c r="AA41" s="1"/>
      <c r="AB41" s="1"/>
      <c r="AC41" s="1"/>
      <c r="AD41" s="1"/>
      <c r="AE41" s="18"/>
      <c r="AF41" s="1">
        <f>'XI-MIPA 1'!AF41</f>
        <v>85</v>
      </c>
      <c r="AG41" s="1">
        <f>'XI-MIPA 1'!AG41</f>
        <v>80</v>
      </c>
      <c r="AH41" s="1">
        <f>'XI-MIPA 1'!AH41</f>
        <v>86</v>
      </c>
      <c r="AI41" s="1">
        <f>'XI-MIPA 1'!AI41</f>
        <v>80</v>
      </c>
      <c r="AJ41" s="1">
        <f>'XI-MIPA 1'!AJ41</f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96241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f>'[1]XI-MIPA 2'!T42</f>
        <v>84</v>
      </c>
      <c r="U42" s="1">
        <f>'[1]XI-MIPA 2'!U42</f>
        <v>90</v>
      </c>
      <c r="V42" s="1">
        <v>88</v>
      </c>
      <c r="W42" s="1">
        <v>86</v>
      </c>
      <c r="X42" s="1">
        <f>'[2]XI MIPA 2'!F44</f>
        <v>82.24</v>
      </c>
      <c r="Y42" s="1"/>
      <c r="Z42" s="1"/>
      <c r="AA42" s="1"/>
      <c r="AB42" s="1"/>
      <c r="AC42" s="1"/>
      <c r="AD42" s="1"/>
      <c r="AE42" s="18"/>
      <c r="AF42" s="1">
        <f>'XI-MIPA 1'!AF42</f>
        <v>83</v>
      </c>
      <c r="AG42" s="1">
        <f>'XI-MIPA 1'!AG42</f>
        <v>85</v>
      </c>
      <c r="AH42" s="1">
        <f>'XI-MIPA 1'!AH42</f>
        <v>87</v>
      </c>
      <c r="AI42" s="1">
        <f>'XI-MIPA 1'!AI42</f>
        <v>85</v>
      </c>
      <c r="AJ42" s="1">
        <f>'XI-MIPA 1'!AJ42</f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96255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86.8</v>
      </c>
      <c r="L43" s="28" t="str">
        <f t="shared" si="6"/>
        <v>A</v>
      </c>
      <c r="M43" s="28">
        <f t="shared" si="7"/>
        <v>86.8</v>
      </c>
      <c r="N43" s="28" t="str">
        <f t="shared" si="8"/>
        <v>A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8</v>
      </c>
      <c r="S43" s="18"/>
      <c r="T43" s="1">
        <f>'[1]XI-MIPA 2'!T43</f>
        <v>90</v>
      </c>
      <c r="U43" s="1">
        <f>'[1]XI-MIPA 2'!U43</f>
        <v>84</v>
      </c>
      <c r="V43" s="1">
        <v>86</v>
      </c>
      <c r="W43" s="1">
        <v>88</v>
      </c>
      <c r="X43" s="1">
        <f>'[2]XI MIPA 2'!F45</f>
        <v>79.66</v>
      </c>
      <c r="Y43" s="1"/>
      <c r="Z43" s="1"/>
      <c r="AA43" s="1"/>
      <c r="AB43" s="1"/>
      <c r="AC43" s="1"/>
      <c r="AD43" s="1"/>
      <c r="AE43" s="18"/>
      <c r="AF43" s="1">
        <f>'XI-MIPA 1'!AF43</f>
        <v>80</v>
      </c>
      <c r="AG43" s="1">
        <f>'XI-MIPA 1'!AG43</f>
        <v>87</v>
      </c>
      <c r="AH43" s="1">
        <f>'XI-MIPA 1'!AH43</f>
        <v>90</v>
      </c>
      <c r="AI43" s="1">
        <f>'XI-MIPA 1'!AI43</f>
        <v>87</v>
      </c>
      <c r="AJ43" s="1">
        <f>'XI-MIPA 1'!AJ43</f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96269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menjelaskan thermodinamika , gelombang mekanik, gelombang bunyi,gelombang cahaya,optik </v>
      </c>
      <c r="K44" s="28">
        <f t="shared" si="5"/>
        <v>83.6</v>
      </c>
      <c r="L44" s="28" t="str">
        <f t="shared" si="6"/>
        <v>B</v>
      </c>
      <c r="M44" s="28">
        <f t="shared" si="7"/>
        <v>83.6</v>
      </c>
      <c r="N44" s="28" t="str">
        <f t="shared" si="8"/>
        <v>B</v>
      </c>
      <c r="O44" s="36">
        <v>1</v>
      </c>
      <c r="P44" s="28" t="str">
        <f t="shared" si="9"/>
        <v>Sangat terampil melakukan percobaan optik dan membuat karya konsep pemanasan global</v>
      </c>
      <c r="Q44" s="39"/>
      <c r="R44" s="39" t="s">
        <v>8</v>
      </c>
      <c r="S44" s="18"/>
      <c r="T44" s="1">
        <v>85</v>
      </c>
      <c r="U44" s="1">
        <f>'[1]XI-MIPA 2'!U44</f>
        <v>86</v>
      </c>
      <c r="V44" s="1">
        <v>86</v>
      </c>
      <c r="W44" s="1">
        <v>86</v>
      </c>
      <c r="X44" s="1">
        <f>'[2]XI MIPA 2'!F46</f>
        <v>75</v>
      </c>
      <c r="Y44" s="1"/>
      <c r="Z44" s="1"/>
      <c r="AA44" s="1"/>
      <c r="AB44" s="1"/>
      <c r="AC44" s="1"/>
      <c r="AD44" s="1"/>
      <c r="AE44" s="18"/>
      <c r="AF44" s="1">
        <f>'XI-MIPA 1'!AF44</f>
        <v>85</v>
      </c>
      <c r="AG44" s="1">
        <f>'XI-MIPA 1'!AG44</f>
        <v>83</v>
      </c>
      <c r="AH44" s="1">
        <v>80</v>
      </c>
      <c r="AI44" s="1">
        <f>'XI-MIPA 1'!AI44</f>
        <v>83</v>
      </c>
      <c r="AJ44" s="1">
        <f>'XI-MIPA 1'!AJ44</f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96283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 xml:space="preserve">Memiliki kemampuan menjelaskan thermodinamika , gelombang mekanik, gelombang bunyi,gelombang cahaya,optik </v>
      </c>
      <c r="K45" s="28">
        <f t="shared" si="5"/>
        <v>83.6</v>
      </c>
      <c r="L45" s="28" t="str">
        <f t="shared" si="6"/>
        <v>B</v>
      </c>
      <c r="M45" s="28">
        <f t="shared" si="7"/>
        <v>83.6</v>
      </c>
      <c r="N45" s="28" t="str">
        <f t="shared" si="8"/>
        <v>B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8</v>
      </c>
      <c r="S45" s="18"/>
      <c r="T45" s="1">
        <v>80</v>
      </c>
      <c r="U45" s="1">
        <f>'[1]XI-MIPA 2'!U45</f>
        <v>80</v>
      </c>
      <c r="V45" s="1">
        <v>80</v>
      </c>
      <c r="W45" s="1">
        <v>84</v>
      </c>
      <c r="X45" s="1">
        <f>'[2]XI MIPA 2'!F47</f>
        <v>76.55</v>
      </c>
      <c r="Y45" s="1"/>
      <c r="Z45" s="1"/>
      <c r="AA45" s="1"/>
      <c r="AB45" s="1"/>
      <c r="AC45" s="1"/>
      <c r="AD45" s="1"/>
      <c r="AE45" s="18"/>
      <c r="AF45" s="1">
        <f>'XI-MIPA 1'!AF45</f>
        <v>83</v>
      </c>
      <c r="AG45" s="1">
        <v>80</v>
      </c>
      <c r="AH45" s="1">
        <v>83</v>
      </c>
      <c r="AI45" s="1">
        <f>'XI-MIPA 1'!AI45</f>
        <v>85</v>
      </c>
      <c r="AJ45" s="1">
        <f>'XI-MIPA 1'!AJ45</f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96297</v>
      </c>
      <c r="C46" s="19" t="s">
        <v>151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Memiliki kemampuan menjelaskan thermodinamika , gelombang mekanik, gelombang bunyi,gelombang cahaya,optik dan pemanasan global</v>
      </c>
      <c r="K46" s="28">
        <f t="shared" si="5"/>
        <v>85.2</v>
      </c>
      <c r="L46" s="28" t="str">
        <f t="shared" si="6"/>
        <v>A</v>
      </c>
      <c r="M46" s="28">
        <f t="shared" si="7"/>
        <v>85.2</v>
      </c>
      <c r="N46" s="28" t="str">
        <f t="shared" si="8"/>
        <v>A</v>
      </c>
      <c r="O46" s="36">
        <v>1</v>
      </c>
      <c r="P46" s="28" t="str">
        <f t="shared" si="9"/>
        <v>Sangat terampil melakukan percobaan optik dan membuat karya konsep pemanasan global</v>
      </c>
      <c r="Q46" s="39"/>
      <c r="R46" s="39" t="s">
        <v>8</v>
      </c>
      <c r="S46" s="18"/>
      <c r="T46" s="1">
        <v>85</v>
      </c>
      <c r="U46" s="1">
        <v>86</v>
      </c>
      <c r="V46" s="1">
        <v>80</v>
      </c>
      <c r="W46" s="1">
        <v>86</v>
      </c>
      <c r="X46" s="1">
        <f>'[2]XI MIPA 2'!F48</f>
        <v>59.48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>
        <v>86</v>
      </c>
      <c r="AI46" s="1">
        <v>85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25" customWidth="1"/>
    <col min="4" max="4" width="2.42578125" customWidth="1"/>
    <col min="5" max="5" width="6.5703125" customWidth="1"/>
    <col min="6" max="7" width="5.28515625" customWidth="1"/>
    <col min="8" max="8" width="5.85546875" customWidth="1"/>
    <col min="9" max="9" width="5.140625" customWidth="1"/>
    <col min="10" max="10" width="8.140625" customWidth="1"/>
    <col min="11" max="12" width="4.42578125" customWidth="1"/>
    <col min="13" max="13" width="4" customWidth="1"/>
    <col min="14" max="14" width="5.28515625" customWidth="1"/>
    <col min="15" max="15" width="5" customWidth="1"/>
    <col min="16" max="16" width="8.7109375" customWidth="1"/>
    <col min="17" max="17" width="6" customWidth="1"/>
    <col min="18" max="18" width="6.5703125" customWidth="1"/>
    <col min="19" max="19" width="2.42578125" customWidth="1"/>
    <col min="20" max="20" width="5.7109375" customWidth="1"/>
    <col min="21" max="21" width="4.7109375" customWidth="1"/>
    <col min="22" max="22" width="5.5703125" customWidth="1"/>
    <col min="23" max="23" width="4.42578125" customWidth="1"/>
    <col min="24" max="24" width="5.140625" customWidth="1"/>
    <col min="25" max="25" width="5.28515625" customWidth="1"/>
    <col min="26" max="30" width="7.140625" hidden="1" customWidth="1"/>
    <col min="31" max="31" width="2.42578125" customWidth="1"/>
    <col min="32" max="33" width="5" customWidth="1"/>
    <col min="34" max="34" width="4.85546875" customWidth="1"/>
    <col min="35" max="36" width="4.42578125" customWidth="1"/>
    <col min="37" max="37" width="3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96814</v>
      </c>
      <c r="C11" s="19" t="s">
        <v>190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menjelaskan thermodinamika , gelombang mekanik, gelombang bunyi,gelombang cahaya,optik </v>
      </c>
      <c r="K11" s="28">
        <f t="shared" ref="K11:K50" si="5">IF((COUNTA(AF11:AO11)&gt;0),AVERAGE(AF11:AO11),"")</f>
        <v>84.4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86</v>
      </c>
      <c r="U11" s="1">
        <v>80</v>
      </c>
      <c r="V11" s="1">
        <v>88</v>
      </c>
      <c r="W11" s="1">
        <f t="shared" ref="W11:W45" si="10">U11</f>
        <v>80</v>
      </c>
      <c r="X11" s="1">
        <f>'[2]XI MIPA 4'!F13</f>
        <v>79.5</v>
      </c>
      <c r="Y11" s="1"/>
      <c r="Z11" s="1"/>
      <c r="AA11" s="1"/>
      <c r="AB11" s="1"/>
      <c r="AC11" s="1"/>
      <c r="AD11" s="1"/>
      <c r="AE11" s="18"/>
      <c r="AF11" s="1">
        <f>'[3]XI-MIPA 4'!AF11</f>
        <v>80</v>
      </c>
      <c r="AG11" s="1">
        <f>'[3]XI-MIPA 4'!AG11</f>
        <v>83</v>
      </c>
      <c r="AH11" s="1">
        <f>'[3]XI-MIPA 4'!AH11</f>
        <v>85</v>
      </c>
      <c r="AI11" s="1">
        <v>86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96827</v>
      </c>
      <c r="C12" s="19" t="s">
        <v>191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menjelaskan thermodinamika , gelombang mekanik, gelombang bunyi,gelombang cahaya,optik dan pemanasan global</v>
      </c>
      <c r="K12" s="28">
        <f t="shared" si="5"/>
        <v>87.4</v>
      </c>
      <c r="L12" s="28" t="str">
        <f t="shared" si="6"/>
        <v>A</v>
      </c>
      <c r="M12" s="28">
        <f t="shared" si="7"/>
        <v>87.4</v>
      </c>
      <c r="N12" s="28" t="str">
        <f t="shared" si="8"/>
        <v>A</v>
      </c>
      <c r="O12" s="36">
        <v>1</v>
      </c>
      <c r="P12" s="28" t="str">
        <f t="shared" si="9"/>
        <v>Sangat terampil melakukan percobaan optik dan membuat karya konsep pemanasan global</v>
      </c>
      <c r="Q12" s="39"/>
      <c r="R12" s="39" t="s">
        <v>8</v>
      </c>
      <c r="S12" s="18"/>
      <c r="T12" s="1">
        <f>'[3]XI-MIPA 4'!T12</f>
        <v>85</v>
      </c>
      <c r="U12" s="1">
        <f>'[3]XI-MIPA 4'!U12</f>
        <v>96</v>
      </c>
      <c r="V12" s="1">
        <f>'[3]XI-MIPA 4'!V12</f>
        <v>87</v>
      </c>
      <c r="W12" s="1">
        <f t="shared" si="10"/>
        <v>96</v>
      </c>
      <c r="X12" s="1">
        <f>'[2]XI MIPA 4'!F14</f>
        <v>84</v>
      </c>
      <c r="Y12" s="1"/>
      <c r="Z12" s="1"/>
      <c r="AA12" s="1"/>
      <c r="AB12" s="1"/>
      <c r="AC12" s="1"/>
      <c r="AD12" s="1"/>
      <c r="AE12" s="18"/>
      <c r="AF12" s="1">
        <f>'[3]XI-MIPA 4'!AF12</f>
        <v>85</v>
      </c>
      <c r="AG12" s="1">
        <f>'[3]XI-MIPA 4'!AG12</f>
        <v>87</v>
      </c>
      <c r="AH12" s="1">
        <f>'[3]XI-MIPA 4'!AH12</f>
        <v>89</v>
      </c>
      <c r="AI12" s="1">
        <f t="shared" ref="AI12:AI44" si="11">AG12</f>
        <v>87</v>
      </c>
      <c r="AJ12" s="1">
        <f t="shared" ref="AJ12:AJ45" si="12">AH12</f>
        <v>89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96839</v>
      </c>
      <c r="C13" s="19" t="s">
        <v>192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ref="I13:I44" si="13">$I$11</f>
        <v>2</v>
      </c>
      <c r="J13" s="28" t="str">
        <f t="shared" si="4"/>
        <v xml:space="preserve">Memiliki kemampuan menjelaskan thermodinamika , gelombang mekanik, gelombang bunyi,gelombang cahaya,optik 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1</v>
      </c>
      <c r="P13" s="28" t="str">
        <f t="shared" si="9"/>
        <v>Sangat terampil melakukan percobaan optik dan membuat karya konsep pemanasan global</v>
      </c>
      <c r="Q13" s="39"/>
      <c r="R13" s="39" t="s">
        <v>8</v>
      </c>
      <c r="S13" s="18"/>
      <c r="T13" s="1">
        <f>'[3]XI-MIPA 4'!T13</f>
        <v>80</v>
      </c>
      <c r="U13" s="1">
        <v>80</v>
      </c>
      <c r="V13" s="1">
        <v>80</v>
      </c>
      <c r="W13" s="1">
        <v>86</v>
      </c>
      <c r="X13" s="1">
        <f>'[2]XI MIPA 4'!F15</f>
        <v>76.5</v>
      </c>
      <c r="Y13" s="1"/>
      <c r="Z13" s="1"/>
      <c r="AA13" s="1"/>
      <c r="AB13" s="1"/>
      <c r="AC13" s="1"/>
      <c r="AD13" s="1"/>
      <c r="AE13" s="18"/>
      <c r="AF13" s="1">
        <f>'[3]XI-MIPA 4'!AF13</f>
        <v>85</v>
      </c>
      <c r="AG13" s="1">
        <f>'[3]XI-MIPA 4'!AG13</f>
        <v>85</v>
      </c>
      <c r="AH13" s="1">
        <v>80</v>
      </c>
      <c r="AI13" s="1">
        <f t="shared" si="11"/>
        <v>85</v>
      </c>
      <c r="AJ13" s="1">
        <f t="shared" si="12"/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3" t="s">
        <v>227</v>
      </c>
      <c r="FJ13" s="41">
        <v>33241</v>
      </c>
      <c r="FK13" s="41">
        <v>33251</v>
      </c>
    </row>
    <row r="14" spans="1:167" x14ac:dyDescent="0.25">
      <c r="A14" s="19">
        <v>4</v>
      </c>
      <c r="B14" s="19">
        <v>96852</v>
      </c>
      <c r="C14" s="19" t="s">
        <v>193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f t="shared" si="13"/>
        <v>2</v>
      </c>
      <c r="J14" s="28" t="str">
        <f t="shared" si="4"/>
        <v xml:space="preserve">Memiliki kemampuan menjelaskan thermodinamika , gelombang mekanik, gelombang bunyi,gelombang cahaya,optik </v>
      </c>
      <c r="K14" s="28">
        <f t="shared" si="5"/>
        <v>83.6</v>
      </c>
      <c r="L14" s="28" t="str">
        <f t="shared" si="6"/>
        <v>B</v>
      </c>
      <c r="M14" s="28">
        <f t="shared" si="7"/>
        <v>83.6</v>
      </c>
      <c r="N14" s="28" t="str">
        <f t="shared" si="8"/>
        <v>B</v>
      </c>
      <c r="O14" s="36">
        <v>1</v>
      </c>
      <c r="P14" s="28" t="str">
        <f t="shared" si="9"/>
        <v>Sangat terampil melakukan percobaan optik dan membuat karya konsep pemanasan global</v>
      </c>
      <c r="Q14" s="39"/>
      <c r="R14" s="39" t="s">
        <v>8</v>
      </c>
      <c r="S14" s="18"/>
      <c r="T14" s="1">
        <v>82</v>
      </c>
      <c r="U14" s="1">
        <v>86</v>
      </c>
      <c r="V14" s="1">
        <v>80</v>
      </c>
      <c r="W14" s="1">
        <f t="shared" si="10"/>
        <v>86</v>
      </c>
      <c r="X14" s="1">
        <f>'[2]XI MIPA 4'!F16</f>
        <v>90</v>
      </c>
      <c r="Y14" s="1"/>
      <c r="Z14" s="1"/>
      <c r="AA14" s="1"/>
      <c r="AB14" s="1"/>
      <c r="AC14" s="1"/>
      <c r="AD14" s="1"/>
      <c r="AE14" s="18"/>
      <c r="AF14" s="1">
        <f>'[3]XI-MIPA 4'!AF14</f>
        <v>83</v>
      </c>
      <c r="AG14" s="1">
        <f>'[3]XI-MIPA 4'!AG14</f>
        <v>85</v>
      </c>
      <c r="AH14" s="1">
        <f>'[3]XI-MIPA 4'!AH14</f>
        <v>85</v>
      </c>
      <c r="AI14" s="1">
        <f t="shared" si="11"/>
        <v>85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3"/>
      <c r="FJ14" s="41"/>
      <c r="FK14" s="41"/>
    </row>
    <row r="15" spans="1:167" x14ac:dyDescent="0.25">
      <c r="A15" s="19">
        <v>5</v>
      </c>
      <c r="B15" s="19">
        <v>96865</v>
      </c>
      <c r="C15" s="19" t="s">
        <v>194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menjelaskan thermodinamika , gelombang mekanik, gelombang bunyi,gelombang cahaya,optik dan pemanasan global</v>
      </c>
      <c r="K15" s="28">
        <f t="shared" si="5"/>
        <v>87.8</v>
      </c>
      <c r="L15" s="28" t="str">
        <f t="shared" si="6"/>
        <v>A</v>
      </c>
      <c r="M15" s="28">
        <f t="shared" si="7"/>
        <v>87.8</v>
      </c>
      <c r="N15" s="28" t="str">
        <f t="shared" si="8"/>
        <v>A</v>
      </c>
      <c r="O15" s="36">
        <v>1</v>
      </c>
      <c r="P15" s="28" t="str">
        <f t="shared" si="9"/>
        <v>Sangat terampil melakukan percobaan optik dan membuat karya konsep pemanasan global</v>
      </c>
      <c r="Q15" s="39"/>
      <c r="R15" s="39" t="s">
        <v>8</v>
      </c>
      <c r="S15" s="18"/>
      <c r="T15" s="1">
        <f>'[3]XI-MIPA 4'!T15</f>
        <v>87</v>
      </c>
      <c r="U15" s="1">
        <f>'[3]XI-MIPA 4'!U15</f>
        <v>93</v>
      </c>
      <c r="V15" s="1">
        <f>'[3]XI-MIPA 4'!V15</f>
        <v>86</v>
      </c>
      <c r="W15" s="1">
        <f t="shared" si="10"/>
        <v>93</v>
      </c>
      <c r="X15" s="1">
        <f>'[2]XI MIPA 4'!F17</f>
        <v>84.5</v>
      </c>
      <c r="Y15" s="1"/>
      <c r="Z15" s="1"/>
      <c r="AA15" s="1"/>
      <c r="AB15" s="1"/>
      <c r="AC15" s="1"/>
      <c r="AD15" s="1"/>
      <c r="AE15" s="18"/>
      <c r="AF15" s="1">
        <f>'[3]XI-MIPA 4'!AF15</f>
        <v>85</v>
      </c>
      <c r="AG15" s="1">
        <f>'[3]XI-MIPA 4'!AG15</f>
        <v>87</v>
      </c>
      <c r="AH15" s="1">
        <f>'[3]XI-MIPA 4'!AH15</f>
        <v>90</v>
      </c>
      <c r="AI15" s="1">
        <f t="shared" si="11"/>
        <v>87</v>
      </c>
      <c r="AJ15" s="1">
        <f t="shared" si="12"/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33242</v>
      </c>
      <c r="FK15" s="41">
        <v>33252</v>
      </c>
    </row>
    <row r="16" spans="1:167" x14ac:dyDescent="0.25">
      <c r="A16" s="19">
        <v>6</v>
      </c>
      <c r="B16" s="19">
        <v>96878</v>
      </c>
      <c r="C16" s="19" t="s">
        <v>195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 thermodinamika , gelombang mekanik, gelombang bunyi,gelombang cahaya,optik dan pemanasan global</v>
      </c>
      <c r="K16" s="28">
        <f t="shared" si="5"/>
        <v>85.8</v>
      </c>
      <c r="L16" s="28" t="str">
        <f t="shared" si="6"/>
        <v>A</v>
      </c>
      <c r="M16" s="28">
        <f t="shared" si="7"/>
        <v>85.8</v>
      </c>
      <c r="N16" s="28" t="str">
        <f t="shared" si="8"/>
        <v>A</v>
      </c>
      <c r="O16" s="36">
        <v>1</v>
      </c>
      <c r="P16" s="28" t="str">
        <f t="shared" si="9"/>
        <v>Sangat terampil melakukan percobaan optik dan membuat karya konsep pemanasan global</v>
      </c>
      <c r="Q16" s="39"/>
      <c r="R16" s="39" t="s">
        <v>8</v>
      </c>
      <c r="S16" s="18"/>
      <c r="T16" s="1">
        <v>86</v>
      </c>
      <c r="U16" s="1">
        <f>'[3]XI-MIPA 4'!U16</f>
        <v>87</v>
      </c>
      <c r="V16" s="1">
        <v>88</v>
      </c>
      <c r="W16" s="1">
        <f t="shared" si="10"/>
        <v>87</v>
      </c>
      <c r="X16" s="1">
        <f>'[2]XI MIPA 4'!F18</f>
        <v>81</v>
      </c>
      <c r="Y16" s="1"/>
      <c r="Z16" s="1"/>
      <c r="AA16" s="1"/>
      <c r="AB16" s="1"/>
      <c r="AC16" s="1"/>
      <c r="AD16" s="1"/>
      <c r="AE16" s="18"/>
      <c r="AF16" s="1">
        <f>'[3]XI-MIPA 4'!AF16</f>
        <v>85</v>
      </c>
      <c r="AG16" s="1">
        <f>'[3]XI-MIPA 4'!AG16</f>
        <v>85</v>
      </c>
      <c r="AH16" s="1">
        <f>'[3]XI-MIPA 4'!AH16</f>
        <v>87</v>
      </c>
      <c r="AI16" s="1">
        <f t="shared" si="11"/>
        <v>85</v>
      </c>
      <c r="AJ16" s="1">
        <f t="shared" si="12"/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96891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f t="shared" si="13"/>
        <v>2</v>
      </c>
      <c r="J17" s="28" t="str">
        <f t="shared" si="4"/>
        <v xml:space="preserve">Memiliki kemampuan menjelaskan thermodinamika , gelombang mekanik, gelombang bunyi,gelombang cahaya,optik </v>
      </c>
      <c r="K17" s="28">
        <f t="shared" si="5"/>
        <v>82.6</v>
      </c>
      <c r="L17" s="28" t="str">
        <f t="shared" si="6"/>
        <v>B</v>
      </c>
      <c r="M17" s="28">
        <f t="shared" si="7"/>
        <v>82.6</v>
      </c>
      <c r="N17" s="28" t="str">
        <f t="shared" si="8"/>
        <v>B</v>
      </c>
      <c r="O17" s="36">
        <v>2</v>
      </c>
      <c r="P17" s="28" t="str">
        <f t="shared" si="9"/>
        <v xml:space="preserve">Sangat terampil melakukan percobaan optik </v>
      </c>
      <c r="Q17" s="39"/>
      <c r="R17" s="39" t="s">
        <v>8</v>
      </c>
      <c r="S17" s="18"/>
      <c r="T17" s="1">
        <v>85</v>
      </c>
      <c r="U17" s="1">
        <v>86</v>
      </c>
      <c r="V17" s="1">
        <f>'[3]XI-MIPA 4'!V17</f>
        <v>82</v>
      </c>
      <c r="W17" s="1">
        <f t="shared" si="10"/>
        <v>86</v>
      </c>
      <c r="X17" s="1">
        <f>'[2]XI MIPA 4'!F19</f>
        <v>75</v>
      </c>
      <c r="Y17" s="1"/>
      <c r="Z17" s="1"/>
      <c r="AA17" s="1"/>
      <c r="AB17" s="1"/>
      <c r="AC17" s="1"/>
      <c r="AD17" s="1"/>
      <c r="AE17" s="18"/>
      <c r="AF17" s="1">
        <f>'[3]XI-MIPA 4'!AF17</f>
        <v>83</v>
      </c>
      <c r="AG17" s="1">
        <f>'[3]XI-MIPA 4'!AG17</f>
        <v>85</v>
      </c>
      <c r="AH17" s="1">
        <v>80</v>
      </c>
      <c r="AI17" s="1">
        <f t="shared" si="11"/>
        <v>85</v>
      </c>
      <c r="AJ17" s="1">
        <f t="shared" si="12"/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33243</v>
      </c>
      <c r="FK17" s="41">
        <v>33253</v>
      </c>
    </row>
    <row r="18" spans="1:167" x14ac:dyDescent="0.25">
      <c r="A18" s="19">
        <v>8</v>
      </c>
      <c r="B18" s="19">
        <v>96903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f t="shared" si="13"/>
        <v>2</v>
      </c>
      <c r="J18" s="28" t="str">
        <f t="shared" si="4"/>
        <v xml:space="preserve">Memiliki kemampuan menjelaskan thermodinamika , gelombang mekanik, gelombang bunyi,gelombang cahaya,optik </v>
      </c>
      <c r="K18" s="28">
        <f t="shared" si="5"/>
        <v>82.6</v>
      </c>
      <c r="L18" s="28" t="str">
        <f t="shared" si="6"/>
        <v>B</v>
      </c>
      <c r="M18" s="28">
        <f t="shared" si="7"/>
        <v>82.6</v>
      </c>
      <c r="N18" s="28" t="str">
        <f t="shared" si="8"/>
        <v>B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8</v>
      </c>
      <c r="S18" s="18"/>
      <c r="T18" s="1">
        <v>80</v>
      </c>
      <c r="U18" s="1">
        <v>80</v>
      </c>
      <c r="V18" s="1">
        <v>84</v>
      </c>
      <c r="W18" s="1">
        <v>86</v>
      </c>
      <c r="X18" s="1">
        <f>'[2]XI MIPA 4'!F20</f>
        <v>78</v>
      </c>
      <c r="Y18" s="1"/>
      <c r="Z18" s="1"/>
      <c r="AA18" s="1"/>
      <c r="AB18" s="1"/>
      <c r="AC18" s="1"/>
      <c r="AD18" s="1"/>
      <c r="AE18" s="18"/>
      <c r="AF18" s="1">
        <f>'[3]XI-MIPA 4'!AF18</f>
        <v>83</v>
      </c>
      <c r="AG18" s="1">
        <f>'[3]XI-MIPA 4'!AG18</f>
        <v>85</v>
      </c>
      <c r="AH18" s="1">
        <v>80</v>
      </c>
      <c r="AI18" s="1">
        <f t="shared" si="11"/>
        <v>85</v>
      </c>
      <c r="AJ18" s="1">
        <f t="shared" si="12"/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96916</v>
      </c>
      <c r="C19" s="19" t="s">
        <v>198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f t="shared" si="13"/>
        <v>2</v>
      </c>
      <c r="J19" s="28" t="str">
        <f t="shared" si="4"/>
        <v xml:space="preserve">Memiliki kemampuan menjelaskan thermodinamika , gelombang mekanik, gelombang bunyi,gelombang cahaya,optik 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1">
        <v>80</v>
      </c>
      <c r="U19" s="1">
        <f>'[3]XI-MIPA 4'!U19</f>
        <v>80</v>
      </c>
      <c r="V19" s="1">
        <v>80</v>
      </c>
      <c r="W19" s="1">
        <f t="shared" si="10"/>
        <v>80</v>
      </c>
      <c r="X19" s="1">
        <f>'[2]XI MIPA 4'!F21</f>
        <v>81</v>
      </c>
      <c r="Y19" s="1"/>
      <c r="Z19" s="1"/>
      <c r="AA19" s="1"/>
      <c r="AB19" s="1"/>
      <c r="AC19" s="1"/>
      <c r="AD19" s="1"/>
      <c r="AE19" s="18"/>
      <c r="AF19" s="1">
        <f>'[3]XI-MIPA 4'!AF19</f>
        <v>80</v>
      </c>
      <c r="AG19" s="1">
        <f>'[3]XI-MIPA 4'!AG19</f>
        <v>83</v>
      </c>
      <c r="AH19" s="1">
        <f>'[3]XI-MIPA 4'!AH19</f>
        <v>85</v>
      </c>
      <c r="AI19" s="1">
        <f t="shared" si="11"/>
        <v>83</v>
      </c>
      <c r="AJ19" s="1">
        <f t="shared" si="12"/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4"/>
      <c r="FJ19" s="41">
        <v>33244</v>
      </c>
      <c r="FK19" s="41">
        <v>33254</v>
      </c>
    </row>
    <row r="20" spans="1:167" x14ac:dyDescent="0.25">
      <c r="A20" s="19">
        <v>10</v>
      </c>
      <c r="B20" s="19">
        <v>96928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menjelaskan thermodinamika , gelombang mekanik, gelombang bunyi,gelombang cahaya,optik dan pemanasan global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Sangat terampil melakukan percobaan optik dan membuat karya konsep pemanasan global</v>
      </c>
      <c r="Q20" s="39"/>
      <c r="R20" s="39" t="s">
        <v>8</v>
      </c>
      <c r="S20" s="18"/>
      <c r="T20" s="1">
        <f>'[3]XI-MIPA 4'!T20</f>
        <v>80</v>
      </c>
      <c r="U20" s="1">
        <v>90</v>
      </c>
      <c r="V20" s="1">
        <f>'[3]XI-MIPA 4'!V20</f>
        <v>86</v>
      </c>
      <c r="W20" s="1">
        <f t="shared" si="10"/>
        <v>90</v>
      </c>
      <c r="X20" s="1">
        <f>'[2]XI MIPA 4'!F22</f>
        <v>80.5</v>
      </c>
      <c r="Y20" s="1"/>
      <c r="Z20" s="1"/>
      <c r="AA20" s="1"/>
      <c r="AB20" s="1"/>
      <c r="AC20" s="1"/>
      <c r="AD20" s="1"/>
      <c r="AE20" s="18"/>
      <c r="AF20" s="1">
        <f>'[3]XI-MIPA 4'!AF20</f>
        <v>83</v>
      </c>
      <c r="AG20" s="1">
        <f>'[3]XI-MIPA 4'!AG20</f>
        <v>85</v>
      </c>
      <c r="AH20" s="1">
        <f>'[3]XI-MIPA 4'!AH20</f>
        <v>87</v>
      </c>
      <c r="AI20" s="1">
        <f t="shared" si="11"/>
        <v>85</v>
      </c>
      <c r="AJ20" s="1">
        <f t="shared" si="12"/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5"/>
      <c r="FJ20" s="41"/>
      <c r="FK20" s="41"/>
    </row>
    <row r="21" spans="1:167" x14ac:dyDescent="0.25">
      <c r="A21" s="19">
        <v>11</v>
      </c>
      <c r="B21" s="19">
        <v>96941</v>
      </c>
      <c r="C21" s="19" t="s">
        <v>200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menjelaskan thermodinamika , gelombang mekanik, gelombang bunyi,gelombang cahaya,optik dan pemanasan global</v>
      </c>
      <c r="K21" s="28">
        <f t="shared" si="5"/>
        <v>86.2</v>
      </c>
      <c r="L21" s="28" t="str">
        <f t="shared" si="6"/>
        <v>A</v>
      </c>
      <c r="M21" s="28">
        <f t="shared" si="7"/>
        <v>86.2</v>
      </c>
      <c r="N21" s="28" t="str">
        <f t="shared" si="8"/>
        <v>A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v>90</v>
      </c>
      <c r="U21" s="1">
        <v>95</v>
      </c>
      <c r="V21" s="1">
        <v>90</v>
      </c>
      <c r="W21" s="1">
        <f t="shared" si="10"/>
        <v>95</v>
      </c>
      <c r="X21" s="1">
        <f>'[2]XI MIPA 4'!F23</f>
        <v>81</v>
      </c>
      <c r="Y21" s="1"/>
      <c r="Z21" s="1"/>
      <c r="AA21" s="1"/>
      <c r="AB21" s="1"/>
      <c r="AC21" s="1"/>
      <c r="AD21" s="1"/>
      <c r="AE21" s="18"/>
      <c r="AF21" s="1">
        <f>'[3]XI-MIPA 4'!AF21</f>
        <v>83</v>
      </c>
      <c r="AG21" s="1">
        <f>'[3]XI-MIPA 4'!AG21</f>
        <v>85</v>
      </c>
      <c r="AH21" s="1">
        <f>'[3]XI-MIPA 4'!AH21</f>
        <v>89</v>
      </c>
      <c r="AI21" s="1">
        <f t="shared" si="11"/>
        <v>85</v>
      </c>
      <c r="AJ21" s="1">
        <f t="shared" si="12"/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33245</v>
      </c>
      <c r="FK21" s="41">
        <v>33255</v>
      </c>
    </row>
    <row r="22" spans="1:167" x14ac:dyDescent="0.25">
      <c r="A22" s="19">
        <v>12</v>
      </c>
      <c r="B22" s="19">
        <v>96954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f t="shared" si="13"/>
        <v>2</v>
      </c>
      <c r="J22" s="28" t="str">
        <f t="shared" si="4"/>
        <v xml:space="preserve">Memiliki kemampuan menjelaskan thermodinamika , gelombang mekanik, gelombang bunyi,gelombang cahaya,optik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1</v>
      </c>
      <c r="P22" s="28" t="str">
        <f t="shared" si="9"/>
        <v>Sangat terampil melakukan percobaan optik dan membuat karya konsep pemanasan global</v>
      </c>
      <c r="Q22" s="39"/>
      <c r="R22" s="39" t="s">
        <v>8</v>
      </c>
      <c r="S22" s="18"/>
      <c r="T22" s="1">
        <v>86</v>
      </c>
      <c r="U22" s="1">
        <f>'[3]XI-MIPA 4'!U22</f>
        <v>81</v>
      </c>
      <c r="V22" s="1">
        <v>85</v>
      </c>
      <c r="W22" s="1">
        <v>88</v>
      </c>
      <c r="X22" s="1">
        <f>'[2]XI MIPA 4'!F24</f>
        <v>78</v>
      </c>
      <c r="Y22" s="1"/>
      <c r="Z22" s="1"/>
      <c r="AA22" s="1"/>
      <c r="AB22" s="1"/>
      <c r="AC22" s="1"/>
      <c r="AD22" s="1"/>
      <c r="AE22" s="18"/>
      <c r="AF22" s="1">
        <f>'[3]XI-MIPA 4'!AF22</f>
        <v>85</v>
      </c>
      <c r="AG22" s="1">
        <f>'[3]XI-MIPA 4'!AG22</f>
        <v>85</v>
      </c>
      <c r="AH22" s="1">
        <v>80</v>
      </c>
      <c r="AI22" s="1">
        <f t="shared" si="11"/>
        <v>85</v>
      </c>
      <c r="AJ22" s="1">
        <f t="shared" si="12"/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96967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f t="shared" si="13"/>
        <v>2</v>
      </c>
      <c r="J23" s="28" t="str">
        <f t="shared" si="4"/>
        <v xml:space="preserve">Memiliki kemampuan menjelaskan thermodinamika , gelombang mekanik, gelombang bunyi,gelombang cahaya,optik </v>
      </c>
      <c r="K23" s="28">
        <f t="shared" si="5"/>
        <v>83.2</v>
      </c>
      <c r="L23" s="28" t="str">
        <f t="shared" si="6"/>
        <v>B</v>
      </c>
      <c r="M23" s="28">
        <f t="shared" si="7"/>
        <v>83.2</v>
      </c>
      <c r="N23" s="28" t="str">
        <f t="shared" si="8"/>
        <v>B</v>
      </c>
      <c r="O23" s="36">
        <v>1</v>
      </c>
      <c r="P23" s="28" t="str">
        <f t="shared" si="9"/>
        <v>Sangat terampil melakukan percobaan optik dan membuat karya konsep pemanasan global</v>
      </c>
      <c r="Q23" s="39"/>
      <c r="R23" s="39" t="s">
        <v>8</v>
      </c>
      <c r="S23" s="18"/>
      <c r="T23" s="1">
        <v>80</v>
      </c>
      <c r="U23" s="1">
        <v>84</v>
      </c>
      <c r="V23" s="1">
        <v>80</v>
      </c>
      <c r="W23" s="1">
        <v>86</v>
      </c>
      <c r="X23" s="1">
        <f>'[2]XI MIPA 4'!F25</f>
        <v>78.5</v>
      </c>
      <c r="Y23" s="1"/>
      <c r="Z23" s="1"/>
      <c r="AA23" s="1"/>
      <c r="AB23" s="1"/>
      <c r="AC23" s="1"/>
      <c r="AD23" s="1"/>
      <c r="AE23" s="18"/>
      <c r="AF23" s="1">
        <f>'[3]XI-MIPA 4'!AF23</f>
        <v>80</v>
      </c>
      <c r="AG23" s="1">
        <f>'[3]XI-MIPA 4'!AG23</f>
        <v>83</v>
      </c>
      <c r="AH23" s="1">
        <f>'[3]XI-MIPA 4'!AH23</f>
        <v>85</v>
      </c>
      <c r="AI23" s="1">
        <f t="shared" si="11"/>
        <v>83</v>
      </c>
      <c r="AJ23" s="1">
        <f t="shared" si="12"/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33246</v>
      </c>
      <c r="FK23" s="41">
        <v>33256</v>
      </c>
    </row>
    <row r="24" spans="1:167" x14ac:dyDescent="0.25">
      <c r="A24" s="19">
        <v>14</v>
      </c>
      <c r="B24" s="19">
        <v>96979</v>
      </c>
      <c r="C24" s="19" t="s">
        <v>203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87.4</v>
      </c>
      <c r="L24" s="28" t="str">
        <f t="shared" si="6"/>
        <v>A</v>
      </c>
      <c r="M24" s="28">
        <f t="shared" si="7"/>
        <v>87.4</v>
      </c>
      <c r="N24" s="28" t="str">
        <f t="shared" si="8"/>
        <v>A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1">
        <v>90</v>
      </c>
      <c r="U24" s="1">
        <f>'[3]XI-MIPA 4'!U24</f>
        <v>94</v>
      </c>
      <c r="V24" s="1">
        <v>90</v>
      </c>
      <c r="W24" s="1">
        <f t="shared" si="10"/>
        <v>94</v>
      </c>
      <c r="X24" s="1">
        <f>'[2]XI MIPA 4'!F26</f>
        <v>80.5</v>
      </c>
      <c r="Y24" s="1"/>
      <c r="Z24" s="1"/>
      <c r="AA24" s="1"/>
      <c r="AB24" s="1"/>
      <c r="AC24" s="1"/>
      <c r="AD24" s="1"/>
      <c r="AE24" s="18"/>
      <c r="AF24" s="1">
        <f>'[3]XI-MIPA 4'!AF24</f>
        <v>87</v>
      </c>
      <c r="AG24" s="1">
        <f>'[3]XI-MIPA 4'!AG24</f>
        <v>87</v>
      </c>
      <c r="AH24" s="1">
        <f>'[3]XI-MIPA 4'!AH24</f>
        <v>88</v>
      </c>
      <c r="AI24" s="1">
        <f t="shared" si="11"/>
        <v>87</v>
      </c>
      <c r="AJ24" s="1">
        <f t="shared" si="12"/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96991</v>
      </c>
      <c r="C25" s="19" t="s">
        <v>204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f t="shared" si="13"/>
        <v>2</v>
      </c>
      <c r="J25" s="28" t="str">
        <f t="shared" si="4"/>
        <v xml:space="preserve">Memiliki kemampuan menjelaskan thermodinamika , gelombang mekanik, gelombang bunyi,gelombang cahaya,optik </v>
      </c>
      <c r="K25" s="28">
        <f t="shared" si="5"/>
        <v>85.8</v>
      </c>
      <c r="L25" s="28" t="str">
        <f t="shared" si="6"/>
        <v>A</v>
      </c>
      <c r="M25" s="28">
        <f t="shared" si="7"/>
        <v>85.8</v>
      </c>
      <c r="N25" s="28" t="str">
        <f t="shared" si="8"/>
        <v>A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1">
        <v>86</v>
      </c>
      <c r="U25" s="1">
        <f>'[3]XI-MIPA 4'!U25</f>
        <v>86</v>
      </c>
      <c r="V25" s="1">
        <v>90</v>
      </c>
      <c r="W25" s="1">
        <f t="shared" si="10"/>
        <v>86</v>
      </c>
      <c r="X25" s="1">
        <f>'[2]XI MIPA 4'!F27</f>
        <v>86.5</v>
      </c>
      <c r="Y25" s="1"/>
      <c r="Z25" s="1"/>
      <c r="AA25" s="1"/>
      <c r="AB25" s="1"/>
      <c r="AC25" s="1"/>
      <c r="AD25" s="1"/>
      <c r="AE25" s="18"/>
      <c r="AF25" s="1">
        <f>'[3]XI-MIPA 4'!AF25</f>
        <v>85</v>
      </c>
      <c r="AG25" s="1">
        <f>'[3]XI-MIPA 4'!AG25</f>
        <v>85</v>
      </c>
      <c r="AH25" s="1">
        <f>'[3]XI-MIPA 4'!AH25</f>
        <v>87</v>
      </c>
      <c r="AI25" s="1">
        <f t="shared" si="11"/>
        <v>85</v>
      </c>
      <c r="AJ25" s="1">
        <f t="shared" si="12"/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33247</v>
      </c>
      <c r="FK25" s="41">
        <v>33257</v>
      </c>
    </row>
    <row r="26" spans="1:167" x14ac:dyDescent="0.25">
      <c r="A26" s="19">
        <v>16</v>
      </c>
      <c r="B26" s="19">
        <v>97004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f t="shared" si="13"/>
        <v>2</v>
      </c>
      <c r="J26" s="28" t="str">
        <f t="shared" si="4"/>
        <v xml:space="preserve">Memiliki kemampuan menjelaskan thermodinamika , gelombang mekanik, gelombang bunyi,gelombang cahaya,optik 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1">
        <v>85</v>
      </c>
      <c r="U26" s="1">
        <f>'[3]XI-MIPA 4'!U26</f>
        <v>84</v>
      </c>
      <c r="V26" s="1">
        <v>86</v>
      </c>
      <c r="W26" s="1">
        <f t="shared" si="10"/>
        <v>84</v>
      </c>
      <c r="X26" s="1">
        <f>'[2]XI MIPA 4'!F28</f>
        <v>79.5</v>
      </c>
      <c r="Y26" s="1"/>
      <c r="Z26" s="1"/>
      <c r="AA26" s="1"/>
      <c r="AB26" s="1"/>
      <c r="AC26" s="1"/>
      <c r="AD26" s="1"/>
      <c r="AE26" s="18"/>
      <c r="AF26" s="1">
        <f>'[3]XI-MIPA 4'!AF26</f>
        <v>83</v>
      </c>
      <c r="AG26" s="1">
        <f>'[3]XI-MIPA 4'!AG26</f>
        <v>83</v>
      </c>
      <c r="AH26" s="1">
        <f>'[3]XI-MIPA 4'!AH26</f>
        <v>89</v>
      </c>
      <c r="AI26" s="1">
        <f t="shared" si="11"/>
        <v>83</v>
      </c>
      <c r="AJ26" s="1">
        <f t="shared" si="12"/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97017</v>
      </c>
      <c r="C27" s="19" t="s">
        <v>206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menjelaskan thermodinamika , gelombang mekanik, gelombang bunyi,gelombang cahaya,optik dan pemanasan global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Sangat terampil melakukan percobaan optik dan membuat karya konsep pemanasan global</v>
      </c>
      <c r="Q27" s="39"/>
      <c r="R27" s="39" t="s">
        <v>8</v>
      </c>
      <c r="S27" s="18"/>
      <c r="T27" s="1">
        <f>'[3]XI-MIPA 4'!T27</f>
        <v>84</v>
      </c>
      <c r="U27" s="1">
        <f>'[3]XI-MIPA 4'!U27</f>
        <v>89</v>
      </c>
      <c r="V27" s="1">
        <f>'[3]XI-MIPA 4'!V27</f>
        <v>84</v>
      </c>
      <c r="W27" s="1">
        <f t="shared" si="10"/>
        <v>89</v>
      </c>
      <c r="X27" s="1">
        <f>'[2]XI MIPA 4'!F29</f>
        <v>79</v>
      </c>
      <c r="Y27" s="1"/>
      <c r="Z27" s="1"/>
      <c r="AA27" s="1"/>
      <c r="AB27" s="1"/>
      <c r="AC27" s="1"/>
      <c r="AD27" s="1"/>
      <c r="AE27" s="18"/>
      <c r="AF27" s="1">
        <f>'[3]XI-MIPA 4'!AF27</f>
        <v>83</v>
      </c>
      <c r="AG27" s="1">
        <f>'[3]XI-MIPA 4'!AG27</f>
        <v>85</v>
      </c>
      <c r="AH27" s="1">
        <f>'[3]XI-MIPA 4'!AH27</f>
        <v>89</v>
      </c>
      <c r="AI27" s="1">
        <f t="shared" si="11"/>
        <v>85</v>
      </c>
      <c r="AJ27" s="1">
        <f t="shared" si="12"/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33248</v>
      </c>
      <c r="FK27" s="41">
        <v>33258</v>
      </c>
    </row>
    <row r="28" spans="1:167" x14ac:dyDescent="0.25">
      <c r="A28" s="19">
        <v>18</v>
      </c>
      <c r="B28" s="19">
        <v>97029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menjelaskan thermodinamika , gelombang mekanik, gelombang bunyi,gelombang cahaya,optik dan pemanasan global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melakukan percobaan optik dan membuat karya konsep pemanasan global</v>
      </c>
      <c r="Q28" s="39"/>
      <c r="R28" s="39" t="s">
        <v>8</v>
      </c>
      <c r="S28" s="18"/>
      <c r="T28" s="1">
        <v>90</v>
      </c>
      <c r="U28" s="1">
        <f>'[3]XI-MIPA 4'!U28</f>
        <v>86</v>
      </c>
      <c r="V28" s="1">
        <v>90</v>
      </c>
      <c r="W28" s="1">
        <f t="shared" si="10"/>
        <v>86</v>
      </c>
      <c r="X28" s="1">
        <f>'[2]XI MIPA 4'!F30</f>
        <v>76.5</v>
      </c>
      <c r="Y28" s="1"/>
      <c r="Z28" s="1"/>
      <c r="AA28" s="1"/>
      <c r="AB28" s="1"/>
      <c r="AC28" s="1"/>
      <c r="AD28" s="1"/>
      <c r="AE28" s="18"/>
      <c r="AF28" s="1">
        <f>'[3]XI-MIPA 4'!AF28</f>
        <v>87</v>
      </c>
      <c r="AG28" s="1">
        <f>'[3]XI-MIPA 4'!AG28</f>
        <v>87</v>
      </c>
      <c r="AH28" s="1">
        <f>'[3]XI-MIPA 4'!AH28</f>
        <v>87</v>
      </c>
      <c r="AI28" s="1">
        <f t="shared" si="11"/>
        <v>87</v>
      </c>
      <c r="AJ28" s="1">
        <f t="shared" si="12"/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97042</v>
      </c>
      <c r="C29" s="19" t="s">
        <v>208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menjelaskan thermodinamika , gelombang mekanik, gelombang bunyi,gelombang cahaya,optik dan pemanasan global</v>
      </c>
      <c r="K29" s="28">
        <f t="shared" si="5"/>
        <v>89.4</v>
      </c>
      <c r="L29" s="28" t="str">
        <f t="shared" si="6"/>
        <v>A</v>
      </c>
      <c r="M29" s="28">
        <f t="shared" si="7"/>
        <v>89.4</v>
      </c>
      <c r="N29" s="28" t="str">
        <f t="shared" si="8"/>
        <v>A</v>
      </c>
      <c r="O29" s="36">
        <v>1</v>
      </c>
      <c r="P29" s="28" t="str">
        <f t="shared" si="9"/>
        <v>Sangat terampil melakukan percobaan optik dan membuat karya konsep pemanasan global</v>
      </c>
      <c r="Q29" s="39"/>
      <c r="R29" s="39" t="s">
        <v>8</v>
      </c>
      <c r="S29" s="18"/>
      <c r="T29" s="1">
        <v>90</v>
      </c>
      <c r="U29" s="1">
        <f>'[3]XI-MIPA 4'!U29</f>
        <v>89</v>
      </c>
      <c r="V29" s="1">
        <v>90</v>
      </c>
      <c r="W29" s="1">
        <v>95</v>
      </c>
      <c r="X29" s="1">
        <f>'[2]XI MIPA 4'!F31</f>
        <v>87</v>
      </c>
      <c r="Y29" s="1"/>
      <c r="Z29" s="1"/>
      <c r="AA29" s="1"/>
      <c r="AB29" s="1"/>
      <c r="AC29" s="1"/>
      <c r="AD29" s="1"/>
      <c r="AE29" s="18"/>
      <c r="AF29" s="1">
        <f>'[3]XI-MIPA 4'!AF29</f>
        <v>87</v>
      </c>
      <c r="AG29" s="1">
        <f>'[3]XI-MIPA 4'!AG29</f>
        <v>90</v>
      </c>
      <c r="AH29" s="1">
        <f>'[3]XI-MIPA 4'!AH29</f>
        <v>90</v>
      </c>
      <c r="AI29" s="1">
        <f t="shared" si="11"/>
        <v>90</v>
      </c>
      <c r="AJ29" s="1">
        <f t="shared" si="12"/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33249</v>
      </c>
      <c r="FK29" s="41">
        <v>33259</v>
      </c>
    </row>
    <row r="30" spans="1:167" x14ac:dyDescent="0.25">
      <c r="A30" s="19">
        <v>20</v>
      </c>
      <c r="B30" s="19">
        <v>97055</v>
      </c>
      <c r="C30" s="19" t="s">
        <v>209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thermodinamika , gelombang mekanik, gelombang bunyi,gelombang cahaya,optik dan pemanasan global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8</v>
      </c>
      <c r="S30" s="18"/>
      <c r="T30" s="1">
        <v>90</v>
      </c>
      <c r="U30" s="1">
        <v>88</v>
      </c>
      <c r="V30" s="1">
        <v>90</v>
      </c>
      <c r="W30" s="1">
        <f t="shared" si="10"/>
        <v>88</v>
      </c>
      <c r="X30" s="1">
        <f>'[2]XI MIPA 4'!F32</f>
        <v>79.5</v>
      </c>
      <c r="Y30" s="1"/>
      <c r="Z30" s="1"/>
      <c r="AA30" s="1"/>
      <c r="AB30" s="1"/>
      <c r="AC30" s="1"/>
      <c r="AD30" s="1"/>
      <c r="AE30" s="18"/>
      <c r="AF30" s="1">
        <f>'[3]XI-MIPA 4'!AF30</f>
        <v>83</v>
      </c>
      <c r="AG30" s="1">
        <f>'[3]XI-MIPA 4'!AG30</f>
        <v>85</v>
      </c>
      <c r="AH30" s="1">
        <f>'[3]XI-MIPA 4'!AH30</f>
        <v>87</v>
      </c>
      <c r="AI30" s="1">
        <f t="shared" si="11"/>
        <v>85</v>
      </c>
      <c r="AJ30" s="1">
        <f t="shared" si="12"/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97067</v>
      </c>
      <c r="C31" s="19" t="s">
        <v>210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menjelaskan thermodinamika , gelombang mekanik, gelombang bunyi,gelombang cahaya,optik dan pemanasan global</v>
      </c>
      <c r="K31" s="28">
        <f t="shared" si="5"/>
        <v>85.4</v>
      </c>
      <c r="L31" s="28" t="str">
        <f t="shared" si="6"/>
        <v>A</v>
      </c>
      <c r="M31" s="28">
        <f t="shared" si="7"/>
        <v>85.4</v>
      </c>
      <c r="N31" s="28" t="str">
        <f t="shared" si="8"/>
        <v>A</v>
      </c>
      <c r="O31" s="36">
        <v>1</v>
      </c>
      <c r="P31" s="28" t="str">
        <f t="shared" si="9"/>
        <v>Sangat terampil melakukan percobaan optik dan membuat karya konsep pemanasan global</v>
      </c>
      <c r="Q31" s="39"/>
      <c r="R31" s="39" t="s">
        <v>8</v>
      </c>
      <c r="S31" s="18"/>
      <c r="T31" s="1">
        <v>86</v>
      </c>
      <c r="U31" s="1">
        <v>88</v>
      </c>
      <c r="V31" s="1">
        <f>'[3]XI-MIPA 4'!V31</f>
        <v>86</v>
      </c>
      <c r="W31" s="1">
        <v>90</v>
      </c>
      <c r="X31" s="1">
        <f>'[2]XI MIPA 4'!F33</f>
        <v>78</v>
      </c>
      <c r="Y31" s="1"/>
      <c r="Z31" s="1"/>
      <c r="AA31" s="1"/>
      <c r="AB31" s="1"/>
      <c r="AC31" s="1"/>
      <c r="AD31" s="1"/>
      <c r="AE31" s="18"/>
      <c r="AF31" s="1">
        <f>'[3]XI-MIPA 4'!AF31</f>
        <v>85</v>
      </c>
      <c r="AG31" s="1">
        <f>'[3]XI-MIPA 4'!AG31</f>
        <v>85</v>
      </c>
      <c r="AH31" s="1">
        <v>84</v>
      </c>
      <c r="AI31" s="1">
        <f t="shared" si="11"/>
        <v>85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33250</v>
      </c>
      <c r="FK31" s="41">
        <v>33260</v>
      </c>
    </row>
    <row r="32" spans="1:167" x14ac:dyDescent="0.25">
      <c r="A32" s="19">
        <v>22</v>
      </c>
      <c r="B32" s="19">
        <v>97080</v>
      </c>
      <c r="C32" s="19" t="s">
        <v>211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menjelaskan thermodinamika , gelombang mekanik, gelombang bunyi,gelombang cahaya,optik dan pemanasan global</v>
      </c>
      <c r="K32" s="28">
        <f t="shared" si="5"/>
        <v>86.2</v>
      </c>
      <c r="L32" s="28" t="str">
        <f t="shared" si="6"/>
        <v>A</v>
      </c>
      <c r="M32" s="28">
        <f t="shared" si="7"/>
        <v>86.2</v>
      </c>
      <c r="N32" s="28" t="str">
        <f t="shared" si="8"/>
        <v>A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8</v>
      </c>
      <c r="S32" s="18"/>
      <c r="T32" s="1">
        <f>'[3]XI-MIPA 4'!T32</f>
        <v>83</v>
      </c>
      <c r="U32" s="1">
        <f>'[3]XI-MIPA 4'!U32</f>
        <v>87</v>
      </c>
      <c r="V32" s="1">
        <v>90</v>
      </c>
      <c r="W32" s="1">
        <f t="shared" si="10"/>
        <v>87</v>
      </c>
      <c r="X32" s="1">
        <f>'[2]XI MIPA 4'!F34</f>
        <v>86.5</v>
      </c>
      <c r="Y32" s="1"/>
      <c r="Z32" s="1"/>
      <c r="AA32" s="1"/>
      <c r="AB32" s="1"/>
      <c r="AC32" s="1"/>
      <c r="AD32" s="1"/>
      <c r="AE32" s="18"/>
      <c r="AF32" s="1">
        <f>'[3]XI-MIPA 4'!AF32</f>
        <v>83</v>
      </c>
      <c r="AG32" s="1">
        <f>'[3]XI-MIPA 4'!AG32</f>
        <v>85</v>
      </c>
      <c r="AH32" s="1">
        <f>'[3]XI-MIPA 4'!AH32</f>
        <v>89</v>
      </c>
      <c r="AI32" s="1">
        <f t="shared" si="11"/>
        <v>85</v>
      </c>
      <c r="AJ32" s="1">
        <f t="shared" si="12"/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97093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menjelaskan thermodinamika , gelombang mekanik, gelombang bunyi,gelombang cahaya,optik dan pemanasan global</v>
      </c>
      <c r="K33" s="28">
        <f t="shared" si="5"/>
        <v>85.8</v>
      </c>
      <c r="L33" s="28" t="str">
        <f t="shared" si="6"/>
        <v>A</v>
      </c>
      <c r="M33" s="28">
        <f t="shared" si="7"/>
        <v>85.8</v>
      </c>
      <c r="N33" s="28" t="str">
        <f t="shared" si="8"/>
        <v>A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1">
        <f>'[3]XI-MIPA 4'!T33</f>
        <v>85</v>
      </c>
      <c r="U33" s="1">
        <f>'[3]XI-MIPA 4'!U33</f>
        <v>85</v>
      </c>
      <c r="V33" s="1">
        <f>'[3]XI-MIPA 4'!V33</f>
        <v>87</v>
      </c>
      <c r="W33" s="1">
        <f t="shared" si="10"/>
        <v>85</v>
      </c>
      <c r="X33" s="1">
        <f>'[2]XI MIPA 4'!F35</f>
        <v>82.5</v>
      </c>
      <c r="Y33" s="1"/>
      <c r="Z33" s="1"/>
      <c r="AA33" s="1"/>
      <c r="AB33" s="1"/>
      <c r="AC33" s="1"/>
      <c r="AD33" s="1"/>
      <c r="AE33" s="18"/>
      <c r="AF33" s="1">
        <f>'[3]XI-MIPA 4'!AF33</f>
        <v>85</v>
      </c>
      <c r="AG33" s="1">
        <f>'[3]XI-MIPA 4'!AG33</f>
        <v>85</v>
      </c>
      <c r="AH33" s="1">
        <f>'[3]XI-MIPA 4'!AH33</f>
        <v>87</v>
      </c>
      <c r="AI33" s="1">
        <f t="shared" si="11"/>
        <v>85</v>
      </c>
      <c r="AJ33" s="1">
        <f t="shared" si="12"/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97105</v>
      </c>
      <c r="C34" s="19" t="s">
        <v>213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f t="shared" si="13"/>
        <v>2</v>
      </c>
      <c r="J34" s="28" t="str">
        <f t="shared" si="4"/>
        <v xml:space="preserve">Memiliki kemampuan menjelaskan thermodinamika , gelombang mekanik, gelombang bunyi,gelombang cahaya,optik </v>
      </c>
      <c r="K34" s="28">
        <f t="shared" si="5"/>
        <v>84.2</v>
      </c>
      <c r="L34" s="28" t="str">
        <f t="shared" si="6"/>
        <v>A</v>
      </c>
      <c r="M34" s="28">
        <f t="shared" si="7"/>
        <v>84.2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1">
        <f>'[3]XI-MIPA 4'!T34</f>
        <v>81</v>
      </c>
      <c r="U34" s="1">
        <v>86</v>
      </c>
      <c r="V34" s="1">
        <v>80</v>
      </c>
      <c r="W34" s="1">
        <f t="shared" si="10"/>
        <v>86</v>
      </c>
      <c r="X34" s="1">
        <f>'[2]XI MIPA 4'!F36</f>
        <v>85</v>
      </c>
      <c r="Y34" s="1"/>
      <c r="Z34" s="1"/>
      <c r="AA34" s="1"/>
      <c r="AB34" s="1"/>
      <c r="AC34" s="1"/>
      <c r="AD34" s="1"/>
      <c r="AE34" s="18"/>
      <c r="AF34" s="1">
        <f>'[3]XI-MIPA 4'!AF34</f>
        <v>83</v>
      </c>
      <c r="AG34" s="1">
        <f>'[3]XI-MIPA 4'!AG34</f>
        <v>85</v>
      </c>
      <c r="AH34" s="1">
        <f>'[3]XI-MIPA 4'!AH34</f>
        <v>84</v>
      </c>
      <c r="AI34" s="1">
        <f t="shared" si="11"/>
        <v>85</v>
      </c>
      <c r="AJ34" s="1">
        <f t="shared" si="12"/>
        <v>84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97117</v>
      </c>
      <c r="C35" s="19" t="s">
        <v>214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menjelaskan thermodinamika , gelombang mekanik, gelombang bunyi,gelombang cahaya,optik dan pemanasan global</v>
      </c>
      <c r="K35" s="28">
        <f t="shared" si="5"/>
        <v>86.6</v>
      </c>
      <c r="L35" s="28" t="str">
        <f t="shared" si="6"/>
        <v>A</v>
      </c>
      <c r="M35" s="28">
        <f t="shared" si="7"/>
        <v>86.6</v>
      </c>
      <c r="N35" s="28" t="str">
        <f t="shared" si="8"/>
        <v>A</v>
      </c>
      <c r="O35" s="36">
        <v>1</v>
      </c>
      <c r="P35" s="28" t="str">
        <f t="shared" si="9"/>
        <v>Sangat terampil melakukan percobaan optik dan membuat karya konsep pemanasan global</v>
      </c>
      <c r="Q35" s="39"/>
      <c r="R35" s="39" t="s">
        <v>8</v>
      </c>
      <c r="S35" s="18"/>
      <c r="T35" s="1">
        <v>90</v>
      </c>
      <c r="U35" s="1">
        <f>'[3]XI-MIPA 4'!U35</f>
        <v>90</v>
      </c>
      <c r="V35" s="1">
        <v>90</v>
      </c>
      <c r="W35" s="1">
        <f t="shared" si="10"/>
        <v>90</v>
      </c>
      <c r="X35" s="1">
        <f>'[2]XI MIPA 4'!F37</f>
        <v>81</v>
      </c>
      <c r="Y35" s="1"/>
      <c r="Z35" s="1"/>
      <c r="AA35" s="1"/>
      <c r="AB35" s="1"/>
      <c r="AC35" s="1"/>
      <c r="AD35" s="1"/>
      <c r="AE35" s="18"/>
      <c r="AF35" s="1">
        <f>'[3]XI-MIPA 4'!AF35</f>
        <v>85</v>
      </c>
      <c r="AG35" s="1">
        <f>'[3]XI-MIPA 4'!AG35</f>
        <v>85</v>
      </c>
      <c r="AH35" s="1">
        <f>'[3]XI-MIPA 4'!AH35</f>
        <v>89</v>
      </c>
      <c r="AI35" s="1">
        <f t="shared" si="11"/>
        <v>85</v>
      </c>
      <c r="AJ35" s="1">
        <f t="shared" si="12"/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97130</v>
      </c>
      <c r="C36" s="19" t="s">
        <v>215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thermodinamika , gelombang mekanik, gelombang bunyi,gelombang cahaya,optik dan pemanasan global</v>
      </c>
      <c r="K36" s="28">
        <f t="shared" si="5"/>
        <v>85.8</v>
      </c>
      <c r="L36" s="28" t="str">
        <f t="shared" si="6"/>
        <v>A</v>
      </c>
      <c r="M36" s="28">
        <f t="shared" si="7"/>
        <v>85.8</v>
      </c>
      <c r="N36" s="28" t="str">
        <f t="shared" si="8"/>
        <v>A</v>
      </c>
      <c r="O36" s="36">
        <v>1</v>
      </c>
      <c r="P36" s="28" t="str">
        <f t="shared" si="9"/>
        <v>Sangat terampil melakukan percobaan optik dan membuat karya konsep pemanasan global</v>
      </c>
      <c r="Q36" s="39"/>
      <c r="R36" s="39" t="s">
        <v>8</v>
      </c>
      <c r="S36" s="18"/>
      <c r="T36" s="1">
        <v>86</v>
      </c>
      <c r="U36" s="1">
        <v>85</v>
      </c>
      <c r="V36" s="1">
        <v>90</v>
      </c>
      <c r="W36" s="1">
        <v>84</v>
      </c>
      <c r="X36" s="1">
        <f>'[2]XI MIPA 4'!F38</f>
        <v>81</v>
      </c>
      <c r="Y36" s="1"/>
      <c r="Z36" s="1"/>
      <c r="AA36" s="1"/>
      <c r="AB36" s="1"/>
      <c r="AC36" s="1"/>
      <c r="AD36" s="1"/>
      <c r="AE36" s="18"/>
      <c r="AF36" s="1">
        <f>'[3]XI-MIPA 4'!AF36</f>
        <v>83</v>
      </c>
      <c r="AG36" s="1">
        <f>'[3]XI-MIPA 4'!AG36</f>
        <v>85</v>
      </c>
      <c r="AH36" s="1">
        <f>'[3]XI-MIPA 4'!AH36</f>
        <v>88</v>
      </c>
      <c r="AI36" s="1">
        <f t="shared" si="11"/>
        <v>85</v>
      </c>
      <c r="AJ36" s="1">
        <f t="shared" si="12"/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97143</v>
      </c>
      <c r="C37" s="19" t="s">
        <v>216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menjelaskan thermodinamika , gelombang mekanik, gelombang bunyi,gelombang cahaya,optik dan pemanasan global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8</v>
      </c>
      <c r="S37" s="18"/>
      <c r="T37" s="1">
        <f>'[3]XI-MIPA 4'!T37</f>
        <v>89</v>
      </c>
      <c r="U37" s="1">
        <f>'[3]XI-MIPA 4'!U37</f>
        <v>90</v>
      </c>
      <c r="V37" s="1">
        <f>'[3]XI-MIPA 4'!V37</f>
        <v>85</v>
      </c>
      <c r="W37" s="1">
        <f t="shared" si="10"/>
        <v>90</v>
      </c>
      <c r="X37" s="1">
        <f>'[2]XI MIPA 4'!F39</f>
        <v>88</v>
      </c>
      <c r="Y37" s="1"/>
      <c r="Z37" s="1"/>
      <c r="AA37" s="1"/>
      <c r="AB37" s="1"/>
      <c r="AC37" s="1"/>
      <c r="AD37" s="1"/>
      <c r="AE37" s="18"/>
      <c r="AF37" s="1">
        <f>'[3]XI-MIPA 4'!AF37</f>
        <v>85</v>
      </c>
      <c r="AG37" s="1">
        <f>'[3]XI-MIPA 4'!AG37</f>
        <v>87</v>
      </c>
      <c r="AH37" s="1">
        <f>'[3]XI-MIPA 4'!AH37</f>
        <v>89</v>
      </c>
      <c r="AI37" s="1">
        <f t="shared" si="11"/>
        <v>87</v>
      </c>
      <c r="AJ37" s="1">
        <f t="shared" si="12"/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97155</v>
      </c>
      <c r="C38" s="19" t="s">
        <v>217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85.4</v>
      </c>
      <c r="L38" s="28" t="str">
        <f t="shared" si="6"/>
        <v>A</v>
      </c>
      <c r="M38" s="28">
        <f t="shared" si="7"/>
        <v>85.4</v>
      </c>
      <c r="N38" s="28" t="str">
        <f t="shared" si="8"/>
        <v>A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1">
        <v>85</v>
      </c>
      <c r="U38" s="1">
        <f>'[3]XI-MIPA 4'!U38</f>
        <v>86</v>
      </c>
      <c r="V38" s="1">
        <v>85</v>
      </c>
      <c r="W38" s="1">
        <f t="shared" si="10"/>
        <v>86</v>
      </c>
      <c r="X38" s="1">
        <f>'[2]XI MIPA 4'!F40</f>
        <v>91.5</v>
      </c>
      <c r="Y38" s="1"/>
      <c r="Z38" s="1"/>
      <c r="AA38" s="1"/>
      <c r="AB38" s="1"/>
      <c r="AC38" s="1"/>
      <c r="AD38" s="1"/>
      <c r="AE38" s="18"/>
      <c r="AF38" s="1">
        <f>'[3]XI-MIPA 4'!AF38</f>
        <v>85</v>
      </c>
      <c r="AG38" s="1">
        <f>'[3]XI-MIPA 4'!AG38</f>
        <v>85</v>
      </c>
      <c r="AH38" s="1">
        <f>'[3]XI-MIPA 4'!AH38</f>
        <v>86</v>
      </c>
      <c r="AI38" s="1">
        <f t="shared" si="11"/>
        <v>85</v>
      </c>
      <c r="AJ38" s="1">
        <f t="shared" si="12"/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97168</v>
      </c>
      <c r="C39" s="19" t="s">
        <v>218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menjelaskan thermodinamika , gelombang mekanik, gelombang bunyi,gelombang cahaya,optik dan pemanasan global</v>
      </c>
      <c r="K39" s="28">
        <f t="shared" si="5"/>
        <v>85.4</v>
      </c>
      <c r="L39" s="28" t="str">
        <f t="shared" si="6"/>
        <v>A</v>
      </c>
      <c r="M39" s="28">
        <f t="shared" si="7"/>
        <v>85.4</v>
      </c>
      <c r="N39" s="28" t="str">
        <f t="shared" si="8"/>
        <v>A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8</v>
      </c>
      <c r="S39" s="18"/>
      <c r="T39" s="1">
        <f>'[3]XI-MIPA 4'!T39</f>
        <v>87</v>
      </c>
      <c r="U39" s="1">
        <f>'[3]XI-MIPA 4'!U39</f>
        <v>86</v>
      </c>
      <c r="V39" s="1">
        <v>90</v>
      </c>
      <c r="W39" s="1">
        <v>88</v>
      </c>
      <c r="X39" s="1">
        <f>'[2]XI MIPA 4'!F41</f>
        <v>79.5</v>
      </c>
      <c r="Y39" s="1"/>
      <c r="Z39" s="1"/>
      <c r="AA39" s="1"/>
      <c r="AB39" s="1"/>
      <c r="AC39" s="1"/>
      <c r="AD39" s="1"/>
      <c r="AE39" s="18"/>
      <c r="AF39" s="1">
        <f>'[3]XI-MIPA 4'!AF39</f>
        <v>85</v>
      </c>
      <c r="AG39" s="1">
        <f>'[3]XI-MIPA 4'!AG39</f>
        <v>85</v>
      </c>
      <c r="AH39" s="1">
        <f>'[3]XI-MIPA 4'!AH39</f>
        <v>86</v>
      </c>
      <c r="AI39" s="1">
        <f t="shared" si="11"/>
        <v>85</v>
      </c>
      <c r="AJ39" s="1">
        <f t="shared" si="12"/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97181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menjelaskan thermodinamika , gelombang mekanik, gelombang bunyi,gelombang cahaya,optik dan pemanasan global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melakukan percobaan optik dan membuat karya konsep pemanasan global</v>
      </c>
      <c r="Q40" s="39"/>
      <c r="R40" s="39" t="s">
        <v>8</v>
      </c>
      <c r="S40" s="18"/>
      <c r="T40" s="1">
        <v>86</v>
      </c>
      <c r="U40" s="1">
        <f>'[3]XI-MIPA 4'!U40</f>
        <v>85</v>
      </c>
      <c r="V40" s="1">
        <v>86</v>
      </c>
      <c r="W40" s="1">
        <v>88</v>
      </c>
      <c r="X40" s="1">
        <f>'[2]XI MIPA 4'!F42</f>
        <v>78</v>
      </c>
      <c r="Y40" s="1"/>
      <c r="Z40" s="1"/>
      <c r="AA40" s="1"/>
      <c r="AB40" s="1"/>
      <c r="AC40" s="1"/>
      <c r="AD40" s="1"/>
      <c r="AE40" s="18"/>
      <c r="AF40" s="1">
        <f>'[3]XI-MIPA 4'!AF40</f>
        <v>85</v>
      </c>
      <c r="AG40" s="1">
        <v>85</v>
      </c>
      <c r="AH40" s="1">
        <f>'[3]XI-MIPA 4'!AH40</f>
        <v>85</v>
      </c>
      <c r="AI40" s="1">
        <v>85</v>
      </c>
      <c r="AJ40" s="1">
        <f t="shared" si="12"/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97194</v>
      </c>
      <c r="C41" s="19" t="s">
        <v>220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menjelaskan thermodinamika , gelombang mekanik, gelombang bunyi,gelombang cahaya,optik dan pemanasan global</v>
      </c>
      <c r="K41" s="28">
        <f t="shared" si="5"/>
        <v>86.2</v>
      </c>
      <c r="L41" s="28" t="str">
        <f t="shared" si="6"/>
        <v>A</v>
      </c>
      <c r="M41" s="28">
        <f t="shared" si="7"/>
        <v>86.2</v>
      </c>
      <c r="N41" s="28" t="str">
        <f t="shared" si="8"/>
        <v>A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1">
        <f>'[3]XI-MIPA 4'!T41</f>
        <v>89</v>
      </c>
      <c r="U41" s="1">
        <f>'[3]XI-MIPA 4'!U41</f>
        <v>89</v>
      </c>
      <c r="V41" s="1">
        <f>'[3]XI-MIPA 4'!V41</f>
        <v>85</v>
      </c>
      <c r="W41" s="1">
        <f t="shared" si="10"/>
        <v>89</v>
      </c>
      <c r="X41" s="1">
        <f>'[2]XI MIPA 4'!F43</f>
        <v>86.5</v>
      </c>
      <c r="Y41" s="1"/>
      <c r="Z41" s="1"/>
      <c r="AA41" s="1"/>
      <c r="AB41" s="1"/>
      <c r="AC41" s="1"/>
      <c r="AD41" s="1"/>
      <c r="AE41" s="18"/>
      <c r="AF41" s="1">
        <f>'[3]XI-MIPA 4'!AF41</f>
        <v>85</v>
      </c>
      <c r="AG41" s="1">
        <f>'[3]XI-MIPA 4'!AG41</f>
        <v>87</v>
      </c>
      <c r="AH41" s="1">
        <f>'[3]XI-MIPA 4'!AH41</f>
        <v>86</v>
      </c>
      <c r="AI41" s="1">
        <f t="shared" si="11"/>
        <v>87</v>
      </c>
      <c r="AJ41" s="1">
        <f t="shared" si="12"/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97207</v>
      </c>
      <c r="C42" s="19" t="s">
        <v>221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85.4</v>
      </c>
      <c r="L42" s="28" t="str">
        <f t="shared" si="6"/>
        <v>A</v>
      </c>
      <c r="M42" s="28">
        <f t="shared" si="7"/>
        <v>85.4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v>88</v>
      </c>
      <c r="U42" s="1">
        <f>'[3]XI-MIPA 4'!U42</f>
        <v>84</v>
      </c>
      <c r="V42" s="1">
        <v>90</v>
      </c>
      <c r="W42" s="1">
        <f t="shared" si="10"/>
        <v>84</v>
      </c>
      <c r="X42" s="1">
        <f>'[2]XI MIPA 4'!F44</f>
        <v>82.5</v>
      </c>
      <c r="Y42" s="1"/>
      <c r="Z42" s="1"/>
      <c r="AA42" s="1"/>
      <c r="AB42" s="1"/>
      <c r="AC42" s="1"/>
      <c r="AD42" s="1"/>
      <c r="AE42" s="18"/>
      <c r="AF42" s="1">
        <f>'[3]XI-MIPA 4'!AF42</f>
        <v>83</v>
      </c>
      <c r="AG42" s="1">
        <f>'[3]XI-MIPA 4'!AG42</f>
        <v>85</v>
      </c>
      <c r="AH42" s="1">
        <f>'[3]XI-MIPA 4'!AH42</f>
        <v>87</v>
      </c>
      <c r="AI42" s="1">
        <f t="shared" si="11"/>
        <v>85</v>
      </c>
      <c r="AJ42" s="1">
        <f t="shared" si="12"/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97219</v>
      </c>
      <c r="C43" s="19" t="s">
        <v>222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88.2</v>
      </c>
      <c r="L43" s="28" t="str">
        <f t="shared" si="6"/>
        <v>A</v>
      </c>
      <c r="M43" s="28">
        <f t="shared" si="7"/>
        <v>88.2</v>
      </c>
      <c r="N43" s="28" t="str">
        <f t="shared" si="8"/>
        <v>A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8</v>
      </c>
      <c r="S43" s="18"/>
      <c r="T43" s="1">
        <v>96</v>
      </c>
      <c r="U43" s="1">
        <f>'[3]XI-MIPA 4'!U43</f>
        <v>93</v>
      </c>
      <c r="V43" s="1">
        <v>95</v>
      </c>
      <c r="W43" s="1">
        <f t="shared" si="10"/>
        <v>93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f>'[3]XI-MIPA 4'!AF43</f>
        <v>87</v>
      </c>
      <c r="AG43" s="1">
        <f>'[3]XI-MIPA 4'!AG43</f>
        <v>87</v>
      </c>
      <c r="AH43" s="1">
        <f>'[3]XI-MIPA 4'!AH43</f>
        <v>90</v>
      </c>
      <c r="AI43" s="1">
        <f t="shared" si="11"/>
        <v>87</v>
      </c>
      <c r="AJ43" s="1">
        <f t="shared" si="12"/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97231</v>
      </c>
      <c r="C44" s="19" t="s">
        <v>223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f t="shared" si="13"/>
        <v>2</v>
      </c>
      <c r="J44" s="28" t="str">
        <f t="shared" si="4"/>
        <v xml:space="preserve">Memiliki kemampuan menjelaskan thermodinamika , gelombang mekanik, gelombang bunyi,gelombang cahaya,optik </v>
      </c>
      <c r="K44" s="28">
        <f t="shared" si="5"/>
        <v>86.2</v>
      </c>
      <c r="L44" s="28" t="str">
        <f t="shared" si="6"/>
        <v>A</v>
      </c>
      <c r="M44" s="28">
        <f t="shared" si="7"/>
        <v>86.2</v>
      </c>
      <c r="N44" s="28" t="str">
        <f t="shared" si="8"/>
        <v>A</v>
      </c>
      <c r="O44" s="36">
        <v>1</v>
      </c>
      <c r="P44" s="28" t="str">
        <f t="shared" si="9"/>
        <v>Sangat terampil melakukan percobaan optik dan membuat karya konsep pemanasan global</v>
      </c>
      <c r="Q44" s="39"/>
      <c r="R44" s="39" t="s">
        <v>8</v>
      </c>
      <c r="S44" s="18"/>
      <c r="T44" s="1">
        <v>86</v>
      </c>
      <c r="U44" s="1">
        <f>'[3]XI-MIPA 4'!U44</f>
        <v>85</v>
      </c>
      <c r="V44" s="1">
        <v>85</v>
      </c>
      <c r="W44" s="1">
        <f t="shared" si="10"/>
        <v>85</v>
      </c>
      <c r="X44" s="1">
        <f>'[2]XI MIPA 4'!F46</f>
        <v>81</v>
      </c>
      <c r="Y44" s="1"/>
      <c r="Z44" s="1"/>
      <c r="AA44" s="1"/>
      <c r="AB44" s="1"/>
      <c r="AC44" s="1"/>
      <c r="AD44" s="1"/>
      <c r="AE44" s="18"/>
      <c r="AF44" s="1">
        <f>'[3]XI-MIPA 4'!AF44</f>
        <v>85</v>
      </c>
      <c r="AG44" s="1">
        <v>88</v>
      </c>
      <c r="AH44" s="1">
        <v>85</v>
      </c>
      <c r="AI44" s="1">
        <f t="shared" si="11"/>
        <v>88</v>
      </c>
      <c r="AJ44" s="1">
        <f t="shared" si="12"/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97244</v>
      </c>
      <c r="C45" s="19" t="s">
        <v>224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87.8</v>
      </c>
      <c r="L45" s="28" t="str">
        <f t="shared" si="6"/>
        <v>A</v>
      </c>
      <c r="M45" s="28">
        <f t="shared" si="7"/>
        <v>87.8</v>
      </c>
      <c r="N45" s="28" t="str">
        <f t="shared" si="8"/>
        <v>A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8</v>
      </c>
      <c r="S45" s="18"/>
      <c r="T45" s="1">
        <f>'[3]XI-MIPA 4'!T45</f>
        <v>85</v>
      </c>
      <c r="U45" s="1">
        <v>90</v>
      </c>
      <c r="V45" s="1">
        <v>88</v>
      </c>
      <c r="W45" s="1">
        <f t="shared" si="10"/>
        <v>90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f>'[3]XI-MIPA 4'!AG45</f>
        <v>85</v>
      </c>
      <c r="AH45" s="1">
        <f>'[3]XI-MIPA 4'!AH45</f>
        <v>87</v>
      </c>
      <c r="AI45" s="1">
        <v>90</v>
      </c>
      <c r="AJ45" s="1">
        <f t="shared" si="12"/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C22" sqref="C22"/>
    </sheetView>
  </sheetViews>
  <sheetFormatPr defaultRowHeight="15" x14ac:dyDescent="0.25"/>
  <cols>
    <col min="1" max="1" width="6.5703125" customWidth="1"/>
    <col min="2" max="2" width="9.140625" hidden="1" customWidth="1"/>
    <col min="3" max="3" width="25" customWidth="1"/>
    <col min="4" max="4" width="5.85546875" customWidth="1"/>
    <col min="5" max="7" width="7.7109375" customWidth="1"/>
    <col min="8" max="8" width="5.140625" customWidth="1"/>
    <col min="9" max="9" width="5.85546875" customWidth="1"/>
    <col min="10" max="10" width="8.140625" customWidth="1"/>
    <col min="11" max="11" width="6.140625" customWidth="1"/>
    <col min="12" max="12" width="5.7109375" customWidth="1"/>
    <col min="13" max="13" width="5.140625" customWidth="1"/>
    <col min="14" max="14" width="4.7109375" customWidth="1"/>
    <col min="15" max="15" width="4.140625" customWidth="1"/>
    <col min="16" max="16" width="8.7109375" customWidth="1"/>
    <col min="17" max="17" width="7.7109375" hidden="1" customWidth="1"/>
    <col min="18" max="18" width="6" customWidth="1"/>
    <col min="19" max="19" width="2.140625" customWidth="1"/>
    <col min="20" max="20" width="3.85546875" customWidth="1"/>
    <col min="21" max="21" width="5.28515625" customWidth="1"/>
    <col min="22" max="22" width="5.5703125" customWidth="1"/>
    <col min="23" max="23" width="5.42578125" customWidth="1"/>
    <col min="24" max="24" width="5.28515625" customWidth="1"/>
    <col min="25" max="25" width="4" customWidth="1"/>
    <col min="26" max="30" width="7.140625" hidden="1" customWidth="1"/>
    <col min="31" max="31" width="7.140625" customWidth="1"/>
    <col min="32" max="32" width="4.28515625" customWidth="1"/>
    <col min="33" max="33" width="5.28515625" customWidth="1"/>
    <col min="34" max="34" width="5.42578125" customWidth="1"/>
    <col min="35" max="35" width="4.85546875" customWidth="1"/>
    <col min="36" max="36" width="5.42578125" customWidth="1"/>
    <col min="37" max="37" width="2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816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96310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thermodinamika , gelombang mekanik, gelombang bunyi,gelombang cahaya,optik dan pemanasan global</v>
      </c>
      <c r="K11" s="28">
        <f t="shared" ref="K11:K50" si="5">IF((COUNTA(AF11:AO11)&gt;0),AVERAGE(AF11:AO11),"")</f>
        <v>87.4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optik dan membuat karya konsep pemanasan global</v>
      </c>
      <c r="Q11" s="39"/>
      <c r="R11" s="39" t="s">
        <v>8</v>
      </c>
      <c r="S11" s="18"/>
      <c r="T11" s="1">
        <v>90</v>
      </c>
      <c r="U11" s="1">
        <f>'[3]XI-MIPA 3'!U11</f>
        <v>87</v>
      </c>
      <c r="V11" s="1">
        <v>90</v>
      </c>
      <c r="W11" s="1">
        <f t="shared" ref="W11:W46" si="10">U11</f>
        <v>87</v>
      </c>
      <c r="X11" s="1">
        <f>'[2]XI MIPA 3'!F13</f>
        <v>87.86</v>
      </c>
      <c r="Y11" s="1"/>
      <c r="Z11" s="1"/>
      <c r="AA11" s="1"/>
      <c r="AB11" s="1"/>
      <c r="AC11" s="1"/>
      <c r="AD11" s="1"/>
      <c r="AE11" s="18"/>
      <c r="AF11" s="1">
        <f>'[3]XI-MIPA 3'!AF11</f>
        <v>85</v>
      </c>
      <c r="AG11" s="1">
        <f>'[3]XI-MIPA 3'!AG11</f>
        <v>87</v>
      </c>
      <c r="AH11" s="1">
        <f>'[3]XI-MIPA 3'!AH11</f>
        <v>89</v>
      </c>
      <c r="AI11" s="1">
        <f t="shared" ref="AI11:AI46" si="11">AG11</f>
        <v>87</v>
      </c>
      <c r="AJ11" s="1">
        <f t="shared" ref="AJ11:AJ46" si="12">AH11</f>
        <v>89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96324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Memiliki kemampuan menjelaskan thermodinamika , gelombang mekanik, gelombang bunyi,gelombang cahaya,optik 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>Sangat terampil melakukan percobaan optik dan membuat karya konsep pemanasan global</v>
      </c>
      <c r="Q12" s="39"/>
      <c r="R12" s="39" t="s">
        <v>8</v>
      </c>
      <c r="S12" s="18"/>
      <c r="T12" s="1">
        <v>82</v>
      </c>
      <c r="U12" s="1">
        <f>'[3]XI-MIPA 3'!U12</f>
        <v>83</v>
      </c>
      <c r="V12" s="1">
        <f>'[3]XI-MIPA 3'!V12</f>
        <v>85</v>
      </c>
      <c r="W12" s="1">
        <v>86</v>
      </c>
      <c r="X12" s="1">
        <f>'[2]XI MIPA 3'!F14</f>
        <v>82.14</v>
      </c>
      <c r="Y12" s="1"/>
      <c r="Z12" s="1"/>
      <c r="AA12" s="1"/>
      <c r="AB12" s="1"/>
      <c r="AC12" s="1"/>
      <c r="AD12" s="1"/>
      <c r="AE12" s="18"/>
      <c r="AF12" s="1">
        <f>'[3]XI-MIPA 3'!AF12</f>
        <v>85</v>
      </c>
      <c r="AG12" s="1">
        <f>'[3]XI-MIPA 3'!AG12</f>
        <v>85</v>
      </c>
      <c r="AH12" s="1">
        <v>80</v>
      </c>
      <c r="AI12" s="1">
        <f t="shared" si="11"/>
        <v>85</v>
      </c>
      <c r="AJ12" s="1">
        <f t="shared" si="12"/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96338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menjelaskan thermodinamika , gelombang mekanik, gelombang bunyi,gelombang cahaya,optik </v>
      </c>
      <c r="K13" s="28">
        <f t="shared" si="5"/>
        <v>81.400000000000006</v>
      </c>
      <c r="L13" s="28" t="str">
        <f t="shared" si="6"/>
        <v>B</v>
      </c>
      <c r="M13" s="28">
        <f t="shared" si="7"/>
        <v>81.400000000000006</v>
      </c>
      <c r="N13" s="28" t="str">
        <f t="shared" si="8"/>
        <v>B</v>
      </c>
      <c r="O13" s="36">
        <v>2</v>
      </c>
      <c r="P13" s="28" t="str">
        <f t="shared" si="9"/>
        <v xml:space="preserve">Sangat terampil melakukan percobaan optik </v>
      </c>
      <c r="Q13" s="39"/>
      <c r="R13" s="39" t="s">
        <v>8</v>
      </c>
      <c r="S13" s="18"/>
      <c r="T13" s="1">
        <f>'[3]XI-MIPA 3'!T13</f>
        <v>80</v>
      </c>
      <c r="U13" s="1">
        <f>'[3]XI-MIPA 3'!U13</f>
        <v>85</v>
      </c>
      <c r="V13" s="1">
        <f>'[3]XI-MIPA 3'!V13</f>
        <v>81</v>
      </c>
      <c r="W13" s="1">
        <f t="shared" si="10"/>
        <v>85</v>
      </c>
      <c r="X13" s="1">
        <f>'[2]XI MIPA 3'!F15</f>
        <v>84.64</v>
      </c>
      <c r="Y13" s="1"/>
      <c r="Z13" s="1"/>
      <c r="AA13" s="1"/>
      <c r="AB13" s="1"/>
      <c r="AC13" s="1"/>
      <c r="AD13" s="1"/>
      <c r="AE13" s="18"/>
      <c r="AF13" s="1">
        <f>'[3]XI-MIPA 3'!AF13</f>
        <v>83</v>
      </c>
      <c r="AG13" s="1">
        <v>80</v>
      </c>
      <c r="AH13" s="1">
        <v>82</v>
      </c>
      <c r="AI13" s="1">
        <f t="shared" si="11"/>
        <v>80</v>
      </c>
      <c r="AJ13" s="1">
        <f t="shared" si="12"/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227</v>
      </c>
      <c r="FJ13" s="41">
        <v>33221</v>
      </c>
      <c r="FK13" s="41">
        <v>33231</v>
      </c>
    </row>
    <row r="14" spans="1:167" x14ac:dyDescent="0.25">
      <c r="A14" s="19">
        <v>4</v>
      </c>
      <c r="B14" s="19">
        <v>96352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menjelaskan thermodinamika , gelombang mekanik, gelombang bunyi,gelombang cahaya,optik dan pemanasan global</v>
      </c>
      <c r="K14" s="28">
        <f t="shared" si="5"/>
        <v>87.8</v>
      </c>
      <c r="L14" s="28" t="str">
        <f t="shared" si="6"/>
        <v>A</v>
      </c>
      <c r="M14" s="28">
        <f t="shared" si="7"/>
        <v>87.8</v>
      </c>
      <c r="N14" s="28" t="str">
        <f t="shared" si="8"/>
        <v>A</v>
      </c>
      <c r="O14" s="36">
        <v>1</v>
      </c>
      <c r="P14" s="28" t="str">
        <f t="shared" si="9"/>
        <v>Sangat terampil melakukan percobaan optik dan membuat karya konsep pemanasan global</v>
      </c>
      <c r="Q14" s="39"/>
      <c r="R14" s="39" t="s">
        <v>8</v>
      </c>
      <c r="S14" s="18"/>
      <c r="T14" s="1">
        <v>95</v>
      </c>
      <c r="U14" s="1">
        <v>90</v>
      </c>
      <c r="V14" s="1">
        <v>88</v>
      </c>
      <c r="W14" s="1">
        <v>90</v>
      </c>
      <c r="X14" s="1">
        <f>'[2]XI MIPA 3'!F16</f>
        <v>84.29</v>
      </c>
      <c r="Y14" s="1"/>
      <c r="Z14" s="1"/>
      <c r="AA14" s="1"/>
      <c r="AB14" s="1"/>
      <c r="AC14" s="1"/>
      <c r="AD14" s="1"/>
      <c r="AE14" s="18"/>
      <c r="AF14" s="1">
        <f>'[3]XI-MIPA 3'!AF14</f>
        <v>85</v>
      </c>
      <c r="AG14" s="1">
        <f>'[3]XI-MIPA 3'!AG14</f>
        <v>87</v>
      </c>
      <c r="AH14" s="1">
        <f>'[3]XI-MIPA 3'!AH14</f>
        <v>90</v>
      </c>
      <c r="AI14" s="1">
        <f t="shared" si="11"/>
        <v>87</v>
      </c>
      <c r="AJ14" s="1">
        <f t="shared" si="12"/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5"/>
      <c r="FI14" s="45"/>
      <c r="FJ14" s="41"/>
      <c r="FK14" s="41"/>
    </row>
    <row r="15" spans="1:167" x14ac:dyDescent="0.25">
      <c r="A15" s="19">
        <v>5</v>
      </c>
      <c r="B15" s="19">
        <v>96366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Memiliki kemampuan menjelaskan thermodinamika , gelombang mekanik, gelombang bunyi,gelombang cahaya,optik </v>
      </c>
      <c r="K15" s="28">
        <f t="shared" si="5"/>
        <v>82.6</v>
      </c>
      <c r="L15" s="28" t="str">
        <f t="shared" si="6"/>
        <v>B</v>
      </c>
      <c r="M15" s="28">
        <f t="shared" si="7"/>
        <v>82.6</v>
      </c>
      <c r="N15" s="28" t="str">
        <f t="shared" si="8"/>
        <v>B</v>
      </c>
      <c r="O15" s="36">
        <v>2</v>
      </c>
      <c r="P15" s="28" t="str">
        <f t="shared" si="9"/>
        <v xml:space="preserve">Sangat terampil melakukan percobaan optik </v>
      </c>
      <c r="Q15" s="39"/>
      <c r="R15" s="39" t="s">
        <v>8</v>
      </c>
      <c r="S15" s="18"/>
      <c r="T15" s="1">
        <v>82</v>
      </c>
      <c r="U15" s="1">
        <f>'[3]XI-MIPA 3'!U15</f>
        <v>85</v>
      </c>
      <c r="V15" s="1">
        <f>'[3]XI-MIPA 3'!V15</f>
        <v>83</v>
      </c>
      <c r="W15" s="1">
        <f t="shared" si="10"/>
        <v>85</v>
      </c>
      <c r="X15" s="1">
        <f>'[2]XI MIPA 3'!F17</f>
        <v>80.36</v>
      </c>
      <c r="Y15" s="1"/>
      <c r="Z15" s="1"/>
      <c r="AA15" s="1"/>
      <c r="AB15" s="1"/>
      <c r="AC15" s="1"/>
      <c r="AD15" s="1"/>
      <c r="AE15" s="18"/>
      <c r="AF15" s="1">
        <f>'[3]XI-MIPA 3'!AF15</f>
        <v>83</v>
      </c>
      <c r="AG15" s="1">
        <v>80</v>
      </c>
      <c r="AH15" s="1">
        <f>'[3]XI-MIPA 3'!AH15</f>
        <v>85</v>
      </c>
      <c r="AI15" s="1">
        <f t="shared" si="11"/>
        <v>80</v>
      </c>
      <c r="AJ15" s="1">
        <f t="shared" si="12"/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228</v>
      </c>
      <c r="FJ15" s="41">
        <v>33222</v>
      </c>
      <c r="FK15" s="41">
        <v>33232</v>
      </c>
    </row>
    <row r="16" spans="1:167" x14ac:dyDescent="0.25">
      <c r="A16" s="19">
        <v>6</v>
      </c>
      <c r="B16" s="19">
        <v>96380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menjelaskan thermodinamika , gelombang mekanik, gelombang bunyi,gelombang cahaya,optik </v>
      </c>
      <c r="K16" s="28">
        <f t="shared" si="5"/>
        <v>81.8</v>
      </c>
      <c r="L16" s="28" t="str">
        <f t="shared" si="6"/>
        <v>B</v>
      </c>
      <c r="M16" s="28">
        <f t="shared" si="7"/>
        <v>81.8</v>
      </c>
      <c r="N16" s="28" t="str">
        <f t="shared" si="8"/>
        <v>B</v>
      </c>
      <c r="O16" s="36">
        <v>2</v>
      </c>
      <c r="P16" s="28" t="str">
        <f t="shared" si="9"/>
        <v xml:space="preserve">Sangat terampil melakukan percobaan optik </v>
      </c>
      <c r="Q16" s="39"/>
      <c r="R16" s="39" t="s">
        <v>8</v>
      </c>
      <c r="S16" s="18"/>
      <c r="T16" s="1">
        <f>'[3]XI-MIPA 3'!T16</f>
        <v>80</v>
      </c>
      <c r="U16" s="1">
        <f>'[3]XI-MIPA 3'!U16</f>
        <v>84</v>
      </c>
      <c r="V16" s="1">
        <v>82</v>
      </c>
      <c r="W16" s="1">
        <f t="shared" si="10"/>
        <v>84</v>
      </c>
      <c r="X16" s="1">
        <f>'[2]XI MIPA 3'!F18</f>
        <v>82.14</v>
      </c>
      <c r="Y16" s="1"/>
      <c r="Z16" s="1"/>
      <c r="AA16" s="1"/>
      <c r="AB16" s="1"/>
      <c r="AC16" s="1"/>
      <c r="AD16" s="1"/>
      <c r="AE16" s="18"/>
      <c r="AF16" s="1">
        <f>'[3]XI-MIPA 3'!AF16</f>
        <v>85</v>
      </c>
      <c r="AG16" s="1">
        <v>82</v>
      </c>
      <c r="AH16" s="1">
        <v>80</v>
      </c>
      <c r="AI16" s="1">
        <f t="shared" si="11"/>
        <v>82</v>
      </c>
      <c r="AJ16" s="1">
        <f t="shared" si="12"/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5"/>
      <c r="FI16" s="45"/>
      <c r="FJ16" s="41"/>
      <c r="FK16" s="41"/>
    </row>
    <row r="17" spans="1:167" x14ac:dyDescent="0.25">
      <c r="A17" s="19">
        <v>7</v>
      </c>
      <c r="B17" s="19">
        <v>96394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 xml:space="preserve">Memiliki kemampuan menjelaskan thermodinamika , gelombang mekanik, gelombang bunyi,gelombang cahaya,optik </v>
      </c>
      <c r="K17" s="28">
        <f t="shared" si="5"/>
        <v>83.8</v>
      </c>
      <c r="L17" s="28" t="str">
        <f t="shared" si="6"/>
        <v>B</v>
      </c>
      <c r="M17" s="28">
        <f t="shared" si="7"/>
        <v>83.8</v>
      </c>
      <c r="N17" s="28" t="str">
        <f t="shared" si="8"/>
        <v>B</v>
      </c>
      <c r="O17" s="36">
        <v>1</v>
      </c>
      <c r="P17" s="28" t="str">
        <f t="shared" si="9"/>
        <v>Sangat terampil melakukan percobaan optik dan membuat karya konsep pemanasan global</v>
      </c>
      <c r="Q17" s="39"/>
      <c r="R17" s="39" t="s">
        <v>8</v>
      </c>
      <c r="S17" s="18"/>
      <c r="T17" s="1">
        <v>80</v>
      </c>
      <c r="U17" s="1">
        <f>'[3]XI-MIPA 3'!U17</f>
        <v>83</v>
      </c>
      <c r="V17" s="1">
        <v>82</v>
      </c>
      <c r="W17" s="1">
        <f t="shared" si="10"/>
        <v>83</v>
      </c>
      <c r="X17" s="1">
        <f>'[2]XI MIPA 3'!F19</f>
        <v>83.57</v>
      </c>
      <c r="Y17" s="1"/>
      <c r="Z17" s="1"/>
      <c r="AA17" s="1"/>
      <c r="AB17" s="1"/>
      <c r="AC17" s="1"/>
      <c r="AD17" s="1"/>
      <c r="AE17" s="18"/>
      <c r="AF17" s="1">
        <f>'[3]XI-MIPA 3'!AF17</f>
        <v>83</v>
      </c>
      <c r="AG17" s="1">
        <f>'[3]XI-MIPA 3'!AG17</f>
        <v>83</v>
      </c>
      <c r="AH17" s="1">
        <f>'[3]XI-MIPA 3'!AH17</f>
        <v>85</v>
      </c>
      <c r="AI17" s="1">
        <f t="shared" si="11"/>
        <v>83</v>
      </c>
      <c r="AJ17" s="1">
        <f t="shared" si="12"/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33223</v>
      </c>
      <c r="FK17" s="41">
        <v>33233</v>
      </c>
    </row>
    <row r="18" spans="1:167" x14ac:dyDescent="0.25">
      <c r="A18" s="19">
        <v>8</v>
      </c>
      <c r="B18" s="19">
        <v>96408</v>
      </c>
      <c r="C18" s="19" t="s">
        <v>160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menjelaskan thermodinamika , gelombang mekanik, gelombang bunyi,gelombang cahaya,optik dan pemanasan global</v>
      </c>
      <c r="K18" s="28">
        <f t="shared" si="5"/>
        <v>87.8</v>
      </c>
      <c r="L18" s="28" t="str">
        <f t="shared" si="6"/>
        <v>A</v>
      </c>
      <c r="M18" s="28">
        <f t="shared" si="7"/>
        <v>87.8</v>
      </c>
      <c r="N18" s="28" t="str">
        <f t="shared" si="8"/>
        <v>A</v>
      </c>
      <c r="O18" s="36">
        <v>1</v>
      </c>
      <c r="P18" s="28" t="str">
        <f t="shared" si="9"/>
        <v>Sangat terampil melakukan percobaan optik dan membuat karya konsep pemanasan global</v>
      </c>
      <c r="Q18" s="39"/>
      <c r="R18" s="39" t="s">
        <v>8</v>
      </c>
      <c r="S18" s="18"/>
      <c r="T18" s="1">
        <f>'[3]XI-MIPA 3'!T18</f>
        <v>87</v>
      </c>
      <c r="U18" s="1">
        <f>'[3]XI-MIPA 3'!U18</f>
        <v>96</v>
      </c>
      <c r="V18" s="1">
        <f>'[3]XI-MIPA 3'!V18</f>
        <v>92</v>
      </c>
      <c r="W18" s="1">
        <f t="shared" si="10"/>
        <v>96</v>
      </c>
      <c r="X18" s="1">
        <f>'[2]XI MIPA 3'!F20</f>
        <v>83.57</v>
      </c>
      <c r="Y18" s="1"/>
      <c r="Z18" s="1"/>
      <c r="AA18" s="1"/>
      <c r="AB18" s="1"/>
      <c r="AC18" s="1"/>
      <c r="AD18" s="1"/>
      <c r="AE18" s="18"/>
      <c r="AF18" s="1">
        <f>'[3]XI-MIPA 3'!AF18</f>
        <v>85</v>
      </c>
      <c r="AG18" s="1">
        <f>'[3]XI-MIPA 3'!AG18</f>
        <v>87</v>
      </c>
      <c r="AH18" s="1">
        <f>'[3]XI-MIPA 3'!AH18</f>
        <v>90</v>
      </c>
      <c r="AI18" s="1">
        <f t="shared" si="11"/>
        <v>87</v>
      </c>
      <c r="AJ18" s="1">
        <f t="shared" si="12"/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96422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menjelaskan thermodinamika , gelombang mekanik, gelombang bunyi,gelombang cahaya,optik dan pemanasan global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melakukan percobaan optik dan membuat karya konsep pemanasan global</v>
      </c>
      <c r="Q19" s="39"/>
      <c r="R19" s="39" t="s">
        <v>8</v>
      </c>
      <c r="S19" s="18"/>
      <c r="T19" s="1">
        <f>'[3]XI-MIPA 3'!T19</f>
        <v>85</v>
      </c>
      <c r="U19" s="1">
        <v>88</v>
      </c>
      <c r="V19" s="1">
        <v>90</v>
      </c>
      <c r="W19" s="1">
        <v>90</v>
      </c>
      <c r="X19" s="1">
        <f>'[2]XI MIPA 3'!F21</f>
        <v>82.14</v>
      </c>
      <c r="Y19" s="1"/>
      <c r="Z19" s="1"/>
      <c r="AA19" s="1"/>
      <c r="AB19" s="1"/>
      <c r="AC19" s="1"/>
      <c r="AD19" s="1"/>
      <c r="AE19" s="18"/>
      <c r="AF19" s="1">
        <f>'[3]XI-MIPA 3'!AF19</f>
        <v>87</v>
      </c>
      <c r="AG19" s="1">
        <f>'[3]XI-MIPA 3'!AG19</f>
        <v>90</v>
      </c>
      <c r="AH19" s="1">
        <v>84</v>
      </c>
      <c r="AI19" s="1">
        <v>85</v>
      </c>
      <c r="AJ19" s="1">
        <f t="shared" si="12"/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33224</v>
      </c>
      <c r="FK19" s="41">
        <v>33234</v>
      </c>
    </row>
    <row r="20" spans="1:167" x14ac:dyDescent="0.25">
      <c r="A20" s="19">
        <v>10</v>
      </c>
      <c r="B20" s="19">
        <v>96436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thermodinamika , gelombang mekanik, gelombang bunyi,gelombang cahaya,optik dan pemanasan global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2</v>
      </c>
      <c r="P20" s="28" t="str">
        <f t="shared" si="9"/>
        <v xml:space="preserve">Sangat terampil melakukan percobaan optik </v>
      </c>
      <c r="Q20" s="39"/>
      <c r="R20" s="39" t="s">
        <v>8</v>
      </c>
      <c r="S20" s="18"/>
      <c r="T20" s="1">
        <f>'[3]XI-MIPA 3'!T20</f>
        <v>85</v>
      </c>
      <c r="U20" s="1">
        <v>88</v>
      </c>
      <c r="V20" s="1">
        <v>86</v>
      </c>
      <c r="W20" s="1">
        <f t="shared" si="10"/>
        <v>88</v>
      </c>
      <c r="X20" s="1">
        <f>'[2]XI MIPA 3'!F22</f>
        <v>81.069999999999993</v>
      </c>
      <c r="Y20" s="1"/>
      <c r="Z20" s="1"/>
      <c r="AA20" s="1"/>
      <c r="AB20" s="1"/>
      <c r="AC20" s="1"/>
      <c r="AD20" s="1"/>
      <c r="AE20" s="18"/>
      <c r="AF20" s="1">
        <f>'[3]XI-MIPA 3'!AF20</f>
        <v>85</v>
      </c>
      <c r="AG20" s="1">
        <f>'[3]XI-MIPA 3'!AG20</f>
        <v>87</v>
      </c>
      <c r="AH20" s="1">
        <v>80</v>
      </c>
      <c r="AI20" s="1">
        <v>82</v>
      </c>
      <c r="AJ20" s="1">
        <f t="shared" si="12"/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96450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menjelaskan thermodinamika , gelombang mekanik, gelombang bunyi,gelombang cahaya,optik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Sangat terampil melakukan percobaan optik dan membuat karya konsep pemanasan global</v>
      </c>
      <c r="Q21" s="39"/>
      <c r="R21" s="39" t="s">
        <v>8</v>
      </c>
      <c r="S21" s="18"/>
      <c r="T21" s="1">
        <v>86</v>
      </c>
      <c r="U21" s="1">
        <f>'[3]XI-MIPA 3'!U21</f>
        <v>79</v>
      </c>
      <c r="V21" s="1">
        <f>'[3]XI-MIPA 3'!V21</f>
        <v>80</v>
      </c>
      <c r="W21" s="1">
        <f t="shared" si="10"/>
        <v>79</v>
      </c>
      <c r="X21" s="1">
        <f>'[2]XI MIPA 3'!F23</f>
        <v>81.430000000000007</v>
      </c>
      <c r="Y21" s="1"/>
      <c r="Z21" s="1"/>
      <c r="AA21" s="1"/>
      <c r="AB21" s="1"/>
      <c r="AC21" s="1"/>
      <c r="AD21" s="1"/>
      <c r="AE21" s="18"/>
      <c r="AF21" s="1">
        <f>'[3]XI-MIPA 3'!AF21</f>
        <v>85</v>
      </c>
      <c r="AG21" s="1">
        <f>'[3]XI-MIPA 3'!AG21</f>
        <v>87</v>
      </c>
      <c r="AH21" s="1">
        <v>84</v>
      </c>
      <c r="AI21" s="1">
        <v>80</v>
      </c>
      <c r="AJ21" s="1">
        <f t="shared" si="12"/>
        <v>84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33225</v>
      </c>
      <c r="FK21" s="41">
        <v>33235</v>
      </c>
    </row>
    <row r="22" spans="1:167" x14ac:dyDescent="0.25">
      <c r="A22" s="19">
        <v>12</v>
      </c>
      <c r="B22" s="19">
        <v>96464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menjelaskan thermodinamika , gelombang mekanik, gelombang bunyi,gelombang cahaya,optik dan pemanasan global</v>
      </c>
      <c r="K22" s="28">
        <f t="shared" si="5"/>
        <v>87.4</v>
      </c>
      <c r="L22" s="28" t="str">
        <f t="shared" si="6"/>
        <v>A</v>
      </c>
      <c r="M22" s="28">
        <f t="shared" si="7"/>
        <v>87.4</v>
      </c>
      <c r="N22" s="28" t="str">
        <f t="shared" si="8"/>
        <v>A</v>
      </c>
      <c r="O22" s="36">
        <v>1</v>
      </c>
      <c r="P22" s="28" t="str">
        <f t="shared" si="9"/>
        <v>Sangat terampil melakukan percobaan optik dan membuat karya konsep pemanasan global</v>
      </c>
      <c r="Q22" s="39"/>
      <c r="R22" s="39" t="s">
        <v>8</v>
      </c>
      <c r="S22" s="18"/>
      <c r="T22" s="1">
        <v>88</v>
      </c>
      <c r="U22" s="1">
        <v>88</v>
      </c>
      <c r="V22" s="1">
        <v>86</v>
      </c>
      <c r="W22" s="1">
        <f t="shared" si="10"/>
        <v>88</v>
      </c>
      <c r="X22" s="1">
        <f>'[2]XI MIPA 3'!F24</f>
        <v>79.290000000000006</v>
      </c>
      <c r="Y22" s="1"/>
      <c r="Z22" s="1"/>
      <c r="AA22" s="1"/>
      <c r="AB22" s="1"/>
      <c r="AC22" s="1"/>
      <c r="AD22" s="1"/>
      <c r="AE22" s="18"/>
      <c r="AF22" s="1">
        <f>'[3]XI-MIPA 3'!AF22</f>
        <v>85</v>
      </c>
      <c r="AG22" s="1">
        <f>'[3]XI-MIPA 3'!AG22</f>
        <v>87</v>
      </c>
      <c r="AH22" s="1">
        <f>'[3]XI-MIPA 3'!AH22</f>
        <v>89</v>
      </c>
      <c r="AI22" s="1">
        <f t="shared" si="11"/>
        <v>87</v>
      </c>
      <c r="AJ22" s="1">
        <f t="shared" si="12"/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96478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menjelaskan thermodinamika , gelombang mekanik, gelombang bunyi,gelombang cahaya,optik </v>
      </c>
      <c r="K23" s="28">
        <f t="shared" si="5"/>
        <v>82.2</v>
      </c>
      <c r="L23" s="28" t="str">
        <f t="shared" si="6"/>
        <v>B</v>
      </c>
      <c r="M23" s="28">
        <f t="shared" si="7"/>
        <v>82.2</v>
      </c>
      <c r="N23" s="28" t="str">
        <f t="shared" si="8"/>
        <v>B</v>
      </c>
      <c r="O23" s="36">
        <v>2</v>
      </c>
      <c r="P23" s="28" t="str">
        <f t="shared" si="9"/>
        <v xml:space="preserve">Sangat terampil melakukan percobaan optik </v>
      </c>
      <c r="Q23" s="39"/>
      <c r="R23" s="39" t="s">
        <v>8</v>
      </c>
      <c r="S23" s="18"/>
      <c r="T23" s="1">
        <v>80</v>
      </c>
      <c r="U23" s="1">
        <f>'[3]XI-MIPA 3'!U23</f>
        <v>85</v>
      </c>
      <c r="V23" s="1">
        <v>86</v>
      </c>
      <c r="W23" s="1">
        <f t="shared" si="10"/>
        <v>85</v>
      </c>
      <c r="X23" s="1">
        <f>'[2]XI MIPA 3'!F25</f>
        <v>81.430000000000007</v>
      </c>
      <c r="Y23" s="1"/>
      <c r="Z23" s="1"/>
      <c r="AA23" s="1"/>
      <c r="AB23" s="1"/>
      <c r="AC23" s="1"/>
      <c r="AD23" s="1"/>
      <c r="AE23" s="18"/>
      <c r="AF23" s="1">
        <f>'[3]XI-MIPA 3'!AF23</f>
        <v>83</v>
      </c>
      <c r="AG23" s="1">
        <v>84</v>
      </c>
      <c r="AH23" s="1">
        <v>80</v>
      </c>
      <c r="AI23" s="1">
        <f t="shared" si="11"/>
        <v>84</v>
      </c>
      <c r="AJ23" s="1">
        <f t="shared" si="12"/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33226</v>
      </c>
      <c r="FK23" s="41">
        <v>33236</v>
      </c>
    </row>
    <row r="24" spans="1:167" x14ac:dyDescent="0.25">
      <c r="A24" s="19">
        <v>14</v>
      </c>
      <c r="B24" s="19">
        <v>96492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menjelaskan thermodinamika , gelombang mekanik, gelombang bunyi,gelombang cahaya,optik dan pemanasan global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melakukan percobaan optik dan membuat karya konsep pemanasan global</v>
      </c>
      <c r="Q24" s="39"/>
      <c r="R24" s="39" t="s">
        <v>8</v>
      </c>
      <c r="S24" s="18"/>
      <c r="T24" s="1">
        <v>90</v>
      </c>
      <c r="U24" s="1">
        <v>90</v>
      </c>
      <c r="V24" s="1">
        <f>'[3]XI-MIPA 3'!V24</f>
        <v>88</v>
      </c>
      <c r="W24" s="1">
        <f t="shared" si="10"/>
        <v>90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f>'[3]XI-MIPA 3'!AF24</f>
        <v>85</v>
      </c>
      <c r="AG24" s="1">
        <f>'[3]XI-MIPA 3'!AG24</f>
        <v>85</v>
      </c>
      <c r="AH24" s="1">
        <f>'[3]XI-MIPA 3'!AH24</f>
        <v>90</v>
      </c>
      <c r="AI24" s="1">
        <f t="shared" si="11"/>
        <v>85</v>
      </c>
      <c r="AJ24" s="1">
        <f t="shared" si="12"/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96506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 xml:space="preserve">Memiliki kemampuan menjelaskan thermodinamika , gelombang mekanik, gelombang bunyi,gelombang cahaya,optik </v>
      </c>
      <c r="K25" s="28">
        <f t="shared" si="5"/>
        <v>84.4</v>
      </c>
      <c r="L25" s="28" t="str">
        <f t="shared" si="6"/>
        <v>A</v>
      </c>
      <c r="M25" s="28">
        <f t="shared" si="7"/>
        <v>84.4</v>
      </c>
      <c r="N25" s="28" t="str">
        <f t="shared" si="8"/>
        <v>A</v>
      </c>
      <c r="O25" s="36">
        <v>1</v>
      </c>
      <c r="P25" s="28" t="str">
        <f t="shared" si="9"/>
        <v>Sangat terampil melakukan percobaan optik dan membuat karya konsep pemanasan global</v>
      </c>
      <c r="Q25" s="39"/>
      <c r="R25" s="39" t="s">
        <v>8</v>
      </c>
      <c r="S25" s="18"/>
      <c r="T25" s="1">
        <v>86</v>
      </c>
      <c r="U25" s="1">
        <f>'[3]XI-MIPA 3'!U25</f>
        <v>87</v>
      </c>
      <c r="V25" s="1">
        <v>88</v>
      </c>
      <c r="W25" s="1">
        <v>88</v>
      </c>
      <c r="X25" s="1">
        <f>'[2]XI MIPA 3'!F27</f>
        <v>79.290000000000006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86</v>
      </c>
      <c r="AI25" s="1">
        <f t="shared" si="11"/>
        <v>85</v>
      </c>
      <c r="AJ25" s="1">
        <f t="shared" si="12"/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33227</v>
      </c>
      <c r="FK25" s="41">
        <v>33237</v>
      </c>
    </row>
    <row r="26" spans="1:167" x14ac:dyDescent="0.25">
      <c r="A26" s="19">
        <v>16</v>
      </c>
      <c r="B26" s="19">
        <v>96520</v>
      </c>
      <c r="C26" s="19" t="s">
        <v>168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menjelaskan thermodinamika , gelombang mekanik, gelombang bunyi,gelombang cahaya,optik dan pemanasan global</v>
      </c>
      <c r="K26" s="28">
        <f t="shared" si="5"/>
        <v>84.6</v>
      </c>
      <c r="L26" s="28" t="str">
        <f t="shared" si="6"/>
        <v>A</v>
      </c>
      <c r="M26" s="28">
        <f t="shared" si="7"/>
        <v>84.6</v>
      </c>
      <c r="N26" s="28" t="str">
        <f t="shared" si="8"/>
        <v>A</v>
      </c>
      <c r="O26" s="36">
        <v>1</v>
      </c>
      <c r="P26" s="28" t="str">
        <f t="shared" si="9"/>
        <v>Sangat terampil melakukan percobaan optik dan membuat karya konsep pemanasan global</v>
      </c>
      <c r="Q26" s="39"/>
      <c r="R26" s="39" t="s">
        <v>8</v>
      </c>
      <c r="S26" s="18"/>
      <c r="T26" s="1">
        <v>80</v>
      </c>
      <c r="U26" s="1">
        <f>'[3]XI-MIPA 3'!U26</f>
        <v>85</v>
      </c>
      <c r="V26" s="1">
        <v>86</v>
      </c>
      <c r="W26" s="1">
        <v>88</v>
      </c>
      <c r="X26" s="1">
        <f>'[2]XI MIPA 3'!F28</f>
        <v>81.430000000000007</v>
      </c>
      <c r="Y26" s="1"/>
      <c r="Z26" s="1"/>
      <c r="AA26" s="1"/>
      <c r="AB26" s="1"/>
      <c r="AC26" s="1"/>
      <c r="AD26" s="1"/>
      <c r="AE26" s="18"/>
      <c r="AF26" s="1">
        <f>'[3]XI-MIPA 3'!AF26</f>
        <v>83</v>
      </c>
      <c r="AG26" s="1">
        <f>'[3]XI-MIPA 3'!AG26</f>
        <v>85</v>
      </c>
      <c r="AH26" s="1">
        <f>'[3]XI-MIPA 3'!AH26</f>
        <v>85</v>
      </c>
      <c r="AI26" s="1">
        <f t="shared" si="11"/>
        <v>85</v>
      </c>
      <c r="AJ26" s="1">
        <f t="shared" si="12"/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96534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menjelaskan thermodinamika , gelombang mekanik, gelombang bunyi,gelombang cahaya,optik </v>
      </c>
      <c r="K27" s="28">
        <f t="shared" si="5"/>
        <v>83.8</v>
      </c>
      <c r="L27" s="28" t="str">
        <f t="shared" si="6"/>
        <v>B</v>
      </c>
      <c r="M27" s="28">
        <f t="shared" si="7"/>
        <v>83.8</v>
      </c>
      <c r="N27" s="28" t="str">
        <f t="shared" si="8"/>
        <v>B</v>
      </c>
      <c r="O27" s="36">
        <v>1</v>
      </c>
      <c r="P27" s="28" t="str">
        <f t="shared" si="9"/>
        <v>Sangat terampil melakukan percobaan optik dan membuat karya konsep pemanasan global</v>
      </c>
      <c r="Q27" s="39"/>
      <c r="R27" s="39" t="s">
        <v>8</v>
      </c>
      <c r="S27" s="18"/>
      <c r="T27" s="1">
        <v>88</v>
      </c>
      <c r="U27" s="1">
        <v>85</v>
      </c>
      <c r="V27" s="1">
        <f>'[3]XI-MIPA 3'!V27</f>
        <v>83</v>
      </c>
      <c r="W27" s="1">
        <v>86</v>
      </c>
      <c r="X27" s="1">
        <f>'[2]XI MIPA 3'!F29</f>
        <v>75</v>
      </c>
      <c r="Y27" s="1"/>
      <c r="Z27" s="1"/>
      <c r="AA27" s="1"/>
      <c r="AB27" s="1"/>
      <c r="AC27" s="1"/>
      <c r="AD27" s="1"/>
      <c r="AE27" s="18"/>
      <c r="AF27" s="1">
        <f>'[3]XI-MIPA 3'!AF27</f>
        <v>83</v>
      </c>
      <c r="AG27" s="1">
        <f>'[3]XI-MIPA 3'!AG27</f>
        <v>83</v>
      </c>
      <c r="AH27" s="1">
        <f>'[3]XI-MIPA 3'!AH27</f>
        <v>85</v>
      </c>
      <c r="AI27" s="1">
        <f t="shared" si="11"/>
        <v>83</v>
      </c>
      <c r="AJ27" s="1">
        <f t="shared" si="12"/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33228</v>
      </c>
      <c r="FK27" s="41">
        <v>33238</v>
      </c>
    </row>
    <row r="28" spans="1:167" x14ac:dyDescent="0.25">
      <c r="A28" s="19">
        <v>18</v>
      </c>
      <c r="B28" s="19">
        <v>96548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menjelaskan thermodinamika , gelombang mekanik, gelombang bunyi,gelombang cahaya,optik </v>
      </c>
      <c r="K28" s="28">
        <f t="shared" si="5"/>
        <v>82.6</v>
      </c>
      <c r="L28" s="28" t="str">
        <f t="shared" si="6"/>
        <v>B</v>
      </c>
      <c r="M28" s="28">
        <f t="shared" si="7"/>
        <v>82.6</v>
      </c>
      <c r="N28" s="28" t="str">
        <f t="shared" si="8"/>
        <v>B</v>
      </c>
      <c r="O28" s="36">
        <v>2</v>
      </c>
      <c r="P28" s="28" t="str">
        <f t="shared" si="9"/>
        <v xml:space="preserve">Sangat terampil melakukan percobaan optik </v>
      </c>
      <c r="Q28" s="39"/>
      <c r="R28" s="39" t="s">
        <v>8</v>
      </c>
      <c r="S28" s="18"/>
      <c r="T28" s="1">
        <v>86</v>
      </c>
      <c r="U28" s="1">
        <v>85</v>
      </c>
      <c r="V28" s="1">
        <v>80</v>
      </c>
      <c r="W28" s="1">
        <v>85</v>
      </c>
      <c r="X28" s="1">
        <f>'[2]XI MIPA 3'!F30</f>
        <v>80</v>
      </c>
      <c r="Y28" s="1"/>
      <c r="Z28" s="1"/>
      <c r="AA28" s="1"/>
      <c r="AB28" s="1"/>
      <c r="AC28" s="1"/>
      <c r="AD28" s="1"/>
      <c r="AE28" s="18"/>
      <c r="AF28" s="1">
        <f>'[3]XI-MIPA 3'!AF28</f>
        <v>83</v>
      </c>
      <c r="AG28" s="1">
        <v>80</v>
      </c>
      <c r="AH28" s="1">
        <v>85</v>
      </c>
      <c r="AI28" s="1">
        <f t="shared" si="11"/>
        <v>80</v>
      </c>
      <c r="AJ28" s="1">
        <f t="shared" si="12"/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96562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menjelaskan thermodinamika , gelombang mekanik, gelombang bunyi,gelombang cahaya,optik dan pemanasan global</v>
      </c>
      <c r="K29" s="28">
        <f t="shared" si="5"/>
        <v>84.6</v>
      </c>
      <c r="L29" s="28" t="str">
        <f t="shared" si="6"/>
        <v>A</v>
      </c>
      <c r="M29" s="28">
        <f t="shared" si="7"/>
        <v>84.6</v>
      </c>
      <c r="N29" s="28" t="str">
        <f t="shared" si="8"/>
        <v>A</v>
      </c>
      <c r="O29" s="36">
        <v>1</v>
      </c>
      <c r="P29" s="28" t="str">
        <f t="shared" si="9"/>
        <v>Sangat terampil melakukan percobaan optik dan membuat karya konsep pemanasan global</v>
      </c>
      <c r="Q29" s="39"/>
      <c r="R29" s="39" t="s">
        <v>8</v>
      </c>
      <c r="S29" s="18"/>
      <c r="T29" s="1">
        <v>88</v>
      </c>
      <c r="U29" s="1">
        <v>88</v>
      </c>
      <c r="V29" s="1">
        <v>85</v>
      </c>
      <c r="W29" s="1">
        <v>86</v>
      </c>
      <c r="X29" s="1">
        <f>'[2]XI MIPA 3'!F31</f>
        <v>79.290000000000006</v>
      </c>
      <c r="Y29" s="1"/>
      <c r="Z29" s="1"/>
      <c r="AA29" s="1"/>
      <c r="AB29" s="1"/>
      <c r="AC29" s="1"/>
      <c r="AD29" s="1"/>
      <c r="AE29" s="18"/>
      <c r="AF29" s="1">
        <f>'[3]XI-MIPA 3'!AF29</f>
        <v>83</v>
      </c>
      <c r="AG29" s="1">
        <f>'[3]XI-MIPA 3'!AG29</f>
        <v>85</v>
      </c>
      <c r="AH29" s="1">
        <f>'[3]XI-MIPA 3'!AH29</f>
        <v>85</v>
      </c>
      <c r="AI29" s="1">
        <f t="shared" si="11"/>
        <v>85</v>
      </c>
      <c r="AJ29" s="1">
        <f t="shared" si="12"/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33229</v>
      </c>
      <c r="FK29" s="41">
        <v>33239</v>
      </c>
    </row>
    <row r="30" spans="1:167" x14ac:dyDescent="0.25">
      <c r="A30" s="19">
        <v>20</v>
      </c>
      <c r="B30" s="19">
        <v>96576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menjelaskan thermodinamika , gelombang mekanik, gelombang bunyi,gelombang cahaya,optik </v>
      </c>
      <c r="K30" s="28">
        <f t="shared" si="5"/>
        <v>81.8</v>
      </c>
      <c r="L30" s="28" t="str">
        <f t="shared" si="6"/>
        <v>B</v>
      </c>
      <c r="M30" s="28">
        <f t="shared" si="7"/>
        <v>81.8</v>
      </c>
      <c r="N30" s="28" t="str">
        <f t="shared" si="8"/>
        <v>B</v>
      </c>
      <c r="O30" s="36">
        <v>1</v>
      </c>
      <c r="P30" s="28" t="str">
        <f t="shared" si="9"/>
        <v>Sangat terampil melakukan percobaan optik dan membuat karya konsep pemanasan global</v>
      </c>
      <c r="Q30" s="39"/>
      <c r="R30" s="39" t="s">
        <v>8</v>
      </c>
      <c r="S30" s="18"/>
      <c r="T30" s="1">
        <v>86</v>
      </c>
      <c r="U30" s="1">
        <v>85</v>
      </c>
      <c r="V30" s="1">
        <f>'[3]XI-MIPA 3'!V30</f>
        <v>78</v>
      </c>
      <c r="W30" s="1">
        <f t="shared" si="10"/>
        <v>85</v>
      </c>
      <c r="X30" s="1">
        <f>'[2]XI MIPA 3'!F32</f>
        <v>82.5</v>
      </c>
      <c r="Y30" s="1"/>
      <c r="Z30" s="1"/>
      <c r="AA30" s="1"/>
      <c r="AB30" s="1"/>
      <c r="AC30" s="1"/>
      <c r="AD30" s="1"/>
      <c r="AE30" s="18"/>
      <c r="AF30" s="1">
        <f>'[3]XI-MIPA 3'!AF30</f>
        <v>85</v>
      </c>
      <c r="AG30" s="1">
        <v>82</v>
      </c>
      <c r="AH30" s="1">
        <v>80</v>
      </c>
      <c r="AI30" s="1">
        <f t="shared" si="11"/>
        <v>82</v>
      </c>
      <c r="AJ30" s="1">
        <f t="shared" si="12"/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96590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menjelaskan thermodinamika , gelombang mekanik, gelombang bunyi,gelombang cahaya,optik dan pemanasan global</v>
      </c>
      <c r="K31" s="28">
        <f t="shared" si="5"/>
        <v>86.6</v>
      </c>
      <c r="L31" s="28" t="str">
        <f t="shared" si="6"/>
        <v>A</v>
      </c>
      <c r="M31" s="28">
        <f t="shared" si="7"/>
        <v>86.6</v>
      </c>
      <c r="N31" s="28" t="str">
        <f t="shared" si="8"/>
        <v>A</v>
      </c>
      <c r="O31" s="36">
        <v>2</v>
      </c>
      <c r="P31" s="28" t="str">
        <f t="shared" si="9"/>
        <v xml:space="preserve">Sangat terampil melakukan percobaan optik </v>
      </c>
      <c r="Q31" s="39"/>
      <c r="R31" s="39" t="s">
        <v>8</v>
      </c>
      <c r="S31" s="18"/>
      <c r="T31" s="1">
        <f>'[3]XI-MIPA 3'!T31</f>
        <v>82</v>
      </c>
      <c r="U31" s="1">
        <v>90</v>
      </c>
      <c r="V31" s="1">
        <v>86</v>
      </c>
      <c r="W31" s="1">
        <f t="shared" si="10"/>
        <v>90</v>
      </c>
      <c r="X31" s="1">
        <f>'[2]XI MIPA 3'!F33</f>
        <v>78.209999999999994</v>
      </c>
      <c r="Y31" s="1"/>
      <c r="Z31" s="1"/>
      <c r="AA31" s="1"/>
      <c r="AB31" s="1"/>
      <c r="AC31" s="1"/>
      <c r="AD31" s="1"/>
      <c r="AE31" s="18"/>
      <c r="AF31" s="1">
        <f>'[3]XI-MIPA 3'!AF31</f>
        <v>83</v>
      </c>
      <c r="AG31" s="1">
        <f>'[3]XI-MIPA 3'!AG31</f>
        <v>87</v>
      </c>
      <c r="AH31" s="1">
        <f>'[3]XI-MIPA 3'!AH31</f>
        <v>88</v>
      </c>
      <c r="AI31" s="1">
        <f t="shared" si="11"/>
        <v>87</v>
      </c>
      <c r="AJ31" s="1">
        <f t="shared" si="12"/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33230</v>
      </c>
      <c r="FK31" s="41">
        <v>33240</v>
      </c>
    </row>
    <row r="32" spans="1:167" x14ac:dyDescent="0.25">
      <c r="A32" s="19">
        <v>22</v>
      </c>
      <c r="B32" s="19">
        <v>96604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 xml:space="preserve">Memiliki kemampuan menjelaskan thermodinamika , gelombang mekanik, gelombang bunyi,gelombang cahaya,optik </v>
      </c>
      <c r="K32" s="28">
        <f t="shared" si="5"/>
        <v>83.8</v>
      </c>
      <c r="L32" s="28" t="str">
        <f t="shared" si="6"/>
        <v>B</v>
      </c>
      <c r="M32" s="28">
        <f t="shared" si="7"/>
        <v>83.8</v>
      </c>
      <c r="N32" s="28" t="str">
        <f t="shared" si="8"/>
        <v>B</v>
      </c>
      <c r="O32" s="36">
        <v>1</v>
      </c>
      <c r="P32" s="28" t="str">
        <f t="shared" si="9"/>
        <v>Sangat terampil melakukan percobaan optik dan membuat karya konsep pemanasan global</v>
      </c>
      <c r="Q32" s="39"/>
      <c r="R32" s="39" t="s">
        <v>8</v>
      </c>
      <c r="S32" s="18"/>
      <c r="T32" s="1">
        <v>80</v>
      </c>
      <c r="U32" s="1">
        <v>80</v>
      </c>
      <c r="V32" s="1">
        <v>80</v>
      </c>
      <c r="W32" s="1">
        <f t="shared" si="10"/>
        <v>80</v>
      </c>
      <c r="X32" s="1">
        <f>'[2]XI MIPA 3'!F34</f>
        <v>81.430000000000007</v>
      </c>
      <c r="Y32" s="1"/>
      <c r="Z32" s="1"/>
      <c r="AA32" s="1"/>
      <c r="AB32" s="1"/>
      <c r="AC32" s="1"/>
      <c r="AD32" s="1"/>
      <c r="AE32" s="18"/>
      <c r="AF32" s="1">
        <f>'[3]XI-MIPA 3'!AF32</f>
        <v>83</v>
      </c>
      <c r="AG32" s="1">
        <f>'[3]XI-MIPA 3'!AG32</f>
        <v>83</v>
      </c>
      <c r="AH32" s="1">
        <f>'[3]XI-MIPA 3'!AH32</f>
        <v>85</v>
      </c>
      <c r="AI32" s="1">
        <f t="shared" si="11"/>
        <v>83</v>
      </c>
      <c r="AJ32" s="1">
        <f t="shared" si="12"/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96618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menjelaskan thermodinamika , gelombang mekanik, gelombang bunyi,gelombang cahaya,optik </v>
      </c>
      <c r="K33" s="28">
        <f t="shared" si="5"/>
        <v>84.6</v>
      </c>
      <c r="L33" s="28" t="str">
        <f t="shared" si="6"/>
        <v>A</v>
      </c>
      <c r="M33" s="28">
        <f t="shared" si="7"/>
        <v>84.6</v>
      </c>
      <c r="N33" s="28" t="str">
        <f t="shared" si="8"/>
        <v>A</v>
      </c>
      <c r="O33" s="36">
        <v>1</v>
      </c>
      <c r="P33" s="28" t="str">
        <f t="shared" si="9"/>
        <v>Sangat terampil melakukan percobaan optik dan membuat karya konsep pemanasan global</v>
      </c>
      <c r="Q33" s="39"/>
      <c r="R33" s="39" t="s">
        <v>8</v>
      </c>
      <c r="S33" s="18"/>
      <c r="T33" s="1">
        <v>80</v>
      </c>
      <c r="U33" s="1">
        <f>'[3]XI-MIPA 3'!U33</f>
        <v>84</v>
      </c>
      <c r="V33" s="1">
        <f>'[3]XI-MIPA 3'!V33</f>
        <v>84</v>
      </c>
      <c r="W33" s="1">
        <v>90</v>
      </c>
      <c r="X33" s="1">
        <f>'[2]XI MIPA 3'!F35</f>
        <v>82.14</v>
      </c>
      <c r="Y33" s="1"/>
      <c r="Z33" s="1"/>
      <c r="AA33" s="1"/>
      <c r="AB33" s="1"/>
      <c r="AC33" s="1"/>
      <c r="AD33" s="1"/>
      <c r="AE33" s="18"/>
      <c r="AF33" s="1">
        <f>'[3]XI-MIPA 3'!AF33</f>
        <v>85</v>
      </c>
      <c r="AG33" s="1">
        <f>'[3]XI-MIPA 3'!AG33</f>
        <v>83</v>
      </c>
      <c r="AH33" s="1">
        <f>'[3]XI-MIPA 3'!AH33</f>
        <v>86</v>
      </c>
      <c r="AI33" s="1">
        <f t="shared" si="11"/>
        <v>83</v>
      </c>
      <c r="AJ33" s="1">
        <f t="shared" si="12"/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96632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menjelaskan thermodinamika , gelombang mekanik, gelombang bunyi,gelombang cahaya,optik dan pemanasan global</v>
      </c>
      <c r="K34" s="28">
        <f t="shared" si="5"/>
        <v>87.8</v>
      </c>
      <c r="L34" s="28" t="str">
        <f t="shared" si="6"/>
        <v>A</v>
      </c>
      <c r="M34" s="28">
        <f t="shared" si="7"/>
        <v>87.8</v>
      </c>
      <c r="N34" s="28" t="str">
        <f t="shared" si="8"/>
        <v>A</v>
      </c>
      <c r="O34" s="36">
        <v>1</v>
      </c>
      <c r="P34" s="28" t="str">
        <f t="shared" si="9"/>
        <v>Sangat terampil melakukan percobaan optik dan membuat karya konsep pemanasan global</v>
      </c>
      <c r="Q34" s="39"/>
      <c r="R34" s="39" t="s">
        <v>8</v>
      </c>
      <c r="S34" s="18"/>
      <c r="T34" s="1">
        <f>'[3]XI-MIPA 3'!T34</f>
        <v>88</v>
      </c>
      <c r="U34" s="1">
        <f>'[3]XI-MIPA 3'!U34</f>
        <v>92</v>
      </c>
      <c r="V34" s="1">
        <f>'[3]XI-MIPA 3'!V34</f>
        <v>86</v>
      </c>
      <c r="W34" s="1">
        <v>95</v>
      </c>
      <c r="X34" s="1">
        <f>'[2]XI MIPA 3'!F36</f>
        <v>83.57</v>
      </c>
      <c r="Y34" s="1"/>
      <c r="Z34" s="1"/>
      <c r="AA34" s="1"/>
      <c r="AB34" s="1"/>
      <c r="AC34" s="1"/>
      <c r="AD34" s="1"/>
      <c r="AE34" s="18"/>
      <c r="AF34" s="1">
        <f>'[3]XI-MIPA 3'!AF34</f>
        <v>85</v>
      </c>
      <c r="AG34" s="1">
        <f>'[3]XI-MIPA 3'!AG34</f>
        <v>87</v>
      </c>
      <c r="AH34" s="1">
        <f>'[3]XI-MIPA 3'!AH34</f>
        <v>90</v>
      </c>
      <c r="AI34" s="1">
        <f t="shared" si="11"/>
        <v>87</v>
      </c>
      <c r="AJ34" s="1">
        <f t="shared" si="12"/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96646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menjelaskan thermodinamika , gelombang mekanik, gelombang bunyi,gelombang cahaya,optik </v>
      </c>
      <c r="K35" s="28">
        <f t="shared" si="5"/>
        <v>82.6</v>
      </c>
      <c r="L35" s="28" t="str">
        <f t="shared" si="6"/>
        <v>B</v>
      </c>
      <c r="M35" s="28">
        <f t="shared" si="7"/>
        <v>82.6</v>
      </c>
      <c r="N35" s="28" t="str">
        <f t="shared" si="8"/>
        <v>B</v>
      </c>
      <c r="O35" s="36">
        <v>2</v>
      </c>
      <c r="P35" s="28" t="str">
        <f t="shared" si="9"/>
        <v xml:space="preserve">Sangat terampil melakukan percobaan optik </v>
      </c>
      <c r="Q35" s="39"/>
      <c r="R35" s="39" t="s">
        <v>8</v>
      </c>
      <c r="S35" s="18"/>
      <c r="T35" s="1">
        <v>80</v>
      </c>
      <c r="U35" s="1">
        <f>'[3]XI-MIPA 3'!U35</f>
        <v>80</v>
      </c>
      <c r="V35" s="1">
        <v>82</v>
      </c>
      <c r="W35" s="1">
        <f t="shared" si="10"/>
        <v>80</v>
      </c>
      <c r="X35" s="1">
        <f>'[2]XI MIPA 3'!F37</f>
        <v>81.069999999999993</v>
      </c>
      <c r="Y35" s="1"/>
      <c r="Z35" s="1"/>
      <c r="AA35" s="1"/>
      <c r="AB35" s="1"/>
      <c r="AC35" s="1"/>
      <c r="AD35" s="1"/>
      <c r="AE35" s="18"/>
      <c r="AF35" s="1">
        <f>'[3]XI-MIPA 3'!AF35</f>
        <v>83</v>
      </c>
      <c r="AG35" s="1">
        <f>'[3]XI-MIPA 3'!AG35</f>
        <v>85</v>
      </c>
      <c r="AH35" s="1">
        <v>80</v>
      </c>
      <c r="AI35" s="1">
        <f t="shared" si="11"/>
        <v>85</v>
      </c>
      <c r="AJ35" s="1">
        <f t="shared" si="12"/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96660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 xml:space="preserve">Memiliki kemampuan menjelaskan thermodinamika , gelombang mekanik, gelombang bunyi,gelombang cahaya,optik 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melakukan percobaan optik dan membuat karya konsep pemanasan global</v>
      </c>
      <c r="Q36" s="39"/>
      <c r="R36" s="39" t="s">
        <v>8</v>
      </c>
      <c r="S36" s="18"/>
      <c r="T36" s="1">
        <v>84</v>
      </c>
      <c r="U36" s="1">
        <v>86</v>
      </c>
      <c r="V36" s="1">
        <f>'[3]XI-MIPA 3'!V36</f>
        <v>83</v>
      </c>
      <c r="W36" s="1">
        <f t="shared" si="10"/>
        <v>86</v>
      </c>
      <c r="X36" s="1">
        <f>'[2]XI MIPA 3'!F38</f>
        <v>79.290000000000006</v>
      </c>
      <c r="Y36" s="1"/>
      <c r="Z36" s="1"/>
      <c r="AA36" s="1"/>
      <c r="AB36" s="1"/>
      <c r="AC36" s="1"/>
      <c r="AD36" s="1"/>
      <c r="AE36" s="18"/>
      <c r="AF36" s="1">
        <f>'[3]XI-MIPA 3'!AF36</f>
        <v>85</v>
      </c>
      <c r="AG36" s="1">
        <f>'[3]XI-MIPA 3'!AG36</f>
        <v>85</v>
      </c>
      <c r="AH36" s="1">
        <v>80</v>
      </c>
      <c r="AI36" s="1">
        <f t="shared" si="11"/>
        <v>85</v>
      </c>
      <c r="AJ36" s="1">
        <f t="shared" si="12"/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96674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 xml:space="preserve">Memiliki kemampuan menjelaskan thermodinamika , gelombang mekanik, gelombang bunyi,gelombang cahaya,optik </v>
      </c>
      <c r="K37" s="28">
        <f t="shared" si="5"/>
        <v>84.6</v>
      </c>
      <c r="L37" s="28" t="str">
        <f t="shared" si="6"/>
        <v>A</v>
      </c>
      <c r="M37" s="28">
        <f t="shared" si="7"/>
        <v>84.6</v>
      </c>
      <c r="N37" s="28" t="str">
        <f t="shared" si="8"/>
        <v>A</v>
      </c>
      <c r="O37" s="36">
        <v>1</v>
      </c>
      <c r="P37" s="28" t="str">
        <f t="shared" si="9"/>
        <v>Sangat terampil melakukan percobaan optik dan membuat karya konsep pemanasan global</v>
      </c>
      <c r="Q37" s="39"/>
      <c r="R37" s="39" t="s">
        <v>8</v>
      </c>
      <c r="S37" s="18"/>
      <c r="T37" s="1">
        <f>'[3]XI-MIPA 3'!T37</f>
        <v>79</v>
      </c>
      <c r="U37" s="1">
        <f>'[3]XI-MIPA 3'!U37</f>
        <v>83</v>
      </c>
      <c r="V37" s="1">
        <f>'[3]XI-MIPA 3'!V37</f>
        <v>85</v>
      </c>
      <c r="W37" s="1">
        <f t="shared" si="10"/>
        <v>83</v>
      </c>
      <c r="X37" s="1">
        <f>'[2]XI MIPA 3'!F39</f>
        <v>81.430000000000007</v>
      </c>
      <c r="Y37" s="1"/>
      <c r="Z37" s="1"/>
      <c r="AA37" s="1"/>
      <c r="AB37" s="1"/>
      <c r="AC37" s="1"/>
      <c r="AD37" s="1"/>
      <c r="AE37" s="18"/>
      <c r="AF37" s="1">
        <f>'[3]XI-MIPA 3'!AF37</f>
        <v>83</v>
      </c>
      <c r="AG37" s="1">
        <f>'[3]XI-MIPA 3'!AG37</f>
        <v>83</v>
      </c>
      <c r="AH37" s="1">
        <f>'[3]XI-MIPA 3'!AH37</f>
        <v>87</v>
      </c>
      <c r="AI37" s="1">
        <f t="shared" si="11"/>
        <v>83</v>
      </c>
      <c r="AJ37" s="1">
        <f t="shared" si="12"/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96688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menjelaskan thermodinamika , gelombang mekanik, gelombang bunyi,gelombang cahaya,optik dan pemanasan global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melakukan percobaan optik dan membuat karya konsep pemanasan global</v>
      </c>
      <c r="Q38" s="39"/>
      <c r="R38" s="39" t="s">
        <v>8</v>
      </c>
      <c r="S38" s="18"/>
      <c r="T38" s="1">
        <v>85</v>
      </c>
      <c r="U38" s="1">
        <v>86</v>
      </c>
      <c r="V38" s="1">
        <v>90</v>
      </c>
      <c r="W38" s="1">
        <f t="shared" si="10"/>
        <v>86</v>
      </c>
      <c r="X38" s="1">
        <f>'[2]XI MIPA 3'!F40</f>
        <v>82.14</v>
      </c>
      <c r="Y38" s="1"/>
      <c r="Z38" s="1"/>
      <c r="AA38" s="1"/>
      <c r="AB38" s="1"/>
      <c r="AC38" s="1"/>
      <c r="AD38" s="1"/>
      <c r="AE38" s="18"/>
      <c r="AF38" s="1">
        <f>'[3]XI-MIPA 3'!AF38</f>
        <v>83</v>
      </c>
      <c r="AG38" s="1">
        <f>'[3]XI-MIPA 3'!AG38</f>
        <v>85</v>
      </c>
      <c r="AH38" s="1">
        <f>'[3]XI-MIPA 3'!AH38</f>
        <v>86</v>
      </c>
      <c r="AI38" s="1">
        <f t="shared" si="11"/>
        <v>85</v>
      </c>
      <c r="AJ38" s="1">
        <f t="shared" si="12"/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96702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menjelaskan thermodinamika , gelombang mekanik, gelombang bunyi,gelombang cahaya,optik dan pemanasan global</v>
      </c>
      <c r="K39" s="28">
        <f t="shared" si="5"/>
        <v>87.4</v>
      </c>
      <c r="L39" s="28" t="str">
        <f t="shared" si="6"/>
        <v>A</v>
      </c>
      <c r="M39" s="28">
        <f t="shared" si="7"/>
        <v>87.4</v>
      </c>
      <c r="N39" s="28" t="str">
        <f t="shared" si="8"/>
        <v>A</v>
      </c>
      <c r="O39" s="36">
        <v>1</v>
      </c>
      <c r="P39" s="28" t="str">
        <f t="shared" si="9"/>
        <v>Sangat terampil melakukan percobaan optik dan membuat karya konsep pemanasan global</v>
      </c>
      <c r="Q39" s="39"/>
      <c r="R39" s="39" t="s">
        <v>8</v>
      </c>
      <c r="S39" s="18"/>
      <c r="T39" s="1">
        <f>'[3]XI-MIPA 3'!T39</f>
        <v>85</v>
      </c>
      <c r="U39" s="1">
        <f>'[3]XI-MIPA 3'!U39</f>
        <v>87</v>
      </c>
      <c r="V39" s="1">
        <f>'[3]XI-MIPA 3'!V39</f>
        <v>85</v>
      </c>
      <c r="W39" s="1">
        <f t="shared" si="10"/>
        <v>87</v>
      </c>
      <c r="X39" s="1">
        <f>'[2]XI MIPA 3'!F41</f>
        <v>81.430000000000007</v>
      </c>
      <c r="Y39" s="1"/>
      <c r="Z39" s="1"/>
      <c r="AA39" s="1"/>
      <c r="AB39" s="1"/>
      <c r="AC39" s="1"/>
      <c r="AD39" s="1"/>
      <c r="AE39" s="18"/>
      <c r="AF39" s="1">
        <f>'[3]XI-MIPA 3'!AF39</f>
        <v>87</v>
      </c>
      <c r="AG39" s="1">
        <f>'[3]XI-MIPA 3'!AG39</f>
        <v>86</v>
      </c>
      <c r="AH39" s="1">
        <f>'[3]XI-MIPA 3'!AH39</f>
        <v>89</v>
      </c>
      <c r="AI39" s="1">
        <f t="shared" si="11"/>
        <v>86</v>
      </c>
      <c r="AJ39" s="1">
        <f t="shared" si="12"/>
        <v>89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96716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menjelaskan thermodinamika , gelombang mekanik, gelombang bunyi,gelombang cahaya,optik </v>
      </c>
      <c r="K40" s="28">
        <f t="shared" si="5"/>
        <v>82.2</v>
      </c>
      <c r="L40" s="28" t="str">
        <f t="shared" si="6"/>
        <v>B</v>
      </c>
      <c r="M40" s="28">
        <f t="shared" si="7"/>
        <v>82.2</v>
      </c>
      <c r="N40" s="28" t="str">
        <f t="shared" si="8"/>
        <v>B</v>
      </c>
      <c r="O40" s="36">
        <v>2</v>
      </c>
      <c r="P40" s="28" t="str">
        <f t="shared" si="9"/>
        <v xml:space="preserve">Sangat terampil melakukan percobaan optik 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86</v>
      </c>
      <c r="X40" s="1">
        <f>'[2]XI MIPA 3'!F42</f>
        <v>80.36</v>
      </c>
      <c r="Y40" s="1"/>
      <c r="Z40" s="1"/>
      <c r="AA40" s="1"/>
      <c r="AB40" s="1"/>
      <c r="AC40" s="1"/>
      <c r="AD40" s="1"/>
      <c r="AE40" s="18"/>
      <c r="AF40" s="1">
        <f>'[3]XI-MIPA 3'!AF40</f>
        <v>85</v>
      </c>
      <c r="AG40" s="1">
        <f>'[3]XI-MIPA 3'!AG40</f>
        <v>83</v>
      </c>
      <c r="AH40" s="1">
        <v>80</v>
      </c>
      <c r="AI40" s="1">
        <f t="shared" si="11"/>
        <v>83</v>
      </c>
      <c r="AJ40" s="1">
        <f t="shared" si="12"/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96730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menjelaskan thermodinamika , gelombang mekanik, gelombang bunyi,gelombang cahaya,optik </v>
      </c>
      <c r="K41" s="28">
        <f t="shared" si="5"/>
        <v>83.6</v>
      </c>
      <c r="L41" s="28" t="str">
        <f t="shared" si="6"/>
        <v>B</v>
      </c>
      <c r="M41" s="28">
        <f t="shared" si="7"/>
        <v>83.6</v>
      </c>
      <c r="N41" s="28" t="str">
        <f t="shared" si="8"/>
        <v>B</v>
      </c>
      <c r="O41" s="36">
        <v>1</v>
      </c>
      <c r="P41" s="28" t="str">
        <f t="shared" si="9"/>
        <v>Sangat terampil melakukan percobaan optik dan membuat karya konsep pemanasan global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>
        <f t="shared" si="10"/>
        <v>80</v>
      </c>
      <c r="X41" s="1">
        <f>'[2]XI MIPA 3'!F43</f>
        <v>81.430000000000007</v>
      </c>
      <c r="Y41" s="1"/>
      <c r="Z41" s="1"/>
      <c r="AA41" s="1"/>
      <c r="AB41" s="1"/>
      <c r="AC41" s="1"/>
      <c r="AD41" s="1"/>
      <c r="AE41" s="18"/>
      <c r="AF41" s="1">
        <f>'[3]XI-MIPA 3'!AF41</f>
        <v>83</v>
      </c>
      <c r="AG41" s="1">
        <f>'[3]XI-MIPA 3'!AG41</f>
        <v>85</v>
      </c>
      <c r="AH41" s="1">
        <f>'[3]XI-MIPA 3'!AH41</f>
        <v>85</v>
      </c>
      <c r="AI41" s="1">
        <f t="shared" si="11"/>
        <v>85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96744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menjelaskan thermodinamika , gelombang mekanik, gelombang bunyi,gelombang cahaya,optik dan pemanasan global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1</v>
      </c>
      <c r="P42" s="28" t="str">
        <f t="shared" si="9"/>
        <v>Sangat terampil melakukan percobaan optik dan membuat karya konsep pemanasan global</v>
      </c>
      <c r="Q42" s="39"/>
      <c r="R42" s="39" t="s">
        <v>8</v>
      </c>
      <c r="S42" s="18"/>
      <c r="T42" s="1">
        <v>86</v>
      </c>
      <c r="U42" s="1">
        <f>'[3]XI-MIPA 3'!U42</f>
        <v>87</v>
      </c>
      <c r="V42" s="1">
        <v>86</v>
      </c>
      <c r="W42" s="1">
        <f t="shared" si="10"/>
        <v>87</v>
      </c>
      <c r="X42" s="1">
        <f>'[2]XI MIPA 3'!F44</f>
        <v>82.5</v>
      </c>
      <c r="Y42" s="1"/>
      <c r="Z42" s="1"/>
      <c r="AA42" s="1"/>
      <c r="AB42" s="1"/>
      <c r="AC42" s="1"/>
      <c r="AD42" s="1"/>
      <c r="AE42" s="18"/>
      <c r="AF42" s="1">
        <f>'[3]XI-MIPA 3'!AF42</f>
        <v>85</v>
      </c>
      <c r="AG42" s="1">
        <f>'[3]XI-MIPA 3'!AG42</f>
        <v>83</v>
      </c>
      <c r="AH42" s="1">
        <f>'[3]XI-MIPA 3'!AH42</f>
        <v>89</v>
      </c>
      <c r="AI42" s="1">
        <f t="shared" si="11"/>
        <v>83</v>
      </c>
      <c r="AJ42" s="1">
        <f t="shared" si="12"/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96758</v>
      </c>
      <c r="C43" s="19" t="s">
        <v>185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menjelaskan thermodinamika , gelombang mekanik, gelombang bunyi,gelombang cahaya,optik dan pemanasan global</v>
      </c>
      <c r="K43" s="28">
        <f t="shared" si="5"/>
        <v>88.6</v>
      </c>
      <c r="L43" s="28" t="str">
        <f t="shared" si="6"/>
        <v>A</v>
      </c>
      <c r="M43" s="28">
        <f t="shared" si="7"/>
        <v>88.6</v>
      </c>
      <c r="N43" s="28" t="str">
        <f t="shared" si="8"/>
        <v>A</v>
      </c>
      <c r="O43" s="36">
        <v>1</v>
      </c>
      <c r="P43" s="28" t="str">
        <f t="shared" si="9"/>
        <v>Sangat terampil melakukan percobaan optik dan membuat karya konsep pemanasan global</v>
      </c>
      <c r="Q43" s="39"/>
      <c r="R43" s="39" t="s">
        <v>8</v>
      </c>
      <c r="S43" s="18"/>
      <c r="T43" s="1">
        <f>'[3]XI-MIPA 3'!T43</f>
        <v>90</v>
      </c>
      <c r="U43" s="1">
        <v>100</v>
      </c>
      <c r="V43" s="1">
        <f>'[3]XI-MIPA 3'!V43</f>
        <v>90</v>
      </c>
      <c r="W43" s="1">
        <f t="shared" si="10"/>
        <v>100</v>
      </c>
      <c r="X43" s="1">
        <f>'[2]XI MIPA 3'!F45</f>
        <v>90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f>'[3]XI-MIPA 3'!AG43</f>
        <v>87</v>
      </c>
      <c r="AH43" s="1">
        <f>'[3]XI-MIPA 3'!AH43</f>
        <v>90</v>
      </c>
      <c r="AI43" s="1">
        <v>88</v>
      </c>
      <c r="AJ43" s="1">
        <f t="shared" si="12"/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96772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 xml:space="preserve">Memiliki kemampuan menjelaskan thermodinamika , gelombang mekanik, gelombang bunyi,gelombang cahaya,optik 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Sangat terampil melakukan percobaan optik dan membuat karya konsep pemanasan global</v>
      </c>
      <c r="Q44" s="39"/>
      <c r="R44" s="39" t="s">
        <v>8</v>
      </c>
      <c r="S44" s="18"/>
      <c r="T44" s="1">
        <f>'[3]XI-MIPA 3'!T44</f>
        <v>80</v>
      </c>
      <c r="U44" s="1">
        <v>80</v>
      </c>
      <c r="V44" s="1">
        <v>86</v>
      </c>
      <c r="W44" s="1">
        <v>80</v>
      </c>
      <c r="X44" s="1">
        <f>'[2]XI MIPA 3'!F46</f>
        <v>81.430000000000007</v>
      </c>
      <c r="Y44" s="1"/>
      <c r="Z44" s="1"/>
      <c r="AA44" s="1"/>
      <c r="AB44" s="1"/>
      <c r="AC44" s="1"/>
      <c r="AD44" s="1"/>
      <c r="AE44" s="18"/>
      <c r="AF44" s="1">
        <f>'[3]XI-MIPA 3'!AF44</f>
        <v>85</v>
      </c>
      <c r="AG44" s="1">
        <f>'[3]XI-MIPA 3'!AG44</f>
        <v>83</v>
      </c>
      <c r="AH44" s="1">
        <f>'[3]XI-MIPA 3'!AH44</f>
        <v>85</v>
      </c>
      <c r="AI44" s="1">
        <f t="shared" si="11"/>
        <v>83</v>
      </c>
      <c r="AJ44" s="1">
        <f t="shared" si="12"/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96786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menjelaskan thermodinamika , gelombang mekanik, gelombang bunyi,gelombang cahaya,optik dan pemanasan global</v>
      </c>
      <c r="K45" s="28">
        <f t="shared" si="5"/>
        <v>85.8</v>
      </c>
      <c r="L45" s="28" t="str">
        <f t="shared" si="6"/>
        <v>A</v>
      </c>
      <c r="M45" s="28">
        <f t="shared" si="7"/>
        <v>85.8</v>
      </c>
      <c r="N45" s="28" t="str">
        <f t="shared" si="8"/>
        <v>A</v>
      </c>
      <c r="O45" s="36">
        <v>1</v>
      </c>
      <c r="P45" s="28" t="str">
        <f t="shared" si="9"/>
        <v>Sangat terampil melakukan percobaan optik dan membuat karya konsep pemanasan global</v>
      </c>
      <c r="Q45" s="39"/>
      <c r="R45" s="39" t="s">
        <v>8</v>
      </c>
      <c r="S45" s="18"/>
      <c r="T45" s="1">
        <v>84</v>
      </c>
      <c r="U45" s="1">
        <v>90</v>
      </c>
      <c r="V45" s="1">
        <v>86</v>
      </c>
      <c r="W45" s="1">
        <f t="shared" si="10"/>
        <v>90</v>
      </c>
      <c r="X45" s="1">
        <f>'[2]XI MIPA 3'!F47</f>
        <v>81.430000000000007</v>
      </c>
      <c r="Y45" s="1"/>
      <c r="Z45" s="1"/>
      <c r="AA45" s="1"/>
      <c r="AB45" s="1"/>
      <c r="AC45" s="1"/>
      <c r="AD45" s="1"/>
      <c r="AE45" s="18"/>
      <c r="AF45" s="1">
        <f>'[3]XI-MIPA 3'!AF45</f>
        <v>85</v>
      </c>
      <c r="AG45" s="1">
        <f>'[3]XI-MIPA 3'!AG45</f>
        <v>85</v>
      </c>
      <c r="AH45" s="1">
        <f>'[3]XI-MIPA 3'!AH45</f>
        <v>87</v>
      </c>
      <c r="AI45" s="1">
        <f t="shared" si="11"/>
        <v>85</v>
      </c>
      <c r="AJ45" s="1">
        <f t="shared" si="12"/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96800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menjelaskan thermodinamika , gelombang mekanik, gelombang bunyi,gelombang cahaya,optik dan pemanasan global</v>
      </c>
      <c r="K46" s="28">
        <f t="shared" si="5"/>
        <v>85.8</v>
      </c>
      <c r="L46" s="28" t="str">
        <f t="shared" si="6"/>
        <v>A</v>
      </c>
      <c r="M46" s="28">
        <f t="shared" si="7"/>
        <v>85.8</v>
      </c>
      <c r="N46" s="28" t="str">
        <f t="shared" si="8"/>
        <v>A</v>
      </c>
      <c r="O46" s="36">
        <v>1</v>
      </c>
      <c r="P46" s="28" t="str">
        <f t="shared" si="9"/>
        <v>Sangat terampil melakukan percobaan optik dan membuat karya konsep pemanasan global</v>
      </c>
      <c r="Q46" s="39"/>
      <c r="R46" s="39" t="s">
        <v>8</v>
      </c>
      <c r="S46" s="18"/>
      <c r="T46" s="1">
        <f>'[3]XI-MIPA 3'!T46</f>
        <v>85</v>
      </c>
      <c r="U46" s="1">
        <f>'[3]XI-MIPA 3'!U46</f>
        <v>90</v>
      </c>
      <c r="V46" s="1">
        <f>'[3]XI-MIPA 3'!V46</f>
        <v>86</v>
      </c>
      <c r="W46" s="1">
        <f t="shared" si="10"/>
        <v>90</v>
      </c>
      <c r="X46" s="1">
        <f>'[2]XI MIPA 3'!F48</f>
        <v>82.5</v>
      </c>
      <c r="Y46" s="1"/>
      <c r="Z46" s="1"/>
      <c r="AA46" s="1"/>
      <c r="AB46" s="1"/>
      <c r="AC46" s="1"/>
      <c r="AD46" s="1"/>
      <c r="AE46" s="18"/>
      <c r="AF46" s="1">
        <f>'[3]XI-MIPA 3'!AF46</f>
        <v>85</v>
      </c>
      <c r="AG46" s="1">
        <f>'[3]XI-MIPA 3'!AG46</f>
        <v>85</v>
      </c>
      <c r="AH46" s="1">
        <f>'[3]XI-MIPA 3'!AH46</f>
        <v>87</v>
      </c>
      <c r="AI46" s="1">
        <f t="shared" si="11"/>
        <v>85</v>
      </c>
      <c r="AJ46" s="1">
        <f t="shared" si="12"/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1"/>
      <c r="Z51" s="1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1"/>
      <c r="Z52" s="1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1"/>
      <c r="Z53" s="1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1"/>
      <c r="Z54" s="1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4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2019-06-17T09:52:52Z</cp:lastPrinted>
  <dcterms:created xsi:type="dcterms:W3CDTF">2015-09-01T09:01:01Z</dcterms:created>
  <dcterms:modified xsi:type="dcterms:W3CDTF">2019-06-17T09:53:19Z</dcterms:modified>
</cp:coreProperties>
</file>