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1"/>
  </bookViews>
  <sheets>
    <sheet name="XI-MIPA 1" sheetId="1" r:id="rId1"/>
    <sheet name="XI-MIPA 2" sheetId="2" r:id="rId2"/>
    <sheet name="XI-MIPA 3" sheetId="3" r:id="rId3"/>
  </sheets>
  <calcPr calcId="144525"/>
</workbook>
</file>

<file path=xl/calcChain.xml><?xml version="1.0" encoding="utf-8"?>
<calcChain xmlns="http://schemas.openxmlformats.org/spreadsheetml/2006/main">
  <c r="W44" i="1" l="1"/>
  <c r="W38" i="1"/>
  <c r="W36" i="1"/>
  <c r="W33" i="1"/>
  <c r="W28" i="1"/>
  <c r="W27" i="1"/>
  <c r="W25" i="1"/>
  <c r="W23" i="1"/>
  <c r="W22" i="1"/>
  <c r="W16" i="1"/>
  <c r="W11" i="1"/>
  <c r="K55" i="3" l="1"/>
  <c r="P50" i="3"/>
  <c r="M50" i="3"/>
  <c r="N50" i="3" s="1"/>
  <c r="K50" i="3"/>
  <c r="L50" i="3" s="1"/>
  <c r="J50" i="3"/>
  <c r="H50" i="3"/>
  <c r="G50" i="3"/>
  <c r="E50" i="3"/>
  <c r="F50" i="3" s="1"/>
  <c r="P49" i="3"/>
  <c r="M49" i="3"/>
  <c r="N49" i="3" s="1"/>
  <c r="K49" i="3"/>
  <c r="L49" i="3" s="1"/>
  <c r="J49" i="3"/>
  <c r="G49" i="3"/>
  <c r="H49" i="3" s="1"/>
  <c r="F49" i="3"/>
  <c r="E49" i="3"/>
  <c r="P48" i="3"/>
  <c r="M48" i="3"/>
  <c r="N48" i="3" s="1"/>
  <c r="K48" i="3"/>
  <c r="L48" i="3" s="1"/>
  <c r="J48" i="3"/>
  <c r="H48" i="3"/>
  <c r="G48" i="3"/>
  <c r="E48" i="3"/>
  <c r="F48" i="3" s="1"/>
  <c r="P47" i="3"/>
  <c r="M47" i="3"/>
  <c r="N47" i="3" s="1"/>
  <c r="K47" i="3"/>
  <c r="L47" i="3" s="1"/>
  <c r="J47" i="3"/>
  <c r="G47" i="3"/>
  <c r="H47" i="3" s="1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M50" i="2"/>
  <c r="N50" i="2" s="1"/>
  <c r="L50" i="2"/>
  <c r="K50" i="2"/>
  <c r="J50" i="2"/>
  <c r="G50" i="2"/>
  <c r="H50" i="2" s="1"/>
  <c r="F50" i="2"/>
  <c r="E50" i="2"/>
  <c r="P49" i="2"/>
  <c r="N49" i="2"/>
  <c r="M49" i="2"/>
  <c r="K49" i="2"/>
  <c r="L49" i="2" s="1"/>
  <c r="J49" i="2"/>
  <c r="H49" i="2"/>
  <c r="G49" i="2"/>
  <c r="F49" i="2"/>
  <c r="E49" i="2"/>
  <c r="P48" i="2"/>
  <c r="M48" i="2"/>
  <c r="N48" i="2" s="1"/>
  <c r="L48" i="2"/>
  <c r="K48" i="2"/>
  <c r="J48" i="2"/>
  <c r="G48" i="2"/>
  <c r="H48" i="2" s="1"/>
  <c r="F48" i="2"/>
  <c r="E48" i="2"/>
  <c r="P47" i="2"/>
  <c r="N47" i="2"/>
  <c r="M47" i="2"/>
  <c r="K47" i="2"/>
  <c r="L47" i="2" s="1"/>
  <c r="J47" i="2"/>
  <c r="H47" i="2"/>
  <c r="G47" i="2"/>
  <c r="F47" i="2"/>
  <c r="E47" i="2"/>
  <c r="P46" i="2"/>
  <c r="M46" i="2"/>
  <c r="N46" i="2" s="1"/>
  <c r="L46" i="2"/>
  <c r="K46" i="2"/>
  <c r="J46" i="2"/>
  <c r="G46" i="2"/>
  <c r="H46" i="2" s="1"/>
  <c r="E46" i="2"/>
  <c r="F46" i="2" s="1"/>
  <c r="P45" i="2"/>
  <c r="N45" i="2"/>
  <c r="M45" i="2"/>
  <c r="K45" i="2"/>
  <c r="L45" i="2" s="1"/>
  <c r="J45" i="2"/>
  <c r="G45" i="2"/>
  <c r="H45" i="2" s="1"/>
  <c r="E45" i="2"/>
  <c r="F45" i="2" s="1"/>
  <c r="P44" i="2"/>
  <c r="M44" i="2"/>
  <c r="N44" i="2" s="1"/>
  <c r="L44" i="2"/>
  <c r="K44" i="2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N41" i="2"/>
  <c r="M41" i="2"/>
  <c r="K41" i="2"/>
  <c r="L41" i="2" s="1"/>
  <c r="J41" i="2"/>
  <c r="G41" i="2"/>
  <c r="H41" i="2" s="1"/>
  <c r="E41" i="2"/>
  <c r="F41" i="2" s="1"/>
  <c r="P40" i="2"/>
  <c r="M40" i="2"/>
  <c r="N40" i="2" s="1"/>
  <c r="L40" i="2"/>
  <c r="K40" i="2"/>
  <c r="J40" i="2"/>
  <c r="G40" i="2"/>
  <c r="H40" i="2" s="1"/>
  <c r="E40" i="2"/>
  <c r="F40" i="2" s="1"/>
  <c r="P39" i="2"/>
  <c r="N39" i="2"/>
  <c r="M39" i="2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N35" i="2"/>
  <c r="M35" i="2"/>
  <c r="K35" i="2"/>
  <c r="L35" i="2" s="1"/>
  <c r="J35" i="2"/>
  <c r="G35" i="2"/>
  <c r="H35" i="2" s="1"/>
  <c r="E35" i="2"/>
  <c r="F35" i="2" s="1"/>
  <c r="P34" i="2"/>
  <c r="M34" i="2"/>
  <c r="N34" i="2" s="1"/>
  <c r="L34" i="2"/>
  <c r="K34" i="2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L32" i="2"/>
  <c r="K32" i="2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N29" i="2"/>
  <c r="M29" i="2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L22" i="2"/>
  <c r="K22" i="2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L18" i="2"/>
  <c r="K18" i="2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L12" i="2"/>
  <c r="K12" i="2"/>
  <c r="J12" i="2"/>
  <c r="G12" i="2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K53" i="2"/>
  <c r="H12" i="2"/>
  <c r="K52" i="2"/>
  <c r="K52" i="1"/>
  <c r="H11" i="1"/>
  <c r="K53" i="1"/>
  <c r="K54" i="2"/>
  <c r="K52" i="3"/>
  <c r="K53" i="3"/>
  <c r="K54" i="3"/>
</calcChain>
</file>

<file path=xl/sharedStrings.xml><?xml version="1.0" encoding="utf-8"?>
<sst xmlns="http://schemas.openxmlformats.org/spreadsheetml/2006/main" count="555" uniqueCount="195">
  <si>
    <t>DAFTAR NILAI SISWA SMAN 9 SEMARANG SEMESTER GENAP TAHUN PELAJARAN 2018/2019</t>
  </si>
  <si>
    <t>Guru :</t>
  </si>
  <si>
    <t>Dra. VDR Andri W M.Ed.</t>
  </si>
  <si>
    <t>Kelas XI-MIPA 1</t>
  </si>
  <si>
    <t>Mapel :</t>
  </si>
  <si>
    <t>Kimia [ Kelompok C (Peminatan) ]</t>
  </si>
  <si>
    <t>didownload 29/05/2019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</si>
  <si>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</si>
  <si>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</si>
  <si>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</si>
  <si>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</si>
  <si>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</si>
  <si>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</si>
  <si>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</si>
  <si>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</si>
  <si>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</si>
  <si>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</si>
  <si>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</si>
  <si>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</si>
  <si>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</si>
  <si>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</si>
  <si>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</si>
  <si>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</si>
  <si>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</si>
  <si>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</si>
  <si>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</si>
  <si>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</si>
  <si>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</si>
  <si>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</si>
  <si>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</si>
  <si>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</si>
  <si>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</si>
  <si>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</si>
  <si>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</si>
  <si>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</si>
  <si>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</si>
  <si>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</si>
  <si>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</si>
  <si>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</si>
  <si>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</si>
  <si>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</si>
  <si>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</si>
  <si>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</si>
  <si>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</si>
  <si>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</si>
  <si>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</si>
  <si>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</si>
  <si>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</si>
  <si>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</si>
  <si>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</si>
  <si>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</si>
  <si>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</si>
  <si>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</si>
  <si>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</si>
  <si>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</si>
  <si>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</si>
  <si>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</si>
  <si>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</si>
  <si>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</si>
  <si>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</si>
  <si>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</si>
  <si>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</si>
  <si>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</si>
  <si>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</si>
  <si>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</si>
  <si>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</si>
  <si>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</si>
  <si>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</si>
  <si>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</si>
  <si>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</si>
  <si>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</si>
  <si>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</si>
  <si>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</si>
  <si>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</si>
  <si>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</si>
  <si>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</si>
  <si>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</si>
  <si>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</si>
  <si>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</si>
  <si>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</si>
  <si>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</si>
  <si>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</si>
  <si>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</si>
  <si>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</si>
  <si>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</si>
  <si>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</si>
  <si>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</si>
  <si>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</si>
  <si>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</si>
  <si>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</si>
  <si>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</si>
  <si>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</si>
  <si>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</si>
  <si>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</si>
  <si>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</si>
  <si>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</si>
  <si>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</si>
  <si>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</si>
  <si>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</si>
  <si>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</si>
  <si>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</si>
  <si>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MUHAMMAD NAKWA ADHYAKSA AS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</si>
  <si>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</si>
  <si>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</si>
  <si>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</si>
  <si>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</si>
  <si>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</si>
  <si>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</si>
  <si>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</si>
  <si>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</si>
  <si>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</si>
  <si>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</si>
  <si>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</si>
  <si>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</si>
  <si>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19621121 199412 2 001</t>
  </si>
  <si>
    <t>Kelas XI-MIPA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</si>
  <si>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</si>
  <si>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</si>
  <si>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</si>
  <si>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</si>
  <si>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</si>
  <si>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</si>
  <si>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</si>
  <si>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</si>
  <si>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</si>
  <si>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</si>
  <si>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</si>
  <si>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</si>
  <si>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</si>
  <si>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</si>
  <si>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</si>
  <si>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</si>
  <si>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</si>
  <si>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</si>
  <si>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</si>
  <si>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</si>
  <si>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</si>
  <si>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</si>
  <si>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</si>
  <si>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</si>
  <si>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</si>
  <si>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</si>
  <si>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</si>
  <si>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</si>
  <si>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</si>
  <si>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</si>
  <si>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</si>
  <si>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</si>
  <si>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</si>
  <si>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</si>
  <si>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</si>
  <si>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</si>
  <si>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</si>
  <si>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</si>
  <si>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</si>
  <si>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</si>
  <si>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</si>
  <si>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</si>
  <si>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</si>
  <si>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</si>
  <si>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</si>
  <si>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</si>
  <si>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</si>
  <si>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</si>
  <si>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</si>
  <si>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</si>
  <si>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</si>
  <si>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</si>
  <si>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</si>
  <si>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</si>
  <si>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</si>
  <si>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</si>
  <si>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</si>
  <si>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</si>
  <si>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</si>
  <si>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</si>
  <si>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</si>
  <si>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</si>
  <si>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</si>
  <si>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</si>
  <si>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</si>
  <si>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</si>
  <si>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</si>
  <si>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</si>
  <si>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</si>
  <si>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</si>
  <si>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</si>
  <si>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</si>
  <si>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</si>
  <si>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Memeliki kemampuan memahami asam dan basa, larutan penyangga, hidrolisis dan koloid namun perlu peningkatan dalam hasil kali kelarutan.</t>
  </si>
  <si>
    <t>Memeliki kemampuan memahami asam dan basa, larutan penyangga dan koloid namun perlu peningkatan dalam  hidrolisis dan hasil kali kelarutan.</t>
  </si>
  <si>
    <t>Memeliki kemampuan memahami asam dan basa dan koloid namun perlu peningkatan dalam penyangga, hidrolisis dan hasil kali kelarutan.</t>
  </si>
  <si>
    <t>Memiliki ketrampilan melakukan percobaan asam basa, penyangga,hidrolisis dan koloid namun perlu peningkatan dalam hasil kali kelarutan.</t>
  </si>
  <si>
    <t>Memiliki ketrampilan melakukan percobaan uji asam basa , penyangga dan koloid namun perlu peningkatan dalam hidrolisis dan hasil kali kelarutan.</t>
  </si>
  <si>
    <t>Memiliki ketrampilan melakukan percobaan uji asam basa dan penyangga namun perlu peningkatan dalam koloid, hidrolisis dan hasil kali kelarutan.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</si>
</sst>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" fontId="0" fillId="16" borderId="10" xfId="0" applyNumberFormat="1" applyFill="1" applyBorder="1" applyAlignment="1" applyProtection="1">
      <alignment horizontal="center" vertical="center"/>
      <protection locked="0"/>
    </xf>
    <xf numFmtId="1" fontId="0" fillId="16" borderId="11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3" sqref="FI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5.5703125" customWidth="1"/>
    <col min="17" max="17" width="7.7109375" hidden="1" customWidth="1"/>
    <col min="18" max="18" width="8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824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193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thickBot="1" x14ac:dyDescent="0.3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95318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Memeliki kemampuan memahami asam dan basa, larutan penyangga, hidrolisis dan koloid namun perlu peningkatan dalam hasil kali kelarutan.</v>
      </c>
      <c r="K11" s="28">
        <f t="shared" ref="K11:K50" si="5">IF((COUNTA(AF11:AO11)&gt;0),AVERAGE(AF11:AO11),"")</f>
        <v>91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melakukan percobaan asam basa, penyangga,hidrolisis dan koloid namun perlu peningkatan dalam hasil kali kelarutan.</v>
      </c>
      <c r="Q11" s="39"/>
      <c r="R11" s="39" t="s">
        <v>8</v>
      </c>
      <c r="S11" s="18"/>
      <c r="T11" s="1">
        <v>95</v>
      </c>
      <c r="U11" s="1">
        <v>88</v>
      </c>
      <c r="V11" s="1">
        <v>92</v>
      </c>
      <c r="W11" s="42">
        <f>ROUND(V11,2)</f>
        <v>92</v>
      </c>
      <c r="X11" s="41">
        <v>99.710000000000008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>
        <v>90</v>
      </c>
      <c r="AJ11" s="1">
        <v>95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95332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Memeliki kemampuan memahami asam dan basa, larutan penyangga dan koloid namun perlu peningkatan dalam  hidrolisis dan hasil kali kelarutan.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Memiliki ketrampilan melakukan percobaan asam basa, penyangga,hidrolisis dan koloid namun perlu peningkatan dalam hasil kali kelarutan.</v>
      </c>
      <c r="Q12" s="39"/>
      <c r="R12" s="39" t="s">
        <v>8</v>
      </c>
      <c r="S12" s="18"/>
      <c r="T12" s="1">
        <v>81</v>
      </c>
      <c r="U12" s="1">
        <v>80</v>
      </c>
      <c r="V12" s="1">
        <v>82</v>
      </c>
      <c r="W12" s="43">
        <v>83</v>
      </c>
      <c r="X12" s="41">
        <v>84.424999999999997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85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95346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Memeliki kemampuan memahami asam dan basa, larutan penyangga, hidrolisis dan koloid namun perlu peningkatan dalam hasil kali kelarutan.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Memiliki ketrampilan melakukan percobaan asam basa, penyangga,hidrolisis dan koloid namun perlu peningkatan dalam hasil kali kelarutan.</v>
      </c>
      <c r="Q13" s="39"/>
      <c r="R13" s="39" t="s">
        <v>8</v>
      </c>
      <c r="S13" s="18"/>
      <c r="T13" s="1">
        <v>100</v>
      </c>
      <c r="U13" s="1">
        <v>86</v>
      </c>
      <c r="V13" s="1">
        <v>86</v>
      </c>
      <c r="W13" s="43">
        <v>85</v>
      </c>
      <c r="X13" s="41">
        <v>88.405000000000001</v>
      </c>
      <c r="Y13" s="1"/>
      <c r="Z13" s="1"/>
      <c r="AA13" s="1"/>
      <c r="AB13" s="1"/>
      <c r="AC13" s="1"/>
      <c r="AD13" s="1"/>
      <c r="AE13" s="18"/>
      <c r="AF13" s="1">
        <v>90</v>
      </c>
      <c r="AG13" s="1">
        <v>85</v>
      </c>
      <c r="AH13" s="1">
        <v>85</v>
      </c>
      <c r="AI13" s="1">
        <v>85</v>
      </c>
      <c r="AJ13" s="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6" t="s">
        <v>189</v>
      </c>
      <c r="FI13" s="46" t="s">
        <v>192</v>
      </c>
      <c r="FJ13" s="44">
        <v>33641</v>
      </c>
      <c r="FK13" s="44">
        <v>33651</v>
      </c>
    </row>
    <row r="14" spans="1:167" x14ac:dyDescent="0.25">
      <c r="A14" s="19">
        <v>4</v>
      </c>
      <c r="B14" s="19">
        <v>95360</v>
      </c>
      <c r="C14" s="19" t="s">
        <v>68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93</v>
      </c>
      <c r="H14" s="28" t="str">
        <f t="shared" si="3"/>
        <v>A</v>
      </c>
      <c r="I14" s="36">
        <v>1</v>
      </c>
      <c r="J14" s="28" t="str">
        <f t="shared" si="4"/>
        <v>Memeliki kemampuan memahami asam dan basa, larutan penyangga, hidrolisis dan koloid namun perlu peningkatan dalam hasil kali kelarutan.</v>
      </c>
      <c r="K14" s="28">
        <f t="shared" si="5"/>
        <v>89.6</v>
      </c>
      <c r="L14" s="28" t="str">
        <f t="shared" si="6"/>
        <v>A</v>
      </c>
      <c r="M14" s="28">
        <f t="shared" si="7"/>
        <v>89.6</v>
      </c>
      <c r="N14" s="28" t="str">
        <f t="shared" si="8"/>
        <v>A</v>
      </c>
      <c r="O14" s="36">
        <v>1</v>
      </c>
      <c r="P14" s="28" t="str">
        <f t="shared" si="9"/>
        <v>Memiliki ketrampilan melakukan percobaan asam basa, penyangga,hidrolisis dan koloid namun perlu peningkatan dalam hasil kali kelarutan.</v>
      </c>
      <c r="Q14" s="39"/>
      <c r="R14" s="39" t="s">
        <v>8</v>
      </c>
      <c r="S14" s="18"/>
      <c r="T14" s="1">
        <v>90</v>
      </c>
      <c r="U14" s="1">
        <v>95</v>
      </c>
      <c r="V14" s="1">
        <v>94</v>
      </c>
      <c r="W14" s="43">
        <v>90</v>
      </c>
      <c r="X14" s="41">
        <v>96.615000000000009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90</v>
      </c>
      <c r="AI14" s="1">
        <v>88</v>
      </c>
      <c r="AJ14" s="1">
        <v>95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x14ac:dyDescent="0.25">
      <c r="A15" s="19">
        <v>5</v>
      </c>
      <c r="B15" s="19">
        <v>95374</v>
      </c>
      <c r="C15" s="19" t="s">
        <v>69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Memeliki kemampuan memahami asam dan basa, larutan penyangga, hidrolisis dan koloid namun perlu peningkatan dalam hasil kali kelarutan.</v>
      </c>
      <c r="K15" s="28">
        <f t="shared" si="5"/>
        <v>87.6</v>
      </c>
      <c r="L15" s="28" t="str">
        <f t="shared" si="6"/>
        <v>A</v>
      </c>
      <c r="M15" s="28">
        <f t="shared" si="7"/>
        <v>87.6</v>
      </c>
      <c r="N15" s="28" t="str">
        <f t="shared" si="8"/>
        <v>A</v>
      </c>
      <c r="O15" s="36">
        <v>1</v>
      </c>
      <c r="P15" s="28" t="str">
        <f t="shared" si="9"/>
        <v>Memiliki ketrampilan melakukan percobaan asam basa, penyangga,hidrolisis dan koloid namun perlu peningkatan dalam hasil kali kelarutan.</v>
      </c>
      <c r="Q15" s="39"/>
      <c r="R15" s="39" t="s">
        <v>8</v>
      </c>
      <c r="S15" s="18"/>
      <c r="T15" s="1">
        <v>89</v>
      </c>
      <c r="U15" s="1">
        <v>90</v>
      </c>
      <c r="V15" s="1">
        <v>90</v>
      </c>
      <c r="W15" s="43">
        <v>90</v>
      </c>
      <c r="X15" s="41">
        <v>95.039999999999992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88</v>
      </c>
      <c r="AI15" s="1">
        <v>88</v>
      </c>
      <c r="AJ15" s="1">
        <v>92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6" t="s">
        <v>190</v>
      </c>
      <c r="FI15" s="46" t="s">
        <v>193</v>
      </c>
      <c r="FJ15" s="44">
        <v>33642</v>
      </c>
      <c r="FK15" s="44">
        <v>33652</v>
      </c>
    </row>
    <row r="16" spans="1:167" x14ac:dyDescent="0.25">
      <c r="A16" s="19">
        <v>6</v>
      </c>
      <c r="B16" s="19">
        <v>95388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Memeliki kemampuan memahami asam dan basa, larutan penyangga, hidrolisis dan koloid namun perlu peningkatan dalam hasil kali kelarutan.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>Memiliki ketrampilan melakukan percobaan asam basa, penyangga,hidrolisis dan koloid namun perlu peningkatan dalam hasil kali kelarutan.</v>
      </c>
      <c r="Q16" s="39"/>
      <c r="R16" s="39" t="s">
        <v>8</v>
      </c>
      <c r="S16" s="18"/>
      <c r="T16" s="1">
        <v>87</v>
      </c>
      <c r="U16" s="1">
        <v>84</v>
      </c>
      <c r="V16" s="1">
        <v>85</v>
      </c>
      <c r="W16" s="43">
        <f t="shared" ref="W16:W44" si="10">ROUND(V16,2)</f>
        <v>85</v>
      </c>
      <c r="X16" s="41">
        <v>95.615000000000009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85</v>
      </c>
      <c r="AI16" s="1">
        <v>85</v>
      </c>
      <c r="AJ16" s="1">
        <v>90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x14ac:dyDescent="0.25">
      <c r="A17" s="19">
        <v>7</v>
      </c>
      <c r="B17" s="19">
        <v>95402</v>
      </c>
      <c r="C17" s="19" t="s">
        <v>71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Memeliki kemampuan memahami asam dan basa, larutan penyangga, hidrolisis dan koloid namun perlu peningkatan dalam hasil kali kelarutan.</v>
      </c>
      <c r="K17" s="28">
        <f t="shared" si="5"/>
        <v>86.4</v>
      </c>
      <c r="L17" s="28" t="str">
        <f t="shared" si="6"/>
        <v>A</v>
      </c>
      <c r="M17" s="28">
        <f t="shared" si="7"/>
        <v>86.4</v>
      </c>
      <c r="N17" s="28" t="str">
        <f t="shared" si="8"/>
        <v>A</v>
      </c>
      <c r="O17" s="36">
        <v>1</v>
      </c>
      <c r="P17" s="28" t="str">
        <f t="shared" si="9"/>
        <v>Memiliki ketrampilan melakukan percobaan asam basa, penyangga,hidrolisis dan koloid namun perlu peningkatan dalam hasil kali kelarutan.</v>
      </c>
      <c r="Q17" s="39"/>
      <c r="R17" s="39" t="s">
        <v>8</v>
      </c>
      <c r="S17" s="18"/>
      <c r="T17" s="1">
        <v>82</v>
      </c>
      <c r="U17" s="1">
        <v>84</v>
      </c>
      <c r="V17" s="1">
        <v>85</v>
      </c>
      <c r="W17" s="43">
        <v>80</v>
      </c>
      <c r="X17" s="41">
        <v>98.344999999999999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92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6" t="s">
        <v>191</v>
      </c>
      <c r="FI17" s="46" t="s">
        <v>194</v>
      </c>
      <c r="FJ17" s="44">
        <v>33643</v>
      </c>
      <c r="FK17" s="44">
        <v>33653</v>
      </c>
    </row>
    <row r="18" spans="1:167" x14ac:dyDescent="0.25">
      <c r="A18" s="19">
        <v>8</v>
      </c>
      <c r="B18" s="19">
        <v>95416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Memeliki kemampuan memahami asam dan basa, larutan penyangga dan koloid namun perlu peningkatan dalam  hidrolisis dan hasil kali kelarutan.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Memiliki ketrampilan melakukan percobaan asam basa, penyangga,hidrolisis dan koloid namun perlu peningkatan dalam hasil kali kelarutan.</v>
      </c>
      <c r="Q18" s="39"/>
      <c r="R18" s="39" t="s">
        <v>8</v>
      </c>
      <c r="S18" s="18"/>
      <c r="T18" s="1">
        <v>83</v>
      </c>
      <c r="U18" s="1">
        <v>81</v>
      </c>
      <c r="V18" s="1">
        <v>83</v>
      </c>
      <c r="W18" s="43">
        <v>82</v>
      </c>
      <c r="X18" s="41">
        <v>86.69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85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x14ac:dyDescent="0.25">
      <c r="A19" s="19">
        <v>9</v>
      </c>
      <c r="B19" s="19">
        <v>95430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Memeliki kemampuan memahami asam dan basa, larutan penyangga dan koloid namun perlu peningkatan dalam  hidrolisis dan hasil kali kelarutan.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Memiliki ketrampilan melakukan percobaan asam basa, penyangga,hidrolisis dan koloid namun perlu peningkatan dalam hasil kali kelarutan.</v>
      </c>
      <c r="Q19" s="39"/>
      <c r="R19" s="39" t="s">
        <v>8</v>
      </c>
      <c r="S19" s="18"/>
      <c r="T19" s="1">
        <v>80</v>
      </c>
      <c r="U19" s="1">
        <v>82</v>
      </c>
      <c r="V19" s="1">
        <v>84</v>
      </c>
      <c r="W19" s="43">
        <v>84</v>
      </c>
      <c r="X19" s="41">
        <v>91.634999999999991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85</v>
      </c>
      <c r="AJ19" s="1">
        <v>90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33644</v>
      </c>
      <c r="FK19" s="44">
        <v>33654</v>
      </c>
    </row>
    <row r="20" spans="1:167" x14ac:dyDescent="0.25">
      <c r="A20" s="19">
        <v>10</v>
      </c>
      <c r="B20" s="19">
        <v>95444</v>
      </c>
      <c r="C20" s="19" t="s">
        <v>74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Memeliki kemampuan memahami asam dan basa, larutan penyangga, hidrolisis dan koloid namun perlu peningkatan dalam hasil kali kelarutan.</v>
      </c>
      <c r="K20" s="28">
        <f t="shared" si="5"/>
        <v>85.2</v>
      </c>
      <c r="L20" s="28" t="str">
        <f t="shared" si="6"/>
        <v>A</v>
      </c>
      <c r="M20" s="28">
        <f t="shared" si="7"/>
        <v>85.2</v>
      </c>
      <c r="N20" s="28" t="str">
        <f t="shared" si="8"/>
        <v>A</v>
      </c>
      <c r="O20" s="36">
        <v>1</v>
      </c>
      <c r="P20" s="28" t="str">
        <f t="shared" si="9"/>
        <v>Memiliki ketrampilan melakukan percobaan asam basa, penyangga,hidrolisis dan koloid namun perlu peningkatan dalam hasil kali kelarutan.</v>
      </c>
      <c r="Q20" s="39"/>
      <c r="R20" s="39" t="s">
        <v>8</v>
      </c>
      <c r="S20" s="18"/>
      <c r="T20" s="1">
        <v>88</v>
      </c>
      <c r="U20" s="1">
        <v>86</v>
      </c>
      <c r="V20" s="1">
        <v>85</v>
      </c>
      <c r="W20" s="43">
        <v>83</v>
      </c>
      <c r="X20" s="41">
        <v>86.77000000000001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85</v>
      </c>
      <c r="AJ20" s="1">
        <v>86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x14ac:dyDescent="0.25">
      <c r="A21" s="19">
        <v>11</v>
      </c>
      <c r="B21" s="19">
        <v>95458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Memeliki kemampuan memahami asam dan basa, larutan penyangga dan koloid namun perlu peningkatan dalam  hidrolisis dan hasil kali kelarutan.</v>
      </c>
      <c r="K21" s="28">
        <f t="shared" si="5"/>
        <v>85.2</v>
      </c>
      <c r="L21" s="28" t="str">
        <f t="shared" si="6"/>
        <v>A</v>
      </c>
      <c r="M21" s="28">
        <f t="shared" si="7"/>
        <v>85.2</v>
      </c>
      <c r="N21" s="28" t="str">
        <f t="shared" si="8"/>
        <v>A</v>
      </c>
      <c r="O21" s="36">
        <v>1</v>
      </c>
      <c r="P21" s="28" t="str">
        <f t="shared" si="9"/>
        <v>Memiliki ketrampilan melakukan percobaan asam basa, penyangga,hidrolisis dan koloid namun perlu peningkatan dalam hasil kali kelarutan.</v>
      </c>
      <c r="Q21" s="39"/>
      <c r="R21" s="39" t="s">
        <v>8</v>
      </c>
      <c r="S21" s="18"/>
      <c r="T21" s="1">
        <v>80</v>
      </c>
      <c r="U21" s="1">
        <v>84</v>
      </c>
      <c r="V21" s="1">
        <v>85</v>
      </c>
      <c r="W21" s="43">
        <v>85</v>
      </c>
      <c r="X21" s="41">
        <v>88.039999999999992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85</v>
      </c>
      <c r="AJ21" s="1">
        <v>86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33645</v>
      </c>
      <c r="FK21" s="44">
        <v>33655</v>
      </c>
    </row>
    <row r="22" spans="1:167" x14ac:dyDescent="0.25">
      <c r="A22" s="19">
        <v>12</v>
      </c>
      <c r="B22" s="19">
        <v>95472</v>
      </c>
      <c r="C22" s="19" t="s">
        <v>76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Memeliki kemampuan memahami asam dan basa, larutan penyangga, hidrolisis dan koloid namun perlu peningkatan dalam hasil kali kelarutan.</v>
      </c>
      <c r="K22" s="28">
        <f t="shared" si="5"/>
        <v>85.4</v>
      </c>
      <c r="L22" s="28" t="str">
        <f t="shared" si="6"/>
        <v>A</v>
      </c>
      <c r="M22" s="28">
        <f t="shared" si="7"/>
        <v>85.4</v>
      </c>
      <c r="N22" s="28" t="str">
        <f t="shared" si="8"/>
        <v>A</v>
      </c>
      <c r="O22" s="36">
        <v>1</v>
      </c>
      <c r="P22" s="28" t="str">
        <f t="shared" si="9"/>
        <v>Memiliki ketrampilan melakukan percobaan asam basa, penyangga,hidrolisis dan koloid namun perlu peningkatan dalam hasil kali kelarutan.</v>
      </c>
      <c r="Q22" s="39"/>
      <c r="R22" s="39" t="s">
        <v>8</v>
      </c>
      <c r="S22" s="18"/>
      <c r="T22" s="1">
        <v>90</v>
      </c>
      <c r="U22" s="1">
        <v>82</v>
      </c>
      <c r="V22" s="1">
        <v>86</v>
      </c>
      <c r="W22" s="43">
        <f t="shared" si="10"/>
        <v>86</v>
      </c>
      <c r="X22" s="41">
        <v>85.325000000000003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86</v>
      </c>
      <c r="AI22" s="1">
        <v>86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95486</v>
      </c>
      <c r="C23" s="19" t="s">
        <v>77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Memeliki kemampuan memahami asam dan basa, larutan penyangga dan koloid namun perlu peningkatan dalam  hidrolisis dan hasil kali kelarutan.</v>
      </c>
      <c r="K23" s="28">
        <f t="shared" si="5"/>
        <v>87.2</v>
      </c>
      <c r="L23" s="28" t="str">
        <f t="shared" si="6"/>
        <v>A</v>
      </c>
      <c r="M23" s="28">
        <f t="shared" si="7"/>
        <v>87.2</v>
      </c>
      <c r="N23" s="28" t="str">
        <f t="shared" si="8"/>
        <v>A</v>
      </c>
      <c r="O23" s="36">
        <v>1</v>
      </c>
      <c r="P23" s="28" t="str">
        <f t="shared" si="9"/>
        <v>Memiliki ketrampilan melakukan percobaan asam basa, penyangga,hidrolisis dan koloid namun perlu peningkatan dalam hasil kali kelarutan.</v>
      </c>
      <c r="Q23" s="39"/>
      <c r="R23" s="39" t="s">
        <v>8</v>
      </c>
      <c r="S23" s="18"/>
      <c r="T23" s="1">
        <v>82</v>
      </c>
      <c r="U23" s="1">
        <v>84</v>
      </c>
      <c r="V23" s="1">
        <v>83</v>
      </c>
      <c r="W23" s="43">
        <f t="shared" si="10"/>
        <v>83</v>
      </c>
      <c r="X23" s="41">
        <v>88.47999999999999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85</v>
      </c>
      <c r="AI23" s="1">
        <v>85</v>
      </c>
      <c r="AJ23" s="1">
        <v>86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33646</v>
      </c>
      <c r="FK23" s="44">
        <v>33656</v>
      </c>
    </row>
    <row r="24" spans="1:167" x14ac:dyDescent="0.25">
      <c r="A24" s="19">
        <v>14</v>
      </c>
      <c r="B24" s="19">
        <v>95500</v>
      </c>
      <c r="C24" s="19" t="s">
        <v>78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Memeliki kemampuan memahami asam dan basa, larutan penyangga, hidrolisis dan koloid namun perlu peningkatan dalam hasil kali kelarutan.</v>
      </c>
      <c r="K24" s="28">
        <f t="shared" si="5"/>
        <v>86.8</v>
      </c>
      <c r="L24" s="28" t="str">
        <f t="shared" si="6"/>
        <v>A</v>
      </c>
      <c r="M24" s="28">
        <f t="shared" si="7"/>
        <v>86.8</v>
      </c>
      <c r="N24" s="28" t="str">
        <f t="shared" si="8"/>
        <v>A</v>
      </c>
      <c r="O24" s="36">
        <v>1</v>
      </c>
      <c r="P24" s="28" t="str">
        <f t="shared" si="9"/>
        <v>Memiliki ketrampilan melakukan percobaan asam basa, penyangga,hidrolisis dan koloid namun perlu peningkatan dalam hasil kali kelarutan.</v>
      </c>
      <c r="Q24" s="39"/>
      <c r="R24" s="39" t="s">
        <v>8</v>
      </c>
      <c r="S24" s="18"/>
      <c r="T24" s="1">
        <v>90</v>
      </c>
      <c r="U24" s="1">
        <v>92</v>
      </c>
      <c r="V24" s="1">
        <v>88</v>
      </c>
      <c r="W24" s="43">
        <v>86</v>
      </c>
      <c r="X24" s="41">
        <v>94.460000000000008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88</v>
      </c>
      <c r="AI24" s="1">
        <v>86</v>
      </c>
      <c r="AJ24" s="1">
        <v>90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95514</v>
      </c>
      <c r="C25" s="19" t="s">
        <v>79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Memeliki kemampuan memahami asam dan basa, larutan penyangga, hidrolisis dan koloid namun perlu peningkatan dalam hasil kali kelarutan.</v>
      </c>
      <c r="K25" s="28">
        <f t="shared" si="5"/>
        <v>85.8</v>
      </c>
      <c r="L25" s="28" t="str">
        <f t="shared" si="6"/>
        <v>A</v>
      </c>
      <c r="M25" s="28">
        <f t="shared" si="7"/>
        <v>85.8</v>
      </c>
      <c r="N25" s="28" t="str">
        <f t="shared" si="8"/>
        <v>A</v>
      </c>
      <c r="O25" s="36">
        <v>1</v>
      </c>
      <c r="P25" s="28" t="str">
        <f t="shared" si="9"/>
        <v>Memiliki ketrampilan melakukan percobaan asam basa, penyangga,hidrolisis dan koloid namun perlu peningkatan dalam hasil kali kelarutan.</v>
      </c>
      <c r="Q25" s="39"/>
      <c r="R25" s="39" t="s">
        <v>8</v>
      </c>
      <c r="S25" s="18"/>
      <c r="T25" s="1">
        <v>90</v>
      </c>
      <c r="U25" s="1">
        <v>88</v>
      </c>
      <c r="V25" s="1">
        <v>82</v>
      </c>
      <c r="W25" s="43">
        <f t="shared" si="10"/>
        <v>82</v>
      </c>
      <c r="X25" s="41">
        <v>91.865000000000009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85</v>
      </c>
      <c r="AJ25" s="1">
        <v>89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5">
        <v>7</v>
      </c>
      <c r="FH25" s="46"/>
      <c r="FI25" s="46"/>
      <c r="FJ25" s="44">
        <v>33647</v>
      </c>
      <c r="FK25" s="44">
        <v>33657</v>
      </c>
    </row>
    <row r="26" spans="1:167" x14ac:dyDescent="0.25">
      <c r="A26" s="19">
        <v>16</v>
      </c>
      <c r="B26" s="19">
        <v>95528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Memeliki kemampuan memahami asam dan basa, larutan penyangga, hidrolisis dan koloid namun perlu peningkatan dalam hasil kali kelarutan.</v>
      </c>
      <c r="K26" s="28">
        <f t="shared" si="5"/>
        <v>85.6</v>
      </c>
      <c r="L26" s="28" t="str">
        <f t="shared" si="6"/>
        <v>A</v>
      </c>
      <c r="M26" s="28">
        <f t="shared" si="7"/>
        <v>85.6</v>
      </c>
      <c r="N26" s="28" t="str">
        <f t="shared" si="8"/>
        <v>A</v>
      </c>
      <c r="O26" s="36">
        <v>1</v>
      </c>
      <c r="P26" s="28" t="str">
        <f t="shared" si="9"/>
        <v>Memiliki ketrampilan melakukan percobaan asam basa, penyangga,hidrolisis dan koloid namun perlu peningkatan dalam hasil kali kelarutan.</v>
      </c>
      <c r="Q26" s="39"/>
      <c r="R26" s="39" t="s">
        <v>8</v>
      </c>
      <c r="S26" s="18"/>
      <c r="T26" s="1">
        <v>82</v>
      </c>
      <c r="U26" s="1">
        <v>84</v>
      </c>
      <c r="V26" s="1">
        <v>86</v>
      </c>
      <c r="W26" s="43">
        <v>84</v>
      </c>
      <c r="X26" s="41">
        <v>89.405000000000001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85</v>
      </c>
      <c r="AJ26" s="1">
        <v>88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95542</v>
      </c>
      <c r="C27" s="19" t="s">
        <v>82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92</v>
      </c>
      <c r="H27" s="28" t="str">
        <f t="shared" si="3"/>
        <v>A</v>
      </c>
      <c r="I27" s="36">
        <v>1</v>
      </c>
      <c r="J27" s="28" t="str">
        <f t="shared" si="4"/>
        <v>Memeliki kemampuan memahami asam dan basa, larutan penyangga, hidrolisis dan koloid namun perlu peningkatan dalam hasil kali kelarutan.</v>
      </c>
      <c r="K27" s="28">
        <f t="shared" si="5"/>
        <v>88.6</v>
      </c>
      <c r="L27" s="28" t="str">
        <f t="shared" si="6"/>
        <v>A</v>
      </c>
      <c r="M27" s="28">
        <f t="shared" si="7"/>
        <v>88.6</v>
      </c>
      <c r="N27" s="28" t="str">
        <f t="shared" si="8"/>
        <v>A</v>
      </c>
      <c r="O27" s="36">
        <v>1</v>
      </c>
      <c r="P27" s="28" t="str">
        <f t="shared" si="9"/>
        <v>Memiliki ketrampilan melakukan percobaan asam basa, penyangga,hidrolisis dan koloid namun perlu peningkatan dalam hasil kali kelarutan.</v>
      </c>
      <c r="Q27" s="39"/>
      <c r="R27" s="39" t="s">
        <v>8</v>
      </c>
      <c r="S27" s="18"/>
      <c r="T27" s="1">
        <v>92</v>
      </c>
      <c r="U27" s="1">
        <v>88</v>
      </c>
      <c r="V27" s="1">
        <v>90</v>
      </c>
      <c r="W27" s="43">
        <f t="shared" si="10"/>
        <v>90</v>
      </c>
      <c r="X27" s="41">
        <v>99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90</v>
      </c>
      <c r="AI27" s="1">
        <v>88</v>
      </c>
      <c r="AJ27" s="1">
        <v>95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33648</v>
      </c>
      <c r="FK27" s="44">
        <v>33658</v>
      </c>
    </row>
    <row r="28" spans="1:167" x14ac:dyDescent="0.25">
      <c r="A28" s="19">
        <v>18</v>
      </c>
      <c r="B28" s="19">
        <v>95556</v>
      </c>
      <c r="C28" s="19" t="s">
        <v>83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1</v>
      </c>
      <c r="J28" s="28" t="str">
        <f t="shared" si="4"/>
        <v>Memeliki kemampuan memahami asam dan basa, larutan penyangga, hidrolisis dan koloid namun perlu peningkatan dalam hasil kali kelarutan.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1</v>
      </c>
      <c r="P28" s="28" t="str">
        <f t="shared" si="9"/>
        <v>Memiliki ketrampilan melakukan percobaan asam basa, penyangga,hidrolisis dan koloid namun perlu peningkatan dalam hasil kali kelarutan.</v>
      </c>
      <c r="Q28" s="39"/>
      <c r="R28" s="39" t="s">
        <v>8</v>
      </c>
      <c r="S28" s="18"/>
      <c r="T28" s="1">
        <v>95</v>
      </c>
      <c r="U28" s="1">
        <v>88</v>
      </c>
      <c r="V28" s="1">
        <v>90</v>
      </c>
      <c r="W28" s="43">
        <f t="shared" si="10"/>
        <v>90</v>
      </c>
      <c r="X28" s="41">
        <v>95.905000000000001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>
        <v>90</v>
      </c>
      <c r="AI28" s="1">
        <v>88</v>
      </c>
      <c r="AJ28" s="1">
        <v>92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95570</v>
      </c>
      <c r="C29" s="19" t="s">
        <v>84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Memeliki kemampuan memahami asam dan basa, larutan penyangga dan koloid namun perlu peningkatan dalam  hidrolisis dan hasil kali kelarutan.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Memiliki ketrampilan melakukan percobaan asam basa, penyangga,hidrolisis dan koloid namun perlu peningkatan dalam hasil kali kelarutan.</v>
      </c>
      <c r="Q29" s="39"/>
      <c r="R29" s="39" t="s">
        <v>8</v>
      </c>
      <c r="S29" s="18"/>
      <c r="T29" s="1">
        <v>80</v>
      </c>
      <c r="U29" s="1">
        <v>82</v>
      </c>
      <c r="V29" s="1">
        <v>84</v>
      </c>
      <c r="W29" s="43">
        <v>82</v>
      </c>
      <c r="X29" s="41">
        <v>88.405000000000001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85</v>
      </c>
      <c r="AJ29" s="1"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33649</v>
      </c>
      <c r="FK29" s="44">
        <v>33659</v>
      </c>
    </row>
    <row r="30" spans="1:167" x14ac:dyDescent="0.25">
      <c r="A30" s="19">
        <v>20</v>
      </c>
      <c r="B30" s="19">
        <v>95584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Memeliki kemampuan memahami asam dan basa, larutan penyangga, hidrolisis dan koloid namun perlu peningkatan dalam hasil kali kelarutan.</v>
      </c>
      <c r="K30" s="28">
        <f t="shared" si="5"/>
        <v>86.6</v>
      </c>
      <c r="L30" s="28" t="str">
        <f t="shared" si="6"/>
        <v>A</v>
      </c>
      <c r="M30" s="28">
        <f t="shared" si="7"/>
        <v>86.6</v>
      </c>
      <c r="N30" s="28" t="str">
        <f t="shared" si="8"/>
        <v>A</v>
      </c>
      <c r="O30" s="36">
        <v>1</v>
      </c>
      <c r="P30" s="28" t="str">
        <f t="shared" si="9"/>
        <v>Memiliki ketrampilan melakukan percobaan asam basa, penyangga,hidrolisis dan koloid namun perlu peningkatan dalam hasil kali kelarutan.</v>
      </c>
      <c r="Q30" s="39"/>
      <c r="R30" s="39" t="s">
        <v>8</v>
      </c>
      <c r="S30" s="18"/>
      <c r="T30" s="1">
        <v>86</v>
      </c>
      <c r="U30" s="1">
        <v>84</v>
      </c>
      <c r="V30" s="1">
        <v>88</v>
      </c>
      <c r="W30" s="43">
        <v>84</v>
      </c>
      <c r="X30" s="41">
        <v>92.72999999999999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88</v>
      </c>
      <c r="AI30" s="1">
        <v>85</v>
      </c>
      <c r="AJ30" s="1">
        <v>90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95598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Memeliki kemampuan memahami asam dan basa, larutan penyangga, hidrolisis dan koloid namun perlu peningkatan dalam hasil kali kelarutan.</v>
      </c>
      <c r="K31" s="28">
        <f t="shared" si="5"/>
        <v>86.6</v>
      </c>
      <c r="L31" s="28" t="str">
        <f t="shared" si="6"/>
        <v>A</v>
      </c>
      <c r="M31" s="28">
        <f t="shared" si="7"/>
        <v>86.6</v>
      </c>
      <c r="N31" s="28" t="str">
        <f t="shared" si="8"/>
        <v>A</v>
      </c>
      <c r="O31" s="36">
        <v>1</v>
      </c>
      <c r="P31" s="28" t="str">
        <f t="shared" si="9"/>
        <v>Memiliki ketrampilan melakukan percobaan asam basa, penyangga,hidrolisis dan koloid namun perlu peningkatan dalam hasil kali kelarutan.</v>
      </c>
      <c r="Q31" s="39"/>
      <c r="R31" s="39" t="s">
        <v>8</v>
      </c>
      <c r="S31" s="18"/>
      <c r="T31" s="1">
        <v>82</v>
      </c>
      <c r="U31" s="1">
        <v>86</v>
      </c>
      <c r="V31" s="1">
        <v>88</v>
      </c>
      <c r="W31" s="43">
        <v>84</v>
      </c>
      <c r="X31" s="41">
        <v>92.365000000000009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88</v>
      </c>
      <c r="AI31" s="1">
        <v>85</v>
      </c>
      <c r="AJ31" s="1">
        <v>90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33650</v>
      </c>
      <c r="FK31" s="44">
        <v>33660</v>
      </c>
    </row>
    <row r="32" spans="1:167" x14ac:dyDescent="0.25">
      <c r="A32" s="19">
        <v>22</v>
      </c>
      <c r="B32" s="19">
        <v>95612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Memeliki kemampuan memahami asam dan basa, larutan penyangga, hidrolisis dan koloid namun perlu peningkatan dalam hasil kali kelarutan.</v>
      </c>
      <c r="K32" s="28">
        <f t="shared" si="5"/>
        <v>86.4</v>
      </c>
      <c r="L32" s="28" t="str">
        <f t="shared" si="6"/>
        <v>A</v>
      </c>
      <c r="M32" s="28">
        <f t="shared" si="7"/>
        <v>86.4</v>
      </c>
      <c r="N32" s="28" t="str">
        <f t="shared" si="8"/>
        <v>A</v>
      </c>
      <c r="O32" s="36">
        <v>1</v>
      </c>
      <c r="P32" s="28" t="str">
        <f t="shared" si="9"/>
        <v>Memiliki ketrampilan melakukan percobaan asam basa, penyangga,hidrolisis dan koloid namun perlu peningkatan dalam hasil kali kelarutan.</v>
      </c>
      <c r="Q32" s="39"/>
      <c r="R32" s="39" t="s">
        <v>8</v>
      </c>
      <c r="S32" s="18"/>
      <c r="T32" s="1">
        <v>85</v>
      </c>
      <c r="U32" s="1">
        <v>80</v>
      </c>
      <c r="V32" s="1">
        <v>86</v>
      </c>
      <c r="W32" s="43">
        <v>84</v>
      </c>
      <c r="X32" s="41">
        <v>93.594999999999999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85</v>
      </c>
      <c r="AJ32" s="1">
        <v>92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95626</v>
      </c>
      <c r="C33" s="19" t="s">
        <v>88</v>
      </c>
      <c r="D33" s="18"/>
      <c r="E33" s="28">
        <f t="shared" si="0"/>
        <v>93</v>
      </c>
      <c r="F33" s="28" t="str">
        <f t="shared" si="1"/>
        <v>A</v>
      </c>
      <c r="G33" s="28">
        <f t="shared" si="2"/>
        <v>93</v>
      </c>
      <c r="H33" s="28" t="str">
        <f t="shared" si="3"/>
        <v>A</v>
      </c>
      <c r="I33" s="36">
        <v>1</v>
      </c>
      <c r="J33" s="28" t="str">
        <f t="shared" si="4"/>
        <v>Memeliki kemampuan memahami asam dan basa, larutan penyangga, hidrolisis dan koloid namun perlu peningkatan dalam hasil kali kelarutan.</v>
      </c>
      <c r="K33" s="28">
        <f t="shared" si="5"/>
        <v>89.4</v>
      </c>
      <c r="L33" s="28" t="str">
        <f t="shared" si="6"/>
        <v>A</v>
      </c>
      <c r="M33" s="28">
        <f t="shared" si="7"/>
        <v>89.4</v>
      </c>
      <c r="N33" s="28" t="str">
        <f t="shared" si="8"/>
        <v>A</v>
      </c>
      <c r="O33" s="36">
        <v>1</v>
      </c>
      <c r="P33" s="28" t="str">
        <f t="shared" si="9"/>
        <v>Memiliki ketrampilan melakukan percobaan asam basa, penyangga,hidrolisis dan koloid namun perlu peningkatan dalam hasil kali kelarutan.</v>
      </c>
      <c r="Q33" s="39"/>
      <c r="R33" s="39" t="s">
        <v>8</v>
      </c>
      <c r="S33" s="18"/>
      <c r="T33" s="1">
        <v>100</v>
      </c>
      <c r="U33" s="1">
        <v>88</v>
      </c>
      <c r="V33" s="1">
        <v>91</v>
      </c>
      <c r="W33" s="43">
        <f t="shared" si="10"/>
        <v>91</v>
      </c>
      <c r="X33" s="41">
        <v>94.674999999999997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90</v>
      </c>
      <c r="AI33" s="1">
        <v>88</v>
      </c>
      <c r="AJ33" s="1">
        <v>94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95640</v>
      </c>
      <c r="C34" s="19" t="s">
        <v>89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Memeliki kemampuan memahami asam dan basa, larutan penyangga, hidrolisis dan koloid namun perlu peningkatan dalam hasil kali kelarutan.</v>
      </c>
      <c r="K34" s="28">
        <f t="shared" si="5"/>
        <v>86.2</v>
      </c>
      <c r="L34" s="28" t="str">
        <f t="shared" si="6"/>
        <v>A</v>
      </c>
      <c r="M34" s="28">
        <f t="shared" si="7"/>
        <v>86.2</v>
      </c>
      <c r="N34" s="28" t="str">
        <f t="shared" si="8"/>
        <v>A</v>
      </c>
      <c r="O34" s="36">
        <v>1</v>
      </c>
      <c r="P34" s="28" t="str">
        <f t="shared" si="9"/>
        <v>Memiliki ketrampilan melakukan percobaan asam basa, penyangga,hidrolisis dan koloid namun perlu peningkatan dalam hasil kali kelarutan.</v>
      </c>
      <c r="Q34" s="39"/>
      <c r="R34" s="39" t="s">
        <v>8</v>
      </c>
      <c r="S34" s="18"/>
      <c r="T34" s="1">
        <v>85</v>
      </c>
      <c r="U34" s="1">
        <v>86</v>
      </c>
      <c r="V34" s="1">
        <v>88</v>
      </c>
      <c r="W34" s="43">
        <v>85</v>
      </c>
      <c r="X34" s="41">
        <v>95.115000000000009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86</v>
      </c>
      <c r="AI34" s="1">
        <v>85</v>
      </c>
      <c r="AJ34" s="1">
        <v>90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95654</v>
      </c>
      <c r="C35" s="19" t="s">
        <v>90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Memeliki kemampuan memahami asam dan basa, larutan penyangga, hidrolisis dan koloid namun perlu peningkatan dalam hasil kali kelarutan.</v>
      </c>
      <c r="K35" s="28">
        <f t="shared" si="5"/>
        <v>86.2</v>
      </c>
      <c r="L35" s="28" t="str">
        <f t="shared" si="6"/>
        <v>A</v>
      </c>
      <c r="M35" s="28">
        <f t="shared" si="7"/>
        <v>86.2</v>
      </c>
      <c r="N35" s="28" t="str">
        <f t="shared" si="8"/>
        <v>A</v>
      </c>
      <c r="O35" s="36">
        <v>1</v>
      </c>
      <c r="P35" s="28" t="str">
        <f t="shared" si="9"/>
        <v>Memiliki ketrampilan melakukan percobaan asam basa, penyangga,hidrolisis dan koloid namun perlu peningkatan dalam hasil kali kelarutan.</v>
      </c>
      <c r="Q35" s="39"/>
      <c r="R35" s="39" t="s">
        <v>8</v>
      </c>
      <c r="S35" s="18"/>
      <c r="T35" s="1">
        <v>83</v>
      </c>
      <c r="U35" s="1">
        <v>90</v>
      </c>
      <c r="V35" s="1">
        <v>88</v>
      </c>
      <c r="W35" s="43">
        <v>86</v>
      </c>
      <c r="X35" s="41">
        <v>92.44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86</v>
      </c>
      <c r="AI35" s="1">
        <v>85</v>
      </c>
      <c r="AJ35" s="1">
        <v>90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95668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Memeliki kemampuan memahami asam dan basa, larutan penyangga, hidrolisis dan koloid namun perlu peningkatan dalam hasil kali kelarutan.</v>
      </c>
      <c r="K36" s="28">
        <f t="shared" si="5"/>
        <v>86.4</v>
      </c>
      <c r="L36" s="28" t="str">
        <f t="shared" si="6"/>
        <v>A</v>
      </c>
      <c r="M36" s="28">
        <f t="shared" si="7"/>
        <v>86.4</v>
      </c>
      <c r="N36" s="28" t="str">
        <f t="shared" si="8"/>
        <v>A</v>
      </c>
      <c r="O36" s="36">
        <v>1</v>
      </c>
      <c r="P36" s="28" t="str">
        <f t="shared" si="9"/>
        <v>Memiliki ketrampilan melakukan percobaan asam basa, penyangga,hidrolisis dan koloid namun perlu peningkatan dalam hasil kali kelarutan.</v>
      </c>
      <c r="Q36" s="39"/>
      <c r="R36" s="39" t="s">
        <v>8</v>
      </c>
      <c r="S36" s="18"/>
      <c r="T36" s="1">
        <v>88</v>
      </c>
      <c r="U36" s="1">
        <v>84</v>
      </c>
      <c r="V36" s="1">
        <v>81</v>
      </c>
      <c r="W36" s="43">
        <f t="shared" si="10"/>
        <v>81</v>
      </c>
      <c r="X36" s="41">
        <v>93.884999999999991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85</v>
      </c>
      <c r="AJ36" s="1">
        <v>92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95682</v>
      </c>
      <c r="C37" s="19" t="s">
        <v>92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Memeliki kemampuan memahami asam dan basa, larutan penyangga, hidrolisis dan koloid namun perlu peningkatan dalam hasil kali kelarutan.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Memiliki ketrampilan melakukan percobaan asam basa, penyangga,hidrolisis dan koloid namun perlu peningkatan dalam hasil kali kelarutan.</v>
      </c>
      <c r="Q37" s="39"/>
      <c r="R37" s="39" t="s">
        <v>8</v>
      </c>
      <c r="S37" s="18"/>
      <c r="T37" s="1">
        <v>86</v>
      </c>
      <c r="U37" s="1">
        <v>88</v>
      </c>
      <c r="V37" s="1">
        <v>86</v>
      </c>
      <c r="W37" s="43">
        <v>85</v>
      </c>
      <c r="X37" s="41">
        <v>91.5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85</v>
      </c>
      <c r="AJ37" s="1">
        <v>90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95696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Memeliki kemampuan memahami asam dan basa, larutan penyangga, hidrolisis dan koloid namun perlu peningkatan dalam hasil kali kelarutan.</v>
      </c>
      <c r="K38" s="28">
        <f t="shared" si="5"/>
        <v>88.2</v>
      </c>
      <c r="L38" s="28" t="str">
        <f t="shared" si="6"/>
        <v>A</v>
      </c>
      <c r="M38" s="28">
        <f t="shared" si="7"/>
        <v>88.2</v>
      </c>
      <c r="N38" s="28" t="str">
        <f t="shared" si="8"/>
        <v>A</v>
      </c>
      <c r="O38" s="36">
        <v>1</v>
      </c>
      <c r="P38" s="28" t="str">
        <f t="shared" si="9"/>
        <v>Memiliki ketrampilan melakukan percobaan asam basa, penyangga,hidrolisis dan koloid namun perlu peningkatan dalam hasil kali kelarutan.</v>
      </c>
      <c r="Q38" s="39"/>
      <c r="R38" s="39" t="s">
        <v>8</v>
      </c>
      <c r="S38" s="18"/>
      <c r="T38" s="1">
        <v>91</v>
      </c>
      <c r="U38" s="1">
        <v>88</v>
      </c>
      <c r="V38" s="1">
        <v>87</v>
      </c>
      <c r="W38" s="43">
        <f t="shared" si="10"/>
        <v>87</v>
      </c>
      <c r="X38" s="41">
        <v>96.69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86</v>
      </c>
      <c r="AI38" s="1">
        <v>85</v>
      </c>
      <c r="AJ38" s="1">
        <v>95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95710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Memeliki kemampuan memahami asam dan basa, larutan penyangga, hidrolisis dan koloid namun perlu peningkatan dalam hasil kali kelarutan.</v>
      </c>
      <c r="K39" s="28">
        <f t="shared" si="5"/>
        <v>85.8</v>
      </c>
      <c r="L39" s="28" t="str">
        <f t="shared" si="6"/>
        <v>A</v>
      </c>
      <c r="M39" s="28">
        <f t="shared" si="7"/>
        <v>85.8</v>
      </c>
      <c r="N39" s="28" t="str">
        <f t="shared" si="8"/>
        <v>A</v>
      </c>
      <c r="O39" s="36">
        <v>1</v>
      </c>
      <c r="P39" s="28" t="str">
        <f t="shared" si="9"/>
        <v>Memiliki ketrampilan melakukan percobaan asam basa, penyangga,hidrolisis dan koloid namun perlu peningkatan dalam hasil kali kelarutan.</v>
      </c>
      <c r="Q39" s="39"/>
      <c r="R39" s="39" t="s">
        <v>8</v>
      </c>
      <c r="S39" s="18"/>
      <c r="T39" s="1">
        <v>83</v>
      </c>
      <c r="U39" s="1">
        <v>82</v>
      </c>
      <c r="V39" s="1">
        <v>88</v>
      </c>
      <c r="W39" s="43">
        <v>85</v>
      </c>
      <c r="X39" s="41">
        <v>89.424999999999997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86</v>
      </c>
      <c r="AI39" s="1">
        <v>85</v>
      </c>
      <c r="AJ39" s="1">
        <v>88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95724</v>
      </c>
      <c r="C40" s="19" t="s">
        <v>95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Memeliki kemampuan memahami asam dan basa, larutan penyangga, hidrolisis dan koloid namun perlu peningkatan dalam hasil kali kelarutan.</v>
      </c>
      <c r="K40" s="28">
        <f t="shared" si="5"/>
        <v>85.8</v>
      </c>
      <c r="L40" s="28" t="str">
        <f t="shared" si="6"/>
        <v>A</v>
      </c>
      <c r="M40" s="28">
        <f t="shared" si="7"/>
        <v>85.8</v>
      </c>
      <c r="N40" s="28" t="str">
        <f t="shared" si="8"/>
        <v>A</v>
      </c>
      <c r="O40" s="36">
        <v>1</v>
      </c>
      <c r="P40" s="28" t="str">
        <f t="shared" si="9"/>
        <v>Memiliki ketrampilan melakukan percobaan asam basa, penyangga,hidrolisis dan koloid namun perlu peningkatan dalam hasil kali kelarutan.</v>
      </c>
      <c r="Q40" s="39"/>
      <c r="R40" s="39" t="s">
        <v>8</v>
      </c>
      <c r="S40" s="18"/>
      <c r="T40" s="1">
        <v>86</v>
      </c>
      <c r="U40" s="1">
        <v>88</v>
      </c>
      <c r="V40" s="1">
        <v>88</v>
      </c>
      <c r="W40" s="43">
        <v>86</v>
      </c>
      <c r="X40" s="41">
        <v>89.075000000000003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86</v>
      </c>
      <c r="AI40" s="1">
        <v>85</v>
      </c>
      <c r="AJ40" s="1">
        <v>88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95738</v>
      </c>
      <c r="C41" s="19" t="s">
        <v>96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Memeliki kemampuan memahami asam dan basa, larutan penyangga, hidrolisis dan koloid namun perlu peningkatan dalam hasil kali kelarutan.</v>
      </c>
      <c r="K41" s="28">
        <f t="shared" si="5"/>
        <v>85.6</v>
      </c>
      <c r="L41" s="28" t="str">
        <f t="shared" si="6"/>
        <v>A</v>
      </c>
      <c r="M41" s="28">
        <f t="shared" si="7"/>
        <v>85.6</v>
      </c>
      <c r="N41" s="28" t="str">
        <f t="shared" si="8"/>
        <v>A</v>
      </c>
      <c r="O41" s="36">
        <v>1</v>
      </c>
      <c r="P41" s="28" t="str">
        <f t="shared" si="9"/>
        <v>Memiliki ketrampilan melakukan percobaan asam basa, penyangga,hidrolisis dan koloid namun perlu peningkatan dalam hasil kali kelarutan.</v>
      </c>
      <c r="Q41" s="39"/>
      <c r="R41" s="39" t="s">
        <v>8</v>
      </c>
      <c r="S41" s="18"/>
      <c r="T41" s="1">
        <v>82</v>
      </c>
      <c r="U41" s="1">
        <v>86</v>
      </c>
      <c r="V41" s="1">
        <v>84</v>
      </c>
      <c r="W41" s="43">
        <v>82</v>
      </c>
      <c r="X41" s="41">
        <v>89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>
        <v>85</v>
      </c>
      <c r="AJ41" s="1">
        <v>88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95752</v>
      </c>
      <c r="C42" s="19" t="s">
        <v>97</v>
      </c>
      <c r="D42" s="18"/>
      <c r="E42" s="28">
        <f t="shared" si="0"/>
        <v>93</v>
      </c>
      <c r="F42" s="28" t="str">
        <f t="shared" si="1"/>
        <v>A</v>
      </c>
      <c r="G42" s="28">
        <f t="shared" si="2"/>
        <v>93</v>
      </c>
      <c r="H42" s="28" t="str">
        <f t="shared" si="3"/>
        <v>A</v>
      </c>
      <c r="I42" s="36">
        <v>1</v>
      </c>
      <c r="J42" s="28" t="str">
        <f t="shared" si="4"/>
        <v>Memeliki kemampuan memahami asam dan basa, larutan penyangga, hidrolisis dan koloid namun perlu peningkatan dalam hasil kali kelarutan.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>Memiliki ketrampilan melakukan percobaan asam basa, penyangga,hidrolisis dan koloid namun perlu peningkatan dalam hasil kali kelarutan.</v>
      </c>
      <c r="Q42" s="39"/>
      <c r="R42" s="39" t="s">
        <v>8</v>
      </c>
      <c r="S42" s="18"/>
      <c r="T42" s="1">
        <v>95</v>
      </c>
      <c r="U42" s="1">
        <v>94</v>
      </c>
      <c r="V42" s="1">
        <v>88</v>
      </c>
      <c r="W42" s="43">
        <v>92</v>
      </c>
      <c r="X42" s="41">
        <v>94.81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>
        <v>88</v>
      </c>
      <c r="AI42" s="1">
        <v>90</v>
      </c>
      <c r="AJ42" s="1">
        <v>92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95766</v>
      </c>
      <c r="C43" s="19" t="s">
        <v>98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Memeliki kemampuan memahami asam dan basa, larutan penyangga, hidrolisis dan koloid namun perlu peningkatan dalam hasil kali kelarutan.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Memiliki ketrampilan melakukan percobaan asam basa, penyangga,hidrolisis dan koloid namun perlu peningkatan dalam hasil kali kelarutan.</v>
      </c>
      <c r="Q43" s="39"/>
      <c r="R43" s="39" t="s">
        <v>8</v>
      </c>
      <c r="S43" s="18"/>
      <c r="T43" s="1">
        <v>85</v>
      </c>
      <c r="U43" s="1">
        <v>90</v>
      </c>
      <c r="V43" s="1">
        <v>90</v>
      </c>
      <c r="W43" s="43">
        <v>85</v>
      </c>
      <c r="X43" s="41">
        <v>95.674999999999997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90</v>
      </c>
      <c r="AI43" s="1">
        <v>85</v>
      </c>
      <c r="AJ43" s="1">
        <v>95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95780</v>
      </c>
      <c r="C44" s="19" t="s">
        <v>99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Memeliki kemampuan memahami asam dan basa, larutan penyangga, hidrolisis dan koloid namun perlu peningkatan dalam hasil kali kelarutan.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Memiliki ketrampilan melakukan percobaan asam basa, penyangga,hidrolisis dan koloid namun perlu peningkatan dalam hasil kali kelarutan.</v>
      </c>
      <c r="Q44" s="39"/>
      <c r="R44" s="39" t="s">
        <v>8</v>
      </c>
      <c r="S44" s="18"/>
      <c r="T44" s="1">
        <v>98</v>
      </c>
      <c r="U44" s="1">
        <v>88</v>
      </c>
      <c r="V44" s="1">
        <v>82</v>
      </c>
      <c r="W44" s="43">
        <f t="shared" si="10"/>
        <v>82</v>
      </c>
      <c r="X44" s="41">
        <v>91.594999999999999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85</v>
      </c>
      <c r="AJ44" s="1">
        <v>90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95794</v>
      </c>
      <c r="C45" s="19" t="s">
        <v>100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Memeliki kemampuan memahami asam dan basa, larutan penyangga, hidrolisis dan koloid namun perlu peningkatan dalam hasil kali kelarutan.</v>
      </c>
      <c r="K45" s="28">
        <f t="shared" si="5"/>
        <v>87.6</v>
      </c>
      <c r="L45" s="28" t="str">
        <f t="shared" si="6"/>
        <v>A</v>
      </c>
      <c r="M45" s="28">
        <f t="shared" si="7"/>
        <v>87.6</v>
      </c>
      <c r="N45" s="28" t="str">
        <f t="shared" si="8"/>
        <v>A</v>
      </c>
      <c r="O45" s="36">
        <v>1</v>
      </c>
      <c r="P45" s="28" t="str">
        <f t="shared" si="9"/>
        <v>Memiliki ketrampilan melakukan percobaan asam basa, penyangga,hidrolisis dan koloid namun perlu peningkatan dalam hasil kali kelarutan.</v>
      </c>
      <c r="Q45" s="39"/>
      <c r="R45" s="39" t="s">
        <v>8</v>
      </c>
      <c r="S45" s="18"/>
      <c r="T45" s="1">
        <v>88</v>
      </c>
      <c r="U45" s="1">
        <v>86</v>
      </c>
      <c r="V45" s="1">
        <v>90</v>
      </c>
      <c r="W45" s="43">
        <v>86</v>
      </c>
      <c r="X45" s="41">
        <v>97.844999999999999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88</v>
      </c>
      <c r="AI45" s="1">
        <v>85</v>
      </c>
      <c r="AJ45" s="1">
        <v>95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105980</v>
      </c>
      <c r="C46" s="19" t="s">
        <v>101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Memeliki kemampuan memahami asam dan basa, larutan penyangga dan koloid namun perlu peningkatan dalam  hidrolisis dan hasil kali kelarutan.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Memiliki ketrampilan melakukan percobaan asam basa, penyangga,hidrolisis dan koloid namun perlu peningkatan dalam hasil kali kelarutan.</v>
      </c>
      <c r="Q46" s="39"/>
      <c r="R46" s="39" t="s">
        <v>8</v>
      </c>
      <c r="S46" s="18"/>
      <c r="T46" s="1">
        <v>80</v>
      </c>
      <c r="U46" s="1">
        <v>81</v>
      </c>
      <c r="V46" s="1">
        <v>83</v>
      </c>
      <c r="W46" s="43">
        <v>80</v>
      </c>
      <c r="X46" s="41">
        <v>83.884999999999991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>
        <v>85</v>
      </c>
      <c r="AJ46" s="1">
        <v>85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87.416666666666671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863" yWindow="172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G12" sqref="G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28515625" customWidth="1"/>
    <col min="17" max="17" width="0.5703125" hidden="1" customWidth="1"/>
    <col min="18" max="18" width="9.7109375" customWidth="1"/>
    <col min="19" max="19" width="4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824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194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95808</v>
      </c>
      <c r="C11" s="19" t="s">
        <v>116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Memeliki kemampuan memahami asam dan basa, larutan penyangga dan koloid namun perlu peningkatan dalam  hidrolisis dan hasil kali kelarutan.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melakukan percobaan asam basa, penyangga,hidrolisis dan koloid namun perlu peningkatan dalam hasil kali kelarutan.</v>
      </c>
      <c r="Q11" s="39"/>
      <c r="R11" s="39" t="s">
        <v>8</v>
      </c>
      <c r="S11" s="18"/>
      <c r="T11" s="1">
        <v>85</v>
      </c>
      <c r="U11" s="1">
        <v>80</v>
      </c>
      <c r="V11" s="1">
        <v>87</v>
      </c>
      <c r="W11" s="1">
        <v>83</v>
      </c>
      <c r="X11" s="1">
        <v>87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85</v>
      </c>
      <c r="AJ11" s="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95822</v>
      </c>
      <c r="C12" s="19" t="s">
        <v>117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2</v>
      </c>
      <c r="J12" s="28" t="str">
        <f t="shared" si="4"/>
        <v>Memeliki kemampuan memahami asam dan basa, larutan penyangga dan koloid namun perlu peningkatan dalam  hidrolisis dan hasil kali kelarutan.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Memiliki ketrampilan melakukan percobaan asam basa, penyangga,hidrolisis dan koloid namun perlu peningkatan dalam hasil kali kelarutan.</v>
      </c>
      <c r="Q12" s="39"/>
      <c r="R12" s="39" t="s">
        <v>8</v>
      </c>
      <c r="S12" s="18"/>
      <c r="T12" s="1">
        <v>88</v>
      </c>
      <c r="U12" s="1">
        <v>87</v>
      </c>
      <c r="V12" s="1">
        <v>86</v>
      </c>
      <c r="W12" s="1">
        <v>89</v>
      </c>
      <c r="X12" s="1">
        <v>90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85</v>
      </c>
      <c r="AH12" s="1">
        <v>85</v>
      </c>
      <c r="AI12" s="1">
        <v>85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95836</v>
      </c>
      <c r="C13" s="19" t="s">
        <v>118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Memeliki kemampuan memahami asam dan basa, larutan penyangga, hidrolisis dan koloid namun perlu peningkatan dalam hasil kali kelarutan.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>Memiliki ketrampilan melakukan percobaan asam basa, penyangga,hidrolisis dan koloid namun perlu peningkatan dalam hasil kali kelarutan.</v>
      </c>
      <c r="Q13" s="39"/>
      <c r="R13" s="39" t="s">
        <v>8</v>
      </c>
      <c r="S13" s="18"/>
      <c r="T13" s="1">
        <v>80</v>
      </c>
      <c r="U13" s="1">
        <v>84</v>
      </c>
      <c r="V13" s="1">
        <v>84</v>
      </c>
      <c r="W13" s="1">
        <v>91</v>
      </c>
      <c r="X13" s="1">
        <v>95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90</v>
      </c>
      <c r="AJ13" s="1">
        <v>95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6" t="s">
        <v>189</v>
      </c>
      <c r="FI13" s="46" t="s">
        <v>192</v>
      </c>
      <c r="FJ13" s="44">
        <v>33661</v>
      </c>
      <c r="FK13" s="44">
        <v>33671</v>
      </c>
    </row>
    <row r="14" spans="1:167" x14ac:dyDescent="0.25">
      <c r="A14" s="19">
        <v>4</v>
      </c>
      <c r="B14" s="19">
        <v>95850</v>
      </c>
      <c r="C14" s="19" t="s">
        <v>119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Memeliki kemampuan memahami asam dan basa, larutan penyangga, hidrolisis dan koloid namun perlu peningkatan dalam hasil kali kelarutan.</v>
      </c>
      <c r="K14" s="28">
        <f t="shared" si="5"/>
        <v>89.4</v>
      </c>
      <c r="L14" s="28" t="str">
        <f t="shared" si="6"/>
        <v>A</v>
      </c>
      <c r="M14" s="28">
        <f t="shared" si="7"/>
        <v>89.4</v>
      </c>
      <c r="N14" s="28" t="str">
        <f t="shared" si="8"/>
        <v>A</v>
      </c>
      <c r="O14" s="36">
        <v>1</v>
      </c>
      <c r="P14" s="28" t="str">
        <f t="shared" si="9"/>
        <v>Memiliki ketrampilan melakukan percobaan asam basa, penyangga,hidrolisis dan koloid namun perlu peningkatan dalam hasil kali kelarutan.</v>
      </c>
      <c r="Q14" s="39"/>
      <c r="R14" s="39" t="s">
        <v>8</v>
      </c>
      <c r="S14" s="18"/>
      <c r="T14" s="1">
        <v>94</v>
      </c>
      <c r="U14" s="1">
        <v>90</v>
      </c>
      <c r="V14" s="1">
        <v>85</v>
      </c>
      <c r="W14" s="1">
        <v>93</v>
      </c>
      <c r="X14" s="1">
        <v>95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85</v>
      </c>
      <c r="AH14" s="1">
        <v>85</v>
      </c>
      <c r="AI14" s="1">
        <v>92</v>
      </c>
      <c r="AJ14" s="1">
        <v>95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x14ac:dyDescent="0.25">
      <c r="A15" s="19">
        <v>5</v>
      </c>
      <c r="B15" s="19">
        <v>95864</v>
      </c>
      <c r="C15" s="19" t="s">
        <v>120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Memeliki kemampuan memahami asam dan basa, larutan penyangga, hidrolisis dan koloid namun perlu peningkatan dalam hasil kali kelarutan.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Memiliki ketrampilan melakukan percobaan asam basa, penyangga,hidrolisis dan koloid namun perlu peningkatan dalam hasil kali kelarutan.</v>
      </c>
      <c r="Q15" s="39"/>
      <c r="R15" s="39" t="s">
        <v>8</v>
      </c>
      <c r="S15" s="18"/>
      <c r="T15" s="1">
        <v>91</v>
      </c>
      <c r="U15" s="1">
        <v>87</v>
      </c>
      <c r="V15" s="1">
        <v>88</v>
      </c>
      <c r="W15" s="1">
        <v>90</v>
      </c>
      <c r="X15" s="1">
        <v>92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85</v>
      </c>
      <c r="AH15" s="1">
        <v>85</v>
      </c>
      <c r="AI15" s="1">
        <v>90</v>
      </c>
      <c r="AJ15" s="1">
        <v>90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6" t="s">
        <v>190</v>
      </c>
      <c r="FI15" s="46" t="s">
        <v>193</v>
      </c>
      <c r="FJ15" s="44">
        <v>33662</v>
      </c>
      <c r="FK15" s="44">
        <v>33672</v>
      </c>
    </row>
    <row r="16" spans="1:167" x14ac:dyDescent="0.25">
      <c r="A16" s="19">
        <v>6</v>
      </c>
      <c r="B16" s="19">
        <v>95878</v>
      </c>
      <c r="C16" s="19" t="s">
        <v>121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Memeliki kemampuan memahami asam dan basa, larutan penyangga dan koloid namun perlu peningkatan dalam  hidrolisis dan hasil kali kelarutan.</v>
      </c>
      <c r="K16" s="28">
        <f t="shared" si="5"/>
        <v>84.4</v>
      </c>
      <c r="L16" s="28" t="str">
        <f t="shared" si="6"/>
        <v>A</v>
      </c>
      <c r="M16" s="28">
        <f t="shared" si="7"/>
        <v>84.4</v>
      </c>
      <c r="N16" s="28" t="str">
        <f t="shared" si="8"/>
        <v>A</v>
      </c>
      <c r="O16" s="36">
        <v>1</v>
      </c>
      <c r="P16" s="28" t="str">
        <f t="shared" si="9"/>
        <v>Memiliki ketrampilan melakukan percobaan asam basa, penyangga,hidrolisis dan koloid namun perlu peningkatan dalam hasil kali kelarutan.</v>
      </c>
      <c r="Q16" s="39"/>
      <c r="R16" s="39" t="s">
        <v>8</v>
      </c>
      <c r="S16" s="18"/>
      <c r="T16" s="1">
        <v>80</v>
      </c>
      <c r="U16" s="1">
        <v>85</v>
      </c>
      <c r="V16" s="1">
        <v>80</v>
      </c>
      <c r="W16" s="1">
        <v>84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82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x14ac:dyDescent="0.25">
      <c r="A17" s="19">
        <v>7</v>
      </c>
      <c r="B17" s="19">
        <v>95892</v>
      </c>
      <c r="C17" s="19" t="s">
        <v>122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Memeliki kemampuan memahami asam dan basa, larutan penyangga, hidrolisis dan koloid namun perlu peningkatan dalam hasil kali kelarutan.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1</v>
      </c>
      <c r="P17" s="28" t="str">
        <f t="shared" si="9"/>
        <v>Memiliki ketrampilan melakukan percobaan asam basa, penyangga,hidrolisis dan koloid namun perlu peningkatan dalam hasil kali kelarutan.</v>
      </c>
      <c r="Q17" s="39"/>
      <c r="R17" s="39" t="s">
        <v>8</v>
      </c>
      <c r="S17" s="18"/>
      <c r="T17" s="1">
        <v>91</v>
      </c>
      <c r="U17" s="1">
        <v>83</v>
      </c>
      <c r="V17" s="1">
        <v>86</v>
      </c>
      <c r="W17" s="1">
        <v>88</v>
      </c>
      <c r="X17" s="1">
        <v>94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85</v>
      </c>
      <c r="AI17" s="1">
        <v>85</v>
      </c>
      <c r="AJ17" s="1">
        <v>95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6" t="s">
        <v>191</v>
      </c>
      <c r="FI17" s="46" t="s">
        <v>194</v>
      </c>
      <c r="FJ17" s="44">
        <v>33663</v>
      </c>
      <c r="FK17" s="44">
        <v>33673</v>
      </c>
    </row>
    <row r="18" spans="1:167" x14ac:dyDescent="0.25">
      <c r="A18" s="19">
        <v>8</v>
      </c>
      <c r="B18" s="19">
        <v>95906</v>
      </c>
      <c r="C18" s="19" t="s">
        <v>123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Memeliki kemampuan memahami asam dan basa, larutan penyangga, hidrolisis dan koloid namun perlu peningkatan dalam hasil kali kelarutan.</v>
      </c>
      <c r="K18" s="28">
        <f t="shared" si="5"/>
        <v>88.4</v>
      </c>
      <c r="L18" s="28" t="str">
        <f t="shared" si="6"/>
        <v>A</v>
      </c>
      <c r="M18" s="28">
        <f t="shared" si="7"/>
        <v>88.4</v>
      </c>
      <c r="N18" s="28" t="str">
        <f t="shared" si="8"/>
        <v>A</v>
      </c>
      <c r="O18" s="36">
        <v>1</v>
      </c>
      <c r="P18" s="28" t="str">
        <f t="shared" si="9"/>
        <v>Memiliki ketrampilan melakukan percobaan asam basa, penyangga,hidrolisis dan koloid namun perlu peningkatan dalam hasil kali kelarutan.</v>
      </c>
      <c r="Q18" s="39"/>
      <c r="R18" s="39" t="s">
        <v>8</v>
      </c>
      <c r="S18" s="18"/>
      <c r="T18" s="1">
        <v>84</v>
      </c>
      <c r="U18" s="1">
        <v>86</v>
      </c>
      <c r="V18" s="1">
        <v>90</v>
      </c>
      <c r="W18" s="1">
        <v>93</v>
      </c>
      <c r="X18" s="1">
        <v>88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85</v>
      </c>
      <c r="AI18" s="1">
        <v>92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x14ac:dyDescent="0.25">
      <c r="A19" s="19">
        <v>9</v>
      </c>
      <c r="B19" s="19">
        <v>95920</v>
      </c>
      <c r="C19" s="19" t="s">
        <v>124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Memeliki kemampuan memahami asam dan basa, larutan penyangga dan koloid namun perlu peningkatan dalam  hidrolisis dan hasil kali kelarutan.</v>
      </c>
      <c r="K19" s="28">
        <f t="shared" si="5"/>
        <v>83.4</v>
      </c>
      <c r="L19" s="28" t="str">
        <f t="shared" si="6"/>
        <v>B</v>
      </c>
      <c r="M19" s="28">
        <f t="shared" si="7"/>
        <v>83.4</v>
      </c>
      <c r="N19" s="28" t="str">
        <f t="shared" si="8"/>
        <v>B</v>
      </c>
      <c r="O19" s="36">
        <v>1</v>
      </c>
      <c r="P19" s="28" t="str">
        <f t="shared" si="9"/>
        <v>Memiliki ketrampilan melakukan percobaan asam basa, penyangga,hidrolisis dan koloid namun perlu peningkatan dalam hasil kali kelarutan.</v>
      </c>
      <c r="Q19" s="39"/>
      <c r="R19" s="39" t="s">
        <v>8</v>
      </c>
      <c r="S19" s="18"/>
      <c r="T19" s="1">
        <v>80</v>
      </c>
      <c r="U19" s="1">
        <v>80</v>
      </c>
      <c r="V19" s="1">
        <v>82</v>
      </c>
      <c r="W19" s="1">
        <v>81</v>
      </c>
      <c r="X19" s="1">
        <v>82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80</v>
      </c>
      <c r="AJ19" s="1">
        <v>82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33664</v>
      </c>
      <c r="FK19" s="44">
        <v>33674</v>
      </c>
    </row>
    <row r="20" spans="1:167" x14ac:dyDescent="0.25">
      <c r="A20" s="19">
        <v>10</v>
      </c>
      <c r="B20" s="19">
        <v>95934</v>
      </c>
      <c r="C20" s="19" t="s">
        <v>125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Memeliki kemampuan memahami asam dan basa, larutan penyangga, hidrolisis dan koloid namun perlu peningkatan dalam hasil kali kelarutan.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Memiliki ketrampilan melakukan percobaan asam basa, penyangga,hidrolisis dan koloid namun perlu peningkatan dalam hasil kali kelarutan.</v>
      </c>
      <c r="Q20" s="39"/>
      <c r="R20" s="39" t="s">
        <v>8</v>
      </c>
      <c r="S20" s="18"/>
      <c r="T20" s="1">
        <v>84</v>
      </c>
      <c r="U20" s="1">
        <v>82</v>
      </c>
      <c r="V20" s="1">
        <v>84</v>
      </c>
      <c r="W20" s="1">
        <v>85</v>
      </c>
      <c r="X20" s="1">
        <v>91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85</v>
      </c>
      <c r="AJ20" s="1">
        <v>90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x14ac:dyDescent="0.25">
      <c r="A21" s="19">
        <v>11</v>
      </c>
      <c r="B21" s="19">
        <v>95948</v>
      </c>
      <c r="C21" s="19" t="s">
        <v>126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Memeliki kemampuan memahami asam dan basa, larutan penyangga, hidrolisis dan koloid namun perlu peningkatan dalam hasil kali kelarutan.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Memiliki ketrampilan melakukan percobaan asam basa, penyangga,hidrolisis dan koloid namun perlu peningkatan dalam hasil kali kelarutan.</v>
      </c>
      <c r="Q21" s="39"/>
      <c r="R21" s="39" t="s">
        <v>8</v>
      </c>
      <c r="S21" s="18"/>
      <c r="T21" s="1">
        <v>92</v>
      </c>
      <c r="U21" s="1">
        <v>92</v>
      </c>
      <c r="V21" s="1">
        <v>90</v>
      </c>
      <c r="W21" s="1">
        <v>92</v>
      </c>
      <c r="X21" s="1">
        <v>92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85</v>
      </c>
      <c r="AH21" s="1">
        <v>85</v>
      </c>
      <c r="AI21" s="1">
        <v>90</v>
      </c>
      <c r="AJ21" s="1">
        <v>90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33665</v>
      </c>
      <c r="FK21" s="44">
        <v>33675</v>
      </c>
    </row>
    <row r="22" spans="1:167" x14ac:dyDescent="0.25">
      <c r="A22" s="19">
        <v>12</v>
      </c>
      <c r="B22" s="19">
        <v>95962</v>
      </c>
      <c r="C22" s="19" t="s">
        <v>127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Memeliki kemampuan memahami asam dan basa, larutan penyangga dan koloid namun perlu peningkatan dalam  hidrolisis dan hasil kali kelarutan.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Memiliki ketrampilan melakukan percobaan asam basa, penyangga,hidrolisis dan koloid namun perlu peningkatan dalam hasil kali kelarutan.</v>
      </c>
      <c r="Q22" s="39"/>
      <c r="R22" s="39" t="s">
        <v>8</v>
      </c>
      <c r="S22" s="18"/>
      <c r="T22" s="1">
        <v>80</v>
      </c>
      <c r="U22" s="1">
        <v>80</v>
      </c>
      <c r="V22" s="1">
        <v>82</v>
      </c>
      <c r="W22" s="1">
        <v>85</v>
      </c>
      <c r="X22" s="1">
        <v>86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85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95976</v>
      </c>
      <c r="C23" s="19" t="s">
        <v>128</v>
      </c>
      <c r="D23" s="18"/>
      <c r="E23" s="28">
        <f t="shared" si="0"/>
        <v>94</v>
      </c>
      <c r="F23" s="28" t="str">
        <f t="shared" si="1"/>
        <v>A</v>
      </c>
      <c r="G23" s="28">
        <f t="shared" si="2"/>
        <v>94</v>
      </c>
      <c r="H23" s="28" t="str">
        <f t="shared" si="3"/>
        <v>A</v>
      </c>
      <c r="I23" s="36">
        <v>1</v>
      </c>
      <c r="J23" s="28" t="str">
        <f t="shared" si="4"/>
        <v>Memeliki kemampuan memahami asam dan basa, larutan penyangga, hidrolisis dan koloid namun perlu peningkatan dalam hasil kali kelarutan.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1</v>
      </c>
      <c r="P23" s="28" t="str">
        <f t="shared" si="9"/>
        <v>Memiliki ketrampilan melakukan percobaan asam basa, penyangga,hidrolisis dan koloid namun perlu peningkatan dalam hasil kali kelarutan.</v>
      </c>
      <c r="Q23" s="39"/>
      <c r="R23" s="39" t="s">
        <v>8</v>
      </c>
      <c r="S23" s="18"/>
      <c r="T23" s="1">
        <v>93</v>
      </c>
      <c r="U23" s="1">
        <v>95</v>
      </c>
      <c r="V23" s="1">
        <v>94</v>
      </c>
      <c r="W23" s="1">
        <v>94</v>
      </c>
      <c r="X23" s="1">
        <v>94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85</v>
      </c>
      <c r="AI23" s="1">
        <v>90</v>
      </c>
      <c r="AJ23" s="1">
        <v>90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33666</v>
      </c>
      <c r="FK23" s="44">
        <v>33676</v>
      </c>
    </row>
    <row r="24" spans="1:167" x14ac:dyDescent="0.25">
      <c r="A24" s="19">
        <v>14</v>
      </c>
      <c r="B24" s="19">
        <v>95990</v>
      </c>
      <c r="C24" s="19" t="s">
        <v>129</v>
      </c>
      <c r="D24" s="18"/>
      <c r="E24" s="28">
        <f t="shared" si="0"/>
        <v>95</v>
      </c>
      <c r="F24" s="28" t="str">
        <f t="shared" si="1"/>
        <v>A</v>
      </c>
      <c r="G24" s="28">
        <f t="shared" si="2"/>
        <v>95</v>
      </c>
      <c r="H24" s="28" t="str">
        <f t="shared" si="3"/>
        <v>A</v>
      </c>
      <c r="I24" s="36">
        <v>1</v>
      </c>
      <c r="J24" s="28" t="str">
        <f t="shared" si="4"/>
        <v>Memeliki kemampuan memahami asam dan basa, larutan penyangga, hidrolisis dan koloid namun perlu peningkatan dalam hasil kali kelarutan.</v>
      </c>
      <c r="K24" s="28">
        <f t="shared" si="5"/>
        <v>90.4</v>
      </c>
      <c r="L24" s="28" t="str">
        <f t="shared" si="6"/>
        <v>A</v>
      </c>
      <c r="M24" s="28">
        <f t="shared" si="7"/>
        <v>90.4</v>
      </c>
      <c r="N24" s="28" t="str">
        <f t="shared" si="8"/>
        <v>A</v>
      </c>
      <c r="O24" s="36">
        <v>1</v>
      </c>
      <c r="P24" s="28" t="str">
        <f t="shared" si="9"/>
        <v>Memiliki ketrampilan melakukan percobaan asam basa, penyangga,hidrolisis dan koloid namun perlu peningkatan dalam hasil kali kelarutan.</v>
      </c>
      <c r="Q24" s="39"/>
      <c r="R24" s="39" t="s">
        <v>8</v>
      </c>
      <c r="S24" s="18"/>
      <c r="T24" s="1">
        <v>95</v>
      </c>
      <c r="U24" s="1">
        <v>94</v>
      </c>
      <c r="V24" s="1">
        <v>95</v>
      </c>
      <c r="W24" s="1">
        <v>94</v>
      </c>
      <c r="X24" s="1">
        <v>96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85</v>
      </c>
      <c r="AI24" s="1">
        <v>92</v>
      </c>
      <c r="AJ24" s="1">
        <v>95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96004</v>
      </c>
      <c r="C25" s="19" t="s">
        <v>130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Memeliki kemampuan memahami asam dan basa, larutan penyangga dan koloid namun perlu peningkatan dalam  hidrolisis dan hasil kali kelarutan.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1</v>
      </c>
      <c r="P25" s="28" t="str">
        <f t="shared" si="9"/>
        <v>Memiliki ketrampilan melakukan percobaan asam basa, penyangga,hidrolisis dan koloid namun perlu peningkatan dalam hasil kali kelarutan.</v>
      </c>
      <c r="Q25" s="39"/>
      <c r="R25" s="39" t="s">
        <v>8</v>
      </c>
      <c r="S25" s="18"/>
      <c r="T25" s="1">
        <v>78</v>
      </c>
      <c r="U25" s="1">
        <v>80</v>
      </c>
      <c r="V25" s="1">
        <v>81</v>
      </c>
      <c r="W25" s="1">
        <v>80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80</v>
      </c>
      <c r="AJ25" s="1">
        <v>80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5">
        <v>7</v>
      </c>
      <c r="FH25" s="46"/>
      <c r="FI25" s="46"/>
      <c r="FJ25" s="44">
        <v>33667</v>
      </c>
      <c r="FK25" s="44">
        <v>33677</v>
      </c>
    </row>
    <row r="26" spans="1:167" x14ac:dyDescent="0.25">
      <c r="A26" s="19">
        <v>16</v>
      </c>
      <c r="B26" s="19">
        <v>96018</v>
      </c>
      <c r="C26" s="19" t="s">
        <v>131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Memeliki kemampuan memahami asam dan basa, larutan penyangga, hidrolisis dan koloid namun perlu peningkatan dalam hasil kali kelarutan.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1</v>
      </c>
      <c r="P26" s="28" t="str">
        <f t="shared" si="9"/>
        <v>Memiliki ketrampilan melakukan percobaan asam basa, penyangga,hidrolisis dan koloid namun perlu peningkatan dalam hasil kali kelarutan.</v>
      </c>
      <c r="Q26" s="39"/>
      <c r="R26" s="39" t="s">
        <v>8</v>
      </c>
      <c r="S26" s="18"/>
      <c r="T26" s="1">
        <v>88</v>
      </c>
      <c r="U26" s="1">
        <v>87</v>
      </c>
      <c r="V26" s="1">
        <v>85</v>
      </c>
      <c r="W26" s="1">
        <v>88</v>
      </c>
      <c r="X26" s="1">
        <v>95</v>
      </c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85</v>
      </c>
      <c r="AI26" s="1">
        <v>85</v>
      </c>
      <c r="AJ26" s="1">
        <v>95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96032</v>
      </c>
      <c r="C27" s="19" t="s">
        <v>132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Memeliki kemampuan memahami asam dan basa, larutan penyangga dan koloid namun perlu peningkatan dalam  hidrolisis dan hasil kali kelarutan.</v>
      </c>
      <c r="K27" s="28">
        <f t="shared" si="5"/>
        <v>85.2</v>
      </c>
      <c r="L27" s="28" t="str">
        <f t="shared" si="6"/>
        <v>A</v>
      </c>
      <c r="M27" s="28">
        <f t="shared" si="7"/>
        <v>85.2</v>
      </c>
      <c r="N27" s="28" t="str">
        <f t="shared" si="8"/>
        <v>A</v>
      </c>
      <c r="O27" s="36">
        <v>1</v>
      </c>
      <c r="P27" s="28" t="str">
        <f t="shared" si="9"/>
        <v>Memiliki ketrampilan melakukan percobaan asam basa, penyangga,hidrolisis dan koloid namun perlu peningkatan dalam hasil kali kelarutan.</v>
      </c>
      <c r="Q27" s="39"/>
      <c r="R27" s="39" t="s">
        <v>8</v>
      </c>
      <c r="S27" s="18"/>
      <c r="T27" s="1">
        <v>81</v>
      </c>
      <c r="U27" s="1">
        <v>80</v>
      </c>
      <c r="V27" s="1">
        <v>82</v>
      </c>
      <c r="W27" s="1">
        <v>85</v>
      </c>
      <c r="X27" s="1">
        <v>88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85</v>
      </c>
      <c r="AJ27" s="1">
        <v>86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33668</v>
      </c>
      <c r="FK27" s="44">
        <v>33678</v>
      </c>
    </row>
    <row r="28" spans="1:167" x14ac:dyDescent="0.25">
      <c r="A28" s="19">
        <v>18</v>
      </c>
      <c r="B28" s="19">
        <v>96046</v>
      </c>
      <c r="C28" s="19" t="s">
        <v>133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2</v>
      </c>
      <c r="J28" s="28" t="str">
        <f t="shared" si="4"/>
        <v>Memeliki kemampuan memahami asam dan basa, larutan penyangga dan koloid namun perlu peningkatan dalam  hidrolisis dan hasil kali kelarutan.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Memiliki ketrampilan melakukan percobaan asam basa, penyangga,hidrolisis dan koloid namun perlu peningkatan dalam hasil kali kelarutan.</v>
      </c>
      <c r="Q28" s="39"/>
      <c r="R28" s="39" t="s">
        <v>8</v>
      </c>
      <c r="S28" s="18"/>
      <c r="T28" s="1">
        <v>89</v>
      </c>
      <c r="U28" s="1">
        <v>88</v>
      </c>
      <c r="V28" s="1">
        <v>88</v>
      </c>
      <c r="W28" s="1">
        <v>90</v>
      </c>
      <c r="X28" s="1">
        <v>92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85</v>
      </c>
      <c r="AI28" s="1">
        <v>85</v>
      </c>
      <c r="AJ28" s="1">
        <v>90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96060</v>
      </c>
      <c r="C29" s="19" t="s">
        <v>134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Memeliki kemampuan memahami asam dan basa, larutan penyangga dan koloid namun perlu peningkatan dalam  hidrolisis dan hasil kali kelarutan.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Memiliki ketrampilan melakukan percobaan asam basa, penyangga,hidrolisis dan koloid namun perlu peningkatan dalam hasil kali kelarutan.</v>
      </c>
      <c r="Q29" s="39"/>
      <c r="R29" s="39" t="s">
        <v>8</v>
      </c>
      <c r="S29" s="18"/>
      <c r="T29" s="1">
        <v>80</v>
      </c>
      <c r="U29" s="1">
        <v>85</v>
      </c>
      <c r="V29" s="1">
        <v>84</v>
      </c>
      <c r="W29" s="1">
        <v>86</v>
      </c>
      <c r="X29" s="1">
        <v>87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85</v>
      </c>
      <c r="AJ29" s="1"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33669</v>
      </c>
      <c r="FK29" s="44">
        <v>33679</v>
      </c>
    </row>
    <row r="30" spans="1:167" x14ac:dyDescent="0.25">
      <c r="A30" s="19">
        <v>20</v>
      </c>
      <c r="B30" s="19">
        <v>96074</v>
      </c>
      <c r="C30" s="19" t="s">
        <v>135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Memeliki kemampuan memahami asam dan basa, larutan penyangga dan koloid namun perlu peningkatan dalam  hidrolisis dan hasil kali kelarutan.</v>
      </c>
      <c r="K30" s="28">
        <f t="shared" si="5"/>
        <v>84.4</v>
      </c>
      <c r="L30" s="28" t="str">
        <f t="shared" si="6"/>
        <v>A</v>
      </c>
      <c r="M30" s="28">
        <f t="shared" si="7"/>
        <v>84.4</v>
      </c>
      <c r="N30" s="28" t="str">
        <f t="shared" si="8"/>
        <v>A</v>
      </c>
      <c r="O30" s="36">
        <v>1</v>
      </c>
      <c r="P30" s="28" t="str">
        <f t="shared" si="9"/>
        <v>Memiliki ketrampilan melakukan percobaan asam basa, penyangga,hidrolisis dan koloid namun perlu peningkatan dalam hasil kali kelarutan.</v>
      </c>
      <c r="Q30" s="39"/>
      <c r="R30" s="39" t="s">
        <v>8</v>
      </c>
      <c r="S30" s="18"/>
      <c r="T30" s="1">
        <v>79</v>
      </c>
      <c r="U30" s="1">
        <v>80</v>
      </c>
      <c r="V30" s="1">
        <v>80</v>
      </c>
      <c r="W30" s="1">
        <v>81</v>
      </c>
      <c r="X30" s="1">
        <v>82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>
        <v>85</v>
      </c>
      <c r="AJ30" s="1">
        <v>82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96088</v>
      </c>
      <c r="C31" s="19" t="s">
        <v>136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Memeliki kemampuan memahami asam dan basa, larutan penyangga dan koloid namun perlu peningkatan dalam  hidrolisis dan hasil kali kelarutan.</v>
      </c>
      <c r="K31" s="28">
        <f t="shared" si="5"/>
        <v>84.4</v>
      </c>
      <c r="L31" s="28" t="str">
        <f t="shared" si="6"/>
        <v>A</v>
      </c>
      <c r="M31" s="28">
        <f t="shared" si="7"/>
        <v>84.4</v>
      </c>
      <c r="N31" s="28" t="str">
        <f t="shared" si="8"/>
        <v>A</v>
      </c>
      <c r="O31" s="36">
        <v>1</v>
      </c>
      <c r="P31" s="28" t="str">
        <f t="shared" si="9"/>
        <v>Memiliki ketrampilan melakukan percobaan asam basa, penyangga,hidrolisis dan koloid namun perlu peningkatan dalam hasil kali kelarutan.</v>
      </c>
      <c r="Q31" s="39"/>
      <c r="R31" s="39" t="s">
        <v>8</v>
      </c>
      <c r="S31" s="18"/>
      <c r="T31" s="1">
        <v>80</v>
      </c>
      <c r="U31" s="1">
        <v>80</v>
      </c>
      <c r="V31" s="1">
        <v>81</v>
      </c>
      <c r="W31" s="1">
        <v>82</v>
      </c>
      <c r="X31" s="1">
        <v>83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85</v>
      </c>
      <c r="AJ31" s="1">
        <v>82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33670</v>
      </c>
      <c r="FK31" s="44">
        <v>33680</v>
      </c>
    </row>
    <row r="32" spans="1:167" x14ac:dyDescent="0.25">
      <c r="A32" s="19">
        <v>22</v>
      </c>
      <c r="B32" s="19">
        <v>96102</v>
      </c>
      <c r="C32" s="19" t="s">
        <v>137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Memeliki kemampuan memahami asam dan basa, larutan penyangga dan koloid namun perlu peningkatan dalam  hidrolisis dan hasil kali kelarutan.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Memiliki ketrampilan melakukan percobaan asam basa, penyangga,hidrolisis dan koloid namun perlu peningkatan dalam hasil kali kelarutan.</v>
      </c>
      <c r="Q32" s="39"/>
      <c r="R32" s="39" t="s">
        <v>8</v>
      </c>
      <c r="S32" s="18"/>
      <c r="T32" s="1">
        <v>82</v>
      </c>
      <c r="U32" s="1">
        <v>83</v>
      </c>
      <c r="V32" s="1">
        <v>80</v>
      </c>
      <c r="W32" s="1">
        <v>84</v>
      </c>
      <c r="X32" s="1">
        <v>86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85</v>
      </c>
      <c r="AJ32" s="1">
        <v>85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96116</v>
      </c>
      <c r="C33" s="19" t="s">
        <v>138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Memeliki kemampuan memahami asam dan basa, larutan penyangga dan koloid namun perlu peningkatan dalam  hidrolisis dan hasil kali kelarutan.</v>
      </c>
      <c r="K33" s="28">
        <f t="shared" si="5"/>
        <v>84.8</v>
      </c>
      <c r="L33" s="28" t="str">
        <f t="shared" si="6"/>
        <v>A</v>
      </c>
      <c r="M33" s="28">
        <f t="shared" si="7"/>
        <v>84.8</v>
      </c>
      <c r="N33" s="28" t="str">
        <f t="shared" si="8"/>
        <v>A</v>
      </c>
      <c r="O33" s="36">
        <v>1</v>
      </c>
      <c r="P33" s="28" t="str">
        <f t="shared" si="9"/>
        <v>Memiliki ketrampilan melakukan percobaan asam basa, penyangga,hidrolisis dan koloid namun perlu peningkatan dalam hasil kali kelarutan.</v>
      </c>
      <c r="Q33" s="39"/>
      <c r="R33" s="39" t="s">
        <v>8</v>
      </c>
      <c r="S33" s="18"/>
      <c r="T33" s="1">
        <v>80</v>
      </c>
      <c r="U33" s="1">
        <v>80</v>
      </c>
      <c r="V33" s="1">
        <v>82</v>
      </c>
      <c r="W33" s="1">
        <v>83</v>
      </c>
      <c r="X33" s="1">
        <v>84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85</v>
      </c>
      <c r="AJ33" s="1">
        <v>84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96130</v>
      </c>
      <c r="C34" s="19" t="s">
        <v>139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Memeliki kemampuan memahami asam dan basa, larutan penyangga, hidrolisis dan koloid namun perlu peningkatan dalam hasil kali kelarutan.</v>
      </c>
      <c r="K34" s="28">
        <f t="shared" si="5"/>
        <v>88.4</v>
      </c>
      <c r="L34" s="28" t="str">
        <f t="shared" si="6"/>
        <v>A</v>
      </c>
      <c r="M34" s="28">
        <f t="shared" si="7"/>
        <v>88.4</v>
      </c>
      <c r="N34" s="28" t="str">
        <f t="shared" si="8"/>
        <v>A</v>
      </c>
      <c r="O34" s="36">
        <v>1</v>
      </c>
      <c r="P34" s="28" t="str">
        <f t="shared" si="9"/>
        <v>Memiliki ketrampilan melakukan percobaan asam basa, penyangga,hidrolisis dan koloid namun perlu peningkatan dalam hasil kali kelarutan.</v>
      </c>
      <c r="Q34" s="39"/>
      <c r="R34" s="39" t="s">
        <v>8</v>
      </c>
      <c r="S34" s="18"/>
      <c r="T34" s="1">
        <v>91</v>
      </c>
      <c r="U34" s="1">
        <v>92</v>
      </c>
      <c r="V34" s="1">
        <v>90</v>
      </c>
      <c r="W34" s="1">
        <v>90</v>
      </c>
      <c r="X34" s="1">
        <v>94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85</v>
      </c>
      <c r="AI34" s="1">
        <v>85</v>
      </c>
      <c r="AJ34" s="1">
        <v>92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96144</v>
      </c>
      <c r="C35" s="19" t="s">
        <v>140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Memeliki kemampuan memahami asam dan basa, larutan penyangga dan koloid namun perlu peningkatan dalam  hidrolisis dan hasil kali kelarutan.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Memiliki ketrampilan melakukan percobaan asam basa, penyangga,hidrolisis dan koloid namun perlu peningkatan dalam hasil kali kelarutan.</v>
      </c>
      <c r="Q35" s="39"/>
      <c r="R35" s="39" t="s">
        <v>8</v>
      </c>
      <c r="S35" s="18"/>
      <c r="T35" s="1">
        <v>80</v>
      </c>
      <c r="U35" s="1">
        <v>82</v>
      </c>
      <c r="V35" s="1">
        <v>84</v>
      </c>
      <c r="W35" s="1">
        <v>85</v>
      </c>
      <c r="X35" s="1">
        <v>86</v>
      </c>
      <c r="Y35" s="1"/>
      <c r="Z35" s="1"/>
      <c r="AA35" s="1"/>
      <c r="AB35" s="1"/>
      <c r="AC35" s="1"/>
      <c r="AD35" s="1"/>
      <c r="AE35" s="18"/>
      <c r="AF35" s="1">
        <v>90</v>
      </c>
      <c r="AG35" s="1">
        <v>85</v>
      </c>
      <c r="AH35" s="1">
        <v>85</v>
      </c>
      <c r="AI35" s="1">
        <v>85</v>
      </c>
      <c r="AJ35" s="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96158</v>
      </c>
      <c r="C36" s="19" t="s">
        <v>141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Memeliki kemampuan memahami asam dan basa, larutan penyangga, hidrolisis dan koloid namun perlu peningkatan dalam hasil kali kelarutan.</v>
      </c>
      <c r="K36" s="28">
        <f t="shared" si="5"/>
        <v>86.6</v>
      </c>
      <c r="L36" s="28" t="str">
        <f t="shared" si="6"/>
        <v>A</v>
      </c>
      <c r="M36" s="28">
        <f t="shared" si="7"/>
        <v>86.6</v>
      </c>
      <c r="N36" s="28" t="str">
        <f t="shared" si="8"/>
        <v>A</v>
      </c>
      <c r="O36" s="36">
        <v>1</v>
      </c>
      <c r="P36" s="28" t="str">
        <f t="shared" si="9"/>
        <v>Memiliki ketrampilan melakukan percobaan asam basa, penyangga,hidrolisis dan koloid namun perlu peningkatan dalam hasil kali kelarutan.</v>
      </c>
      <c r="Q36" s="39"/>
      <c r="R36" s="39" t="s">
        <v>8</v>
      </c>
      <c r="S36" s="18"/>
      <c r="T36" s="1">
        <v>87</v>
      </c>
      <c r="U36" s="1">
        <v>80</v>
      </c>
      <c r="V36" s="1">
        <v>85</v>
      </c>
      <c r="W36" s="1">
        <v>84</v>
      </c>
      <c r="X36" s="1">
        <v>88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85</v>
      </c>
      <c r="AH36" s="1">
        <v>85</v>
      </c>
      <c r="AI36" s="1">
        <v>85</v>
      </c>
      <c r="AJ36" s="1">
        <v>88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96172</v>
      </c>
      <c r="C37" s="19" t="s">
        <v>142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Memeliki kemampuan memahami asam dan basa, larutan penyangga, hidrolisis dan koloid namun perlu peningkatan dalam hasil kali kelarutan.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Memiliki ketrampilan melakukan percobaan asam basa, penyangga,hidrolisis dan koloid namun perlu peningkatan dalam hasil kali kelarutan.</v>
      </c>
      <c r="Q37" s="39"/>
      <c r="R37" s="39" t="s">
        <v>8</v>
      </c>
      <c r="S37" s="18"/>
      <c r="T37" s="1">
        <v>89</v>
      </c>
      <c r="U37" s="1">
        <v>87</v>
      </c>
      <c r="V37" s="1">
        <v>88</v>
      </c>
      <c r="W37" s="1">
        <v>86</v>
      </c>
      <c r="X37" s="1">
        <v>91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85</v>
      </c>
      <c r="AH37" s="1">
        <v>85</v>
      </c>
      <c r="AI37" s="1">
        <v>85</v>
      </c>
      <c r="AJ37" s="1">
        <v>90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96186</v>
      </c>
      <c r="C38" s="19" t="s">
        <v>143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Memeliki kemampuan memahami asam dan basa, larutan penyangga dan koloid namun perlu peningkatan dalam  hidrolisis dan hasil kali kelarutan.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Memiliki ketrampilan melakukan percobaan asam basa, penyangga,hidrolisis dan koloid namun perlu peningkatan dalam hasil kali kelarutan.</v>
      </c>
      <c r="Q38" s="39"/>
      <c r="R38" s="39" t="s">
        <v>8</v>
      </c>
      <c r="S38" s="18"/>
      <c r="T38" s="1">
        <v>82</v>
      </c>
      <c r="U38" s="1">
        <v>81</v>
      </c>
      <c r="V38" s="1">
        <v>81</v>
      </c>
      <c r="W38" s="1">
        <v>84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85</v>
      </c>
      <c r="AH38" s="1">
        <v>85</v>
      </c>
      <c r="AI38" s="1">
        <v>85</v>
      </c>
      <c r="AJ38" s="1">
        <v>90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96200</v>
      </c>
      <c r="C39" s="19" t="s">
        <v>144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Memeliki kemampuan memahami asam dan basa, larutan penyangga dan koloid namun perlu peningkatan dalam  hidrolisis dan hasil kali kelarutan.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Memiliki ketrampilan melakukan percobaan asam basa, penyangga,hidrolisis dan koloid namun perlu peningkatan dalam hasil kali kelarutan.</v>
      </c>
      <c r="Q39" s="39"/>
      <c r="R39" s="39" t="s">
        <v>8</v>
      </c>
      <c r="S39" s="18"/>
      <c r="T39" s="1">
        <v>80</v>
      </c>
      <c r="U39" s="1">
        <v>81</v>
      </c>
      <c r="V39" s="1">
        <v>80</v>
      </c>
      <c r="W39" s="1">
        <v>83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85</v>
      </c>
      <c r="AJ39" s="1">
        <v>85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96214</v>
      </c>
      <c r="C40" s="19" t="s">
        <v>145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Memeliki kemampuan memahami asam dan basa, larutan penyangga dan koloid namun perlu peningkatan dalam  hidrolisis dan hasil kali kelarutan.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Memiliki ketrampilan melakukan percobaan asam basa, penyangga,hidrolisis dan koloid namun perlu peningkatan dalam hasil kali kelarutan.</v>
      </c>
      <c r="Q40" s="39"/>
      <c r="R40" s="39" t="s">
        <v>8</v>
      </c>
      <c r="S40" s="18"/>
      <c r="T40" s="1">
        <v>81</v>
      </c>
      <c r="U40" s="1">
        <v>80</v>
      </c>
      <c r="V40" s="1">
        <v>86</v>
      </c>
      <c r="W40" s="1">
        <v>82</v>
      </c>
      <c r="X40" s="1">
        <v>90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85</v>
      </c>
      <c r="AJ40" s="1"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96228</v>
      </c>
      <c r="C41" s="19" t="s">
        <v>146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Memeliki kemampuan memahami asam dan basa, larutan penyangga dan koloid namun perlu peningkatan dalam  hidrolisis dan hasil kali kelarutan.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Memiliki ketrampilan melakukan percobaan asam basa, penyangga,hidrolisis dan koloid namun perlu peningkatan dalam hasil kali kelarutan.</v>
      </c>
      <c r="Q41" s="39"/>
      <c r="R41" s="39" t="s">
        <v>8</v>
      </c>
      <c r="S41" s="18"/>
      <c r="T41" s="1">
        <v>80</v>
      </c>
      <c r="U41" s="1">
        <v>80</v>
      </c>
      <c r="V41" s="1">
        <v>81</v>
      </c>
      <c r="W41" s="1">
        <v>80</v>
      </c>
      <c r="X41" s="1">
        <v>82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>
        <v>85</v>
      </c>
      <c r="AJ41" s="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96242</v>
      </c>
      <c r="C42" s="19" t="s">
        <v>147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Memeliki kemampuan memahami asam dan basa, larutan penyangga, hidrolisis dan koloid namun perlu peningkatan dalam hasil kali kelarutan.</v>
      </c>
      <c r="K42" s="28">
        <f t="shared" si="5"/>
        <v>88.4</v>
      </c>
      <c r="L42" s="28" t="str">
        <f t="shared" si="6"/>
        <v>A</v>
      </c>
      <c r="M42" s="28">
        <f t="shared" si="7"/>
        <v>88.4</v>
      </c>
      <c r="N42" s="28" t="str">
        <f t="shared" si="8"/>
        <v>A</v>
      </c>
      <c r="O42" s="36">
        <v>1</v>
      </c>
      <c r="P42" s="28" t="str">
        <f t="shared" si="9"/>
        <v>Memiliki ketrampilan melakukan percobaan asam basa, penyangga,hidrolisis dan koloid namun perlu peningkatan dalam hasil kali kelarutan.</v>
      </c>
      <c r="Q42" s="39"/>
      <c r="R42" s="39" t="s">
        <v>8</v>
      </c>
      <c r="S42" s="18"/>
      <c r="T42" s="1">
        <v>87</v>
      </c>
      <c r="U42" s="1">
        <v>88</v>
      </c>
      <c r="V42" s="1">
        <v>87</v>
      </c>
      <c r="W42" s="1">
        <v>89</v>
      </c>
      <c r="X42" s="1">
        <v>94</v>
      </c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85</v>
      </c>
      <c r="AI42" s="1">
        <v>85</v>
      </c>
      <c r="AJ42" s="1">
        <v>92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96256</v>
      </c>
      <c r="C43" s="19" t="s">
        <v>148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Memeliki kemampuan memahami asam dan basa, larutan penyangga, hidrolisis dan koloid namun perlu peningkatan dalam hasil kali kelarutan.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Memiliki ketrampilan melakukan percobaan asam basa, penyangga,hidrolisis dan koloid namun perlu peningkatan dalam hasil kali kelarutan.</v>
      </c>
      <c r="Q43" s="39"/>
      <c r="R43" s="39" t="s">
        <v>8</v>
      </c>
      <c r="S43" s="18"/>
      <c r="T43" s="1">
        <v>90</v>
      </c>
      <c r="U43" s="1">
        <v>92</v>
      </c>
      <c r="V43" s="1">
        <v>91</v>
      </c>
      <c r="W43" s="1">
        <v>92</v>
      </c>
      <c r="X43" s="1">
        <v>94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85</v>
      </c>
      <c r="AI43" s="1">
        <v>85</v>
      </c>
      <c r="AJ43" s="1">
        <v>90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96270</v>
      </c>
      <c r="C44" s="19" t="s">
        <v>149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Memeliki kemampuan memahami asam dan basa, larutan penyangga dan koloid namun perlu peningkatan dalam  hidrolisis dan hasil kali kelarutan.</v>
      </c>
      <c r="K44" s="28">
        <f t="shared" si="5"/>
        <v>86.6</v>
      </c>
      <c r="L44" s="28" t="str">
        <f t="shared" si="6"/>
        <v>A</v>
      </c>
      <c r="M44" s="28">
        <f t="shared" si="7"/>
        <v>86.6</v>
      </c>
      <c r="N44" s="28" t="str">
        <f t="shared" si="8"/>
        <v>A</v>
      </c>
      <c r="O44" s="36">
        <v>1</v>
      </c>
      <c r="P44" s="28" t="str">
        <f t="shared" si="9"/>
        <v>Memiliki ketrampilan melakukan percobaan asam basa, penyangga,hidrolisis dan koloid namun perlu peningkatan dalam hasil kali kelarutan.</v>
      </c>
      <c r="Q44" s="39"/>
      <c r="R44" s="39" t="s">
        <v>8</v>
      </c>
      <c r="S44" s="18"/>
      <c r="T44" s="1">
        <v>80</v>
      </c>
      <c r="U44" s="1">
        <v>81</v>
      </c>
      <c r="V44" s="1">
        <v>80</v>
      </c>
      <c r="W44" s="1">
        <v>80</v>
      </c>
      <c r="X44" s="1">
        <v>89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>
        <v>85</v>
      </c>
      <c r="AI44" s="1">
        <v>85</v>
      </c>
      <c r="AJ44" s="1">
        <v>88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96284</v>
      </c>
      <c r="C45" s="19" t="s">
        <v>150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Memeliki kemampuan memahami asam dan basa, larutan penyangga dan koloid namun perlu peningkatan dalam  hidrolisis dan hasil kali kelarutan.</v>
      </c>
      <c r="K45" s="28">
        <f t="shared" si="5"/>
        <v>86.6</v>
      </c>
      <c r="L45" s="28" t="str">
        <f t="shared" si="6"/>
        <v>A</v>
      </c>
      <c r="M45" s="28">
        <f t="shared" si="7"/>
        <v>86.6</v>
      </c>
      <c r="N45" s="28" t="str">
        <f t="shared" si="8"/>
        <v>A</v>
      </c>
      <c r="O45" s="36">
        <v>1</v>
      </c>
      <c r="P45" s="28" t="str">
        <f t="shared" si="9"/>
        <v>Memiliki ketrampilan melakukan percobaan asam basa, penyangga,hidrolisis dan koloid namun perlu peningkatan dalam hasil kali kelarutan.</v>
      </c>
      <c r="Q45" s="39"/>
      <c r="R45" s="39" t="s">
        <v>8</v>
      </c>
      <c r="S45" s="18"/>
      <c r="T45" s="1">
        <v>82</v>
      </c>
      <c r="U45" s="1">
        <v>81</v>
      </c>
      <c r="V45" s="1">
        <v>80</v>
      </c>
      <c r="W45" s="1">
        <v>82</v>
      </c>
      <c r="X45" s="1">
        <v>89</v>
      </c>
      <c r="Y45" s="1"/>
      <c r="Z45" s="1"/>
      <c r="AA45" s="1"/>
      <c r="AB45" s="1"/>
      <c r="AC45" s="1"/>
      <c r="AD45" s="1"/>
      <c r="AE45" s="18"/>
      <c r="AF45" s="1">
        <v>90</v>
      </c>
      <c r="AG45" s="1">
        <v>85</v>
      </c>
      <c r="AH45" s="1">
        <v>85</v>
      </c>
      <c r="AI45" s="1">
        <v>85</v>
      </c>
      <c r="AJ45" s="1">
        <v>88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96298</v>
      </c>
      <c r="C46" s="19" t="s">
        <v>151</v>
      </c>
      <c r="D46" s="18"/>
      <c r="E46" s="28">
        <f t="shared" si="0"/>
        <v>91</v>
      </c>
      <c r="F46" s="28" t="str">
        <f t="shared" si="1"/>
        <v>A</v>
      </c>
      <c r="G46" s="28">
        <f t="shared" si="2"/>
        <v>91</v>
      </c>
      <c r="H46" s="28" t="str">
        <f t="shared" si="3"/>
        <v>A</v>
      </c>
      <c r="I46" s="36">
        <v>1</v>
      </c>
      <c r="J46" s="28" t="str">
        <f t="shared" si="4"/>
        <v>Memeliki kemampuan memahami asam dan basa, larutan penyangga, hidrolisis dan koloid namun perlu peningkatan dalam hasil kali kelarutan.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1</v>
      </c>
      <c r="P46" s="28" t="str">
        <f t="shared" si="9"/>
        <v>Memiliki ketrampilan melakukan percobaan asam basa, penyangga,hidrolisis dan koloid namun perlu peningkatan dalam hasil kali kelarutan.</v>
      </c>
      <c r="Q46" s="39"/>
      <c r="R46" s="39" t="s">
        <v>8</v>
      </c>
      <c r="S46" s="18"/>
      <c r="T46" s="1">
        <v>91</v>
      </c>
      <c r="U46" s="1">
        <v>91</v>
      </c>
      <c r="V46" s="1">
        <v>90</v>
      </c>
      <c r="W46" s="1">
        <v>90</v>
      </c>
      <c r="X46" s="1">
        <v>91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>
        <v>85</v>
      </c>
      <c r="AJ46" s="1">
        <v>90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85.972222222222229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842" yWindow="176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4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1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824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195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96311</v>
      </c>
      <c r="C11" s="19" t="s">
        <v>153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Memeliki kemampuan memahami asam dan basa, larutan penyangga, hidrolisis dan koloid namun perlu peningkatan dalam hasil kali kelarutan.</v>
      </c>
      <c r="K11" s="28">
        <f t="shared" ref="K11:K50" si="5">IF((COUNTA(AF11:AO11)&gt;0),AVERAGE(AF11:AO11),"")</f>
        <v>88.6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melakukan percobaan asam basa, penyangga,hidrolisis dan koloid namun perlu peningkatan dalam hasil kali kelarutan.</v>
      </c>
      <c r="Q11" s="39"/>
      <c r="R11" s="39" t="s">
        <v>8</v>
      </c>
      <c r="S11" s="18"/>
      <c r="T11" s="1">
        <v>87</v>
      </c>
      <c r="U11" s="1">
        <v>90</v>
      </c>
      <c r="V11" s="1">
        <v>88</v>
      </c>
      <c r="W11" s="1">
        <v>90</v>
      </c>
      <c r="X11" s="1">
        <v>92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88</v>
      </c>
      <c r="AI11" s="1">
        <v>90</v>
      </c>
      <c r="AJ11" s="1">
        <v>95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96325</v>
      </c>
      <c r="C12" s="19" t="s">
        <v>154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Memeliki kemampuan memahami asam dan basa, larutan penyangga, hidrolisis dan koloid namun perlu peningkatan dalam hasil kali kelarutan.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Memiliki ketrampilan melakukan percobaan asam basa, penyangga,hidrolisis dan koloid namun perlu peningkatan dalam hasil kali kelarutan.</v>
      </c>
      <c r="Q12" s="39"/>
      <c r="R12" s="39" t="s">
        <v>8</v>
      </c>
      <c r="S12" s="18"/>
      <c r="T12" s="1">
        <v>88</v>
      </c>
      <c r="U12" s="1">
        <v>86</v>
      </c>
      <c r="V12" s="1">
        <v>85</v>
      </c>
      <c r="W12" s="1">
        <v>83</v>
      </c>
      <c r="X12" s="1">
        <v>89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85</v>
      </c>
      <c r="AH12" s="1">
        <v>85</v>
      </c>
      <c r="AI12" s="1">
        <v>85</v>
      </c>
      <c r="AJ12" s="1">
        <v>90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96339</v>
      </c>
      <c r="C13" s="19" t="s">
        <v>155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Memeliki kemampuan memahami asam dan basa, larutan penyangga, hidrolisis dan koloid namun perlu peningkatan dalam hasil kali kelarutan.</v>
      </c>
      <c r="K13" s="28">
        <f t="shared" si="5"/>
        <v>88.2</v>
      </c>
      <c r="L13" s="28" t="str">
        <f t="shared" si="6"/>
        <v>A</v>
      </c>
      <c r="M13" s="28">
        <f t="shared" si="7"/>
        <v>88.2</v>
      </c>
      <c r="N13" s="28" t="str">
        <f t="shared" si="8"/>
        <v>A</v>
      </c>
      <c r="O13" s="36">
        <v>1</v>
      </c>
      <c r="P13" s="28" t="str">
        <f t="shared" si="9"/>
        <v>Memiliki ketrampilan melakukan percobaan asam basa, penyangga,hidrolisis dan koloid namun perlu peningkatan dalam hasil kali kelarutan.</v>
      </c>
      <c r="Q13" s="39"/>
      <c r="R13" s="39" t="s">
        <v>8</v>
      </c>
      <c r="S13" s="18"/>
      <c r="T13" s="1">
        <v>100</v>
      </c>
      <c r="U13" s="1">
        <v>88</v>
      </c>
      <c r="V13" s="1">
        <v>86</v>
      </c>
      <c r="W13" s="1">
        <v>85</v>
      </c>
      <c r="X13" s="1">
        <v>91</v>
      </c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86</v>
      </c>
      <c r="AI13" s="1">
        <v>85</v>
      </c>
      <c r="AJ13" s="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6" t="s">
        <v>189</v>
      </c>
      <c r="FI13" s="46" t="s">
        <v>192</v>
      </c>
      <c r="FJ13" s="44">
        <v>33681</v>
      </c>
      <c r="FK13" s="44">
        <v>33691</v>
      </c>
    </row>
    <row r="14" spans="1:167" x14ac:dyDescent="0.25">
      <c r="A14" s="19">
        <v>4</v>
      </c>
      <c r="B14" s="19">
        <v>96353</v>
      </c>
      <c r="C14" s="19" t="s">
        <v>156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Memeliki kemampuan memahami asam dan basa, larutan penyangga, hidrolisis dan koloid namun perlu peningkatan dalam hasil kali kelarutan.</v>
      </c>
      <c r="K14" s="28">
        <f t="shared" si="5"/>
        <v>86.8</v>
      </c>
      <c r="L14" s="28" t="str">
        <f t="shared" si="6"/>
        <v>A</v>
      </c>
      <c r="M14" s="28">
        <f t="shared" si="7"/>
        <v>86.8</v>
      </c>
      <c r="N14" s="28" t="str">
        <f t="shared" si="8"/>
        <v>A</v>
      </c>
      <c r="O14" s="36">
        <v>1</v>
      </c>
      <c r="P14" s="28" t="str">
        <f t="shared" si="9"/>
        <v>Memiliki ketrampilan melakukan percobaan asam basa, penyangga,hidrolisis dan koloid namun perlu peningkatan dalam hasil kali kelarutan.</v>
      </c>
      <c r="Q14" s="39"/>
      <c r="R14" s="39" t="s">
        <v>8</v>
      </c>
      <c r="S14" s="18"/>
      <c r="T14" s="1">
        <v>88</v>
      </c>
      <c r="U14" s="1">
        <v>90</v>
      </c>
      <c r="V14" s="1">
        <v>88</v>
      </c>
      <c r="W14" s="1">
        <v>86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88</v>
      </c>
      <c r="AI14" s="1">
        <v>86</v>
      </c>
      <c r="AJ14" s="1"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x14ac:dyDescent="0.25">
      <c r="A15" s="19">
        <v>5</v>
      </c>
      <c r="B15" s="19">
        <v>96367</v>
      </c>
      <c r="C15" s="19" t="s">
        <v>157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Memeliki kemampuan memahami asam dan basa, larutan penyangga dan koloid namun perlu peningkatan dalam  hidrolisis dan hasil kali kelarutan.</v>
      </c>
      <c r="K15" s="28">
        <f t="shared" si="5"/>
        <v>85.6</v>
      </c>
      <c r="L15" s="28" t="str">
        <f t="shared" si="6"/>
        <v>A</v>
      </c>
      <c r="M15" s="28">
        <f t="shared" si="7"/>
        <v>85.6</v>
      </c>
      <c r="N15" s="28" t="str">
        <f t="shared" si="8"/>
        <v>A</v>
      </c>
      <c r="O15" s="36">
        <v>1</v>
      </c>
      <c r="P15" s="28" t="str">
        <f t="shared" si="9"/>
        <v>Memiliki ketrampilan melakukan percobaan asam basa, penyangga,hidrolisis dan koloid namun perlu peningkatan dalam hasil kali kelarutan.</v>
      </c>
      <c r="Q15" s="39"/>
      <c r="R15" s="39" t="s">
        <v>8</v>
      </c>
      <c r="S15" s="18"/>
      <c r="T15" s="1">
        <v>80</v>
      </c>
      <c r="U15" s="1">
        <v>84</v>
      </c>
      <c r="V15" s="1">
        <v>85</v>
      </c>
      <c r="W15" s="1">
        <v>82</v>
      </c>
      <c r="X15" s="1">
        <v>88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85</v>
      </c>
      <c r="AJ15" s="1">
        <v>88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6" t="s">
        <v>190</v>
      </c>
      <c r="FI15" s="46" t="s">
        <v>193</v>
      </c>
      <c r="FJ15" s="44">
        <v>33682</v>
      </c>
      <c r="FK15" s="44">
        <v>33692</v>
      </c>
    </row>
    <row r="16" spans="1:167" x14ac:dyDescent="0.25">
      <c r="A16" s="19">
        <v>6</v>
      </c>
      <c r="B16" s="19">
        <v>96381</v>
      </c>
      <c r="C16" s="19" t="s">
        <v>158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Memeliki kemampuan memahami asam dan basa, larutan penyangga, hidrolisis dan koloid namun perlu peningkatan dalam hasil kali kelarutan.</v>
      </c>
      <c r="K16" s="28">
        <f t="shared" si="5"/>
        <v>86.2</v>
      </c>
      <c r="L16" s="28" t="str">
        <f t="shared" si="6"/>
        <v>A</v>
      </c>
      <c r="M16" s="28">
        <f t="shared" si="7"/>
        <v>86.2</v>
      </c>
      <c r="N16" s="28" t="str">
        <f t="shared" si="8"/>
        <v>A</v>
      </c>
      <c r="O16" s="36">
        <v>1</v>
      </c>
      <c r="P16" s="28" t="str">
        <f t="shared" si="9"/>
        <v>Memiliki ketrampilan melakukan percobaan asam basa, penyangga,hidrolisis dan koloid namun perlu peningkatan dalam hasil kali kelarutan.</v>
      </c>
      <c r="Q16" s="39"/>
      <c r="R16" s="39" t="s">
        <v>8</v>
      </c>
      <c r="S16" s="18"/>
      <c r="T16" s="1">
        <v>82</v>
      </c>
      <c r="U16" s="1">
        <v>84</v>
      </c>
      <c r="V16" s="1">
        <v>86</v>
      </c>
      <c r="W16" s="1">
        <v>85</v>
      </c>
      <c r="X16" s="1">
        <v>90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86</v>
      </c>
      <c r="AI16" s="1">
        <v>85</v>
      </c>
      <c r="AJ16" s="1">
        <v>90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x14ac:dyDescent="0.25">
      <c r="A17" s="19">
        <v>7</v>
      </c>
      <c r="B17" s="19">
        <v>96395</v>
      </c>
      <c r="C17" s="19" t="s">
        <v>159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Memeliki kemampuan memahami asam dan basa, larutan penyangga dan koloid namun perlu peningkatan dalam  hidrolisis dan hasil kali kelarutan.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ketrampilan melakukan percobaan asam basa, penyangga,hidrolisis dan koloid namun perlu peningkatan dalam hasil kali kelarutan.</v>
      </c>
      <c r="Q17" s="39"/>
      <c r="R17" s="39" t="s">
        <v>8</v>
      </c>
      <c r="S17" s="18"/>
      <c r="T17" s="1">
        <v>82</v>
      </c>
      <c r="U17" s="1">
        <v>84</v>
      </c>
      <c r="V17" s="1">
        <v>84</v>
      </c>
      <c r="W17" s="1">
        <v>80</v>
      </c>
      <c r="X17" s="1">
        <v>85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6" t="s">
        <v>191</v>
      </c>
      <c r="FI17" s="46" t="s">
        <v>194</v>
      </c>
      <c r="FJ17" s="44">
        <v>33683</v>
      </c>
      <c r="FK17" s="44">
        <v>33693</v>
      </c>
    </row>
    <row r="18" spans="1:167" x14ac:dyDescent="0.25">
      <c r="A18" s="19">
        <v>8</v>
      </c>
      <c r="B18" s="19">
        <v>96409</v>
      </c>
      <c r="C18" s="19" t="s">
        <v>160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Memeliki kemampuan memahami asam dan basa, larutan penyangga, hidrolisis dan koloid namun perlu peningkatan dalam hasil kali kelarutan.</v>
      </c>
      <c r="K18" s="28">
        <f t="shared" si="5"/>
        <v>86.6</v>
      </c>
      <c r="L18" s="28" t="str">
        <f t="shared" si="6"/>
        <v>A</v>
      </c>
      <c r="M18" s="28">
        <f t="shared" si="7"/>
        <v>86.6</v>
      </c>
      <c r="N18" s="28" t="str">
        <f t="shared" si="8"/>
        <v>A</v>
      </c>
      <c r="O18" s="36">
        <v>1</v>
      </c>
      <c r="P18" s="28" t="str">
        <f t="shared" si="9"/>
        <v>Memiliki ketrampilan melakukan percobaan asam basa, penyangga,hidrolisis dan koloid namun perlu peningkatan dalam hasil kali kelarutan.</v>
      </c>
      <c r="Q18" s="39"/>
      <c r="R18" s="39" t="s">
        <v>8</v>
      </c>
      <c r="S18" s="18"/>
      <c r="T18" s="1">
        <v>86</v>
      </c>
      <c r="U18" s="1">
        <v>86</v>
      </c>
      <c r="V18" s="1">
        <v>88</v>
      </c>
      <c r="W18" s="1">
        <v>85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88</v>
      </c>
      <c r="AI18" s="1">
        <v>85</v>
      </c>
      <c r="AJ18" s="1">
        <v>90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x14ac:dyDescent="0.25">
      <c r="A19" s="19">
        <v>9</v>
      </c>
      <c r="B19" s="19">
        <v>96423</v>
      </c>
      <c r="C19" s="19" t="s">
        <v>161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Memeliki kemampuan memahami asam dan basa, larutan penyangga, hidrolisis dan koloid namun perlu peningkatan dalam hasil kali kelarutan.</v>
      </c>
      <c r="K19" s="28">
        <f t="shared" si="5"/>
        <v>86.6</v>
      </c>
      <c r="L19" s="28" t="str">
        <f t="shared" si="6"/>
        <v>A</v>
      </c>
      <c r="M19" s="28">
        <f t="shared" si="7"/>
        <v>86.6</v>
      </c>
      <c r="N19" s="28" t="str">
        <f t="shared" si="8"/>
        <v>A</v>
      </c>
      <c r="O19" s="36">
        <v>1</v>
      </c>
      <c r="P19" s="28" t="str">
        <f t="shared" si="9"/>
        <v>Memiliki ketrampilan melakukan percobaan asam basa, penyangga,hidrolisis dan koloid namun perlu peningkatan dalam hasil kali kelarutan.</v>
      </c>
      <c r="Q19" s="39"/>
      <c r="R19" s="39" t="s">
        <v>8</v>
      </c>
      <c r="S19" s="18"/>
      <c r="T19" s="1">
        <v>80</v>
      </c>
      <c r="U19" s="1">
        <v>84</v>
      </c>
      <c r="V19" s="1">
        <v>88</v>
      </c>
      <c r="W19" s="1">
        <v>82</v>
      </c>
      <c r="X19" s="1">
        <v>90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88</v>
      </c>
      <c r="AI19" s="1">
        <v>85</v>
      </c>
      <c r="AJ19" s="1">
        <v>90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33684</v>
      </c>
      <c r="FK19" s="44">
        <v>33694</v>
      </c>
    </row>
    <row r="20" spans="1:167" x14ac:dyDescent="0.25">
      <c r="A20" s="19">
        <v>10</v>
      </c>
      <c r="B20" s="19">
        <v>96437</v>
      </c>
      <c r="C20" s="19" t="s">
        <v>162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Memeliki kemampuan memahami asam dan basa, larutan penyangga dan koloid namun perlu peningkatan dalam  hidrolisis dan hasil kali kelarutan.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Memiliki ketrampilan melakukan percobaan asam basa, penyangga,hidrolisis dan koloid namun perlu peningkatan dalam hasil kali kelarutan.</v>
      </c>
      <c r="Q20" s="39"/>
      <c r="R20" s="39" t="s">
        <v>8</v>
      </c>
      <c r="S20" s="18"/>
      <c r="T20" s="1">
        <v>81</v>
      </c>
      <c r="U20" s="1">
        <v>83</v>
      </c>
      <c r="V20" s="1">
        <v>85</v>
      </c>
      <c r="W20" s="1">
        <v>82</v>
      </c>
      <c r="X20" s="1">
        <v>85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85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x14ac:dyDescent="0.25">
      <c r="A21" s="19">
        <v>11</v>
      </c>
      <c r="B21" s="19">
        <v>96451</v>
      </c>
      <c r="C21" s="19" t="s">
        <v>163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Memeliki kemampuan memahami asam dan basa, larutan penyangga dan koloid namun perlu peningkatan dalam  hidrolisis dan hasil kali kelarutan.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Memiliki ketrampilan melakukan percobaan asam basa, penyangga,hidrolisis dan koloid namun perlu peningkatan dalam hasil kali kelarutan.</v>
      </c>
      <c r="Q21" s="39"/>
      <c r="R21" s="39" t="s">
        <v>8</v>
      </c>
      <c r="S21" s="18"/>
      <c r="T21" s="1">
        <v>81</v>
      </c>
      <c r="U21" s="1">
        <v>83</v>
      </c>
      <c r="V21" s="1">
        <v>82</v>
      </c>
      <c r="W21" s="1">
        <v>91</v>
      </c>
      <c r="X21" s="1">
        <v>85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90</v>
      </c>
      <c r="AJ21" s="1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33685</v>
      </c>
      <c r="FK21" s="44">
        <v>33695</v>
      </c>
    </row>
    <row r="22" spans="1:167" x14ac:dyDescent="0.25">
      <c r="A22" s="19">
        <v>12</v>
      </c>
      <c r="B22" s="19">
        <v>96465</v>
      </c>
      <c r="C22" s="19" t="s">
        <v>164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Memeliki kemampuan memahami asam dan basa, larutan penyangga, hidrolisis dan koloid namun perlu peningkatan dalam hasil kali kelarutan.</v>
      </c>
      <c r="K22" s="28">
        <f t="shared" si="5"/>
        <v>88.6</v>
      </c>
      <c r="L22" s="28" t="str">
        <f t="shared" si="6"/>
        <v>A</v>
      </c>
      <c r="M22" s="28">
        <f t="shared" si="7"/>
        <v>88.6</v>
      </c>
      <c r="N22" s="28" t="str">
        <f t="shared" si="8"/>
        <v>A</v>
      </c>
      <c r="O22" s="36">
        <v>1</v>
      </c>
      <c r="P22" s="28" t="str">
        <f t="shared" si="9"/>
        <v>Memiliki ketrampilan melakukan percobaan asam basa, penyangga,hidrolisis dan koloid namun perlu peningkatan dalam hasil kali kelarutan.</v>
      </c>
      <c r="Q22" s="39"/>
      <c r="R22" s="39" t="s">
        <v>8</v>
      </c>
      <c r="S22" s="18"/>
      <c r="T22" s="1">
        <v>88</v>
      </c>
      <c r="U22" s="1">
        <v>92</v>
      </c>
      <c r="V22" s="1">
        <v>90</v>
      </c>
      <c r="W22" s="1">
        <v>88</v>
      </c>
      <c r="X22" s="1">
        <v>90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85</v>
      </c>
      <c r="AH22" s="1">
        <v>90</v>
      </c>
      <c r="AI22" s="1">
        <v>88</v>
      </c>
      <c r="AJ22" s="1">
        <v>90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96479</v>
      </c>
      <c r="C23" s="19" t="s">
        <v>165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Memeliki kemampuan memahami asam dan basa, larutan penyangga, hidrolisis dan koloid namun perlu peningkatan dalam hasil kali kelarutan.</v>
      </c>
      <c r="K23" s="28">
        <f t="shared" si="5"/>
        <v>87.4</v>
      </c>
      <c r="L23" s="28" t="str">
        <f t="shared" si="6"/>
        <v>A</v>
      </c>
      <c r="M23" s="28">
        <f t="shared" si="7"/>
        <v>87.4</v>
      </c>
      <c r="N23" s="28" t="str">
        <f t="shared" si="8"/>
        <v>A</v>
      </c>
      <c r="O23" s="36">
        <v>1</v>
      </c>
      <c r="P23" s="28" t="str">
        <f t="shared" si="9"/>
        <v>Memiliki ketrampilan melakukan percobaan asam basa, penyangga,hidrolisis dan koloid namun perlu peningkatan dalam hasil kali kelarutan.</v>
      </c>
      <c r="Q23" s="39"/>
      <c r="R23" s="39" t="s">
        <v>8</v>
      </c>
      <c r="S23" s="18"/>
      <c r="T23" s="1">
        <v>82</v>
      </c>
      <c r="U23" s="1">
        <v>82</v>
      </c>
      <c r="V23" s="1">
        <v>84</v>
      </c>
      <c r="W23" s="1">
        <v>85</v>
      </c>
      <c r="X23" s="1">
        <v>91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>
        <v>85</v>
      </c>
      <c r="AI23" s="1">
        <v>85</v>
      </c>
      <c r="AJ23" s="1">
        <v>92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33686</v>
      </c>
      <c r="FK23" s="44">
        <v>33696</v>
      </c>
    </row>
    <row r="24" spans="1:167" x14ac:dyDescent="0.25">
      <c r="A24" s="19">
        <v>14</v>
      </c>
      <c r="B24" s="19">
        <v>96493</v>
      </c>
      <c r="C24" s="19" t="s">
        <v>166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Memeliki kemampuan memahami asam dan basa, larutan penyangga, hidrolisis dan koloid namun perlu peningkatan dalam hasil kali kelarutan.</v>
      </c>
      <c r="K24" s="28">
        <f t="shared" si="5"/>
        <v>88.6</v>
      </c>
      <c r="L24" s="28" t="str">
        <f t="shared" si="6"/>
        <v>A</v>
      </c>
      <c r="M24" s="28">
        <f t="shared" si="7"/>
        <v>88.6</v>
      </c>
      <c r="N24" s="28" t="str">
        <f t="shared" si="8"/>
        <v>A</v>
      </c>
      <c r="O24" s="36">
        <v>1</v>
      </c>
      <c r="P24" s="28" t="str">
        <f t="shared" si="9"/>
        <v>Memiliki ketrampilan melakukan percobaan asam basa, penyangga,hidrolisis dan koloid namun perlu peningkatan dalam hasil kali kelarutan.</v>
      </c>
      <c r="Q24" s="39"/>
      <c r="R24" s="39" t="s">
        <v>8</v>
      </c>
      <c r="S24" s="18"/>
      <c r="T24" s="1">
        <v>85</v>
      </c>
      <c r="U24" s="1">
        <v>88</v>
      </c>
      <c r="V24" s="1">
        <v>90</v>
      </c>
      <c r="W24" s="1">
        <v>86</v>
      </c>
      <c r="X24" s="1">
        <v>91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>
        <v>90</v>
      </c>
      <c r="AI24" s="1">
        <v>86</v>
      </c>
      <c r="AJ24" s="1">
        <v>92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96507</v>
      </c>
      <c r="C25" s="19" t="s">
        <v>167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Memeliki kemampuan memahami asam dan basa, larutan penyangga, hidrolisis dan koloid namun perlu peningkatan dalam hasil kali kelarutan.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Memiliki ketrampilan melakukan percobaan asam basa, penyangga,hidrolisis dan koloid namun perlu peningkatan dalam hasil kali kelarutan.</v>
      </c>
      <c r="Q25" s="39"/>
      <c r="R25" s="39" t="s">
        <v>8</v>
      </c>
      <c r="S25" s="18"/>
      <c r="T25" s="1">
        <v>92</v>
      </c>
      <c r="U25" s="1">
        <v>85</v>
      </c>
      <c r="V25" s="1">
        <v>84</v>
      </c>
      <c r="W25" s="1">
        <v>84</v>
      </c>
      <c r="X25" s="1">
        <v>83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85</v>
      </c>
      <c r="AH25" s="1">
        <v>85</v>
      </c>
      <c r="AI25" s="1">
        <v>85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5">
        <v>7</v>
      </c>
      <c r="FH25" s="46"/>
      <c r="FI25" s="46"/>
      <c r="FJ25" s="44">
        <v>33687</v>
      </c>
      <c r="FK25" s="44">
        <v>33697</v>
      </c>
    </row>
    <row r="26" spans="1:167" x14ac:dyDescent="0.25">
      <c r="A26" s="19">
        <v>16</v>
      </c>
      <c r="B26" s="19">
        <v>96521</v>
      </c>
      <c r="C26" s="19" t="s">
        <v>168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Memeliki kemampuan memahami asam dan basa, larutan penyangga dan koloid namun perlu peningkatan dalam  hidrolisis dan hasil kali kelarutan.</v>
      </c>
      <c r="K26" s="28">
        <f t="shared" si="5"/>
        <v>85.4</v>
      </c>
      <c r="L26" s="28" t="str">
        <f t="shared" si="6"/>
        <v>A</v>
      </c>
      <c r="M26" s="28">
        <f t="shared" si="7"/>
        <v>85.4</v>
      </c>
      <c r="N26" s="28" t="str">
        <f t="shared" si="8"/>
        <v>A</v>
      </c>
      <c r="O26" s="36">
        <v>1</v>
      </c>
      <c r="P26" s="28" t="str">
        <f t="shared" si="9"/>
        <v>Memiliki ketrampilan melakukan percobaan asam basa, penyangga,hidrolisis dan koloid namun perlu peningkatan dalam hasil kali kelarutan.</v>
      </c>
      <c r="Q26" s="39"/>
      <c r="R26" s="39" t="s">
        <v>8</v>
      </c>
      <c r="S26" s="18"/>
      <c r="T26" s="1">
        <v>83</v>
      </c>
      <c r="U26" s="1">
        <v>84</v>
      </c>
      <c r="V26" s="1">
        <v>86</v>
      </c>
      <c r="W26" s="1">
        <v>80</v>
      </c>
      <c r="X26" s="1">
        <v>84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86</v>
      </c>
      <c r="AI26" s="1">
        <v>86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96535</v>
      </c>
      <c r="C27" s="19" t="s">
        <v>169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Memeliki kemampuan memahami asam dan basa, larutan penyangga dan koloid namun perlu peningkatan dalam  hidrolisis dan hasil kali kelarutan.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Memiliki ketrampilan melakukan percobaan asam basa, penyangga,hidrolisis dan koloid namun perlu peningkatan dalam hasil kali kelarutan.</v>
      </c>
      <c r="Q27" s="39"/>
      <c r="R27" s="39" t="s">
        <v>8</v>
      </c>
      <c r="S27" s="18"/>
      <c r="T27" s="1">
        <v>81</v>
      </c>
      <c r="U27" s="1">
        <v>84</v>
      </c>
      <c r="V27" s="1">
        <v>85</v>
      </c>
      <c r="W27" s="1">
        <v>83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85</v>
      </c>
      <c r="AJ27" s="1">
        <v>85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33688</v>
      </c>
      <c r="FK27" s="44">
        <v>33698</v>
      </c>
    </row>
    <row r="28" spans="1:167" x14ac:dyDescent="0.25">
      <c r="A28" s="19">
        <v>18</v>
      </c>
      <c r="B28" s="19">
        <v>96549</v>
      </c>
      <c r="C28" s="19" t="s">
        <v>170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Memeliki kemampuan memahami asam dan basa, larutan penyangga dan koloid namun perlu peningkatan dalam  hidrolisis dan hasil kali kelarutan.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Memiliki ketrampilan melakukan percobaan asam basa, penyangga,hidrolisis dan koloid namun perlu peningkatan dalam hasil kali kelarutan.</v>
      </c>
      <c r="Q28" s="39"/>
      <c r="R28" s="39" t="s">
        <v>8</v>
      </c>
      <c r="S28" s="18"/>
      <c r="T28" s="1">
        <v>80</v>
      </c>
      <c r="U28" s="1">
        <v>83</v>
      </c>
      <c r="V28" s="1">
        <v>84</v>
      </c>
      <c r="W28" s="1">
        <v>80</v>
      </c>
      <c r="X28" s="1">
        <v>90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85</v>
      </c>
      <c r="AJ28" s="1">
        <v>90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96563</v>
      </c>
      <c r="C29" s="19" t="s">
        <v>171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Memeliki kemampuan memahami asam dan basa, larutan penyangga dan koloid namun perlu peningkatan dalam  hidrolisis dan hasil kali kelarutan.</v>
      </c>
      <c r="K29" s="28">
        <f t="shared" si="5"/>
        <v>85.2</v>
      </c>
      <c r="L29" s="28" t="str">
        <f t="shared" si="6"/>
        <v>A</v>
      </c>
      <c r="M29" s="28">
        <f t="shared" si="7"/>
        <v>85.2</v>
      </c>
      <c r="N29" s="28" t="str">
        <f t="shared" si="8"/>
        <v>A</v>
      </c>
      <c r="O29" s="36">
        <v>1</v>
      </c>
      <c r="P29" s="28" t="str">
        <f t="shared" si="9"/>
        <v>Memiliki ketrampilan melakukan percobaan asam basa, penyangga,hidrolisis dan koloid namun perlu peningkatan dalam hasil kali kelarutan.</v>
      </c>
      <c r="Q29" s="39"/>
      <c r="R29" s="39" t="s">
        <v>8</v>
      </c>
      <c r="S29" s="18"/>
      <c r="T29" s="1">
        <v>83</v>
      </c>
      <c r="U29" s="1">
        <v>86</v>
      </c>
      <c r="V29" s="1">
        <v>85</v>
      </c>
      <c r="W29" s="1">
        <v>82</v>
      </c>
      <c r="X29" s="1">
        <v>86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85</v>
      </c>
      <c r="AJ29" s="1">
        <v>86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33689</v>
      </c>
      <c r="FK29" s="44">
        <v>33699</v>
      </c>
    </row>
    <row r="30" spans="1:167" x14ac:dyDescent="0.25">
      <c r="A30" s="19">
        <v>20</v>
      </c>
      <c r="B30" s="19">
        <v>96577</v>
      </c>
      <c r="C30" s="19" t="s">
        <v>172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Memeliki kemampuan memahami asam dan basa, larutan penyangga, hidrolisis dan koloid namun perlu peningkatan dalam hasil kali kelarutan.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Memiliki ketrampilan melakukan percobaan asam basa, penyangga,hidrolisis dan koloid namun perlu peningkatan dalam hasil kali kelarutan.</v>
      </c>
      <c r="Q30" s="39"/>
      <c r="R30" s="39" t="s">
        <v>8</v>
      </c>
      <c r="S30" s="18"/>
      <c r="T30" s="1">
        <v>84</v>
      </c>
      <c r="U30" s="1">
        <v>85</v>
      </c>
      <c r="V30" s="1">
        <v>84</v>
      </c>
      <c r="W30" s="1">
        <v>82</v>
      </c>
      <c r="X30" s="1">
        <v>92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>
        <v>85</v>
      </c>
      <c r="AJ30" s="1">
        <v>90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96591</v>
      </c>
      <c r="C31" s="19" t="s">
        <v>173</v>
      </c>
      <c r="D31" s="18"/>
      <c r="E31" s="28">
        <f t="shared" si="0"/>
        <v>93</v>
      </c>
      <c r="F31" s="28" t="str">
        <f t="shared" si="1"/>
        <v>A</v>
      </c>
      <c r="G31" s="28">
        <f t="shared" si="2"/>
        <v>93</v>
      </c>
      <c r="H31" s="28" t="str">
        <f t="shared" si="3"/>
        <v>A</v>
      </c>
      <c r="I31" s="36">
        <v>1</v>
      </c>
      <c r="J31" s="28" t="str">
        <f t="shared" si="4"/>
        <v>Memeliki kemampuan memahami asam dan basa, larutan penyangga, hidrolisis dan koloid namun perlu peningkatan dalam hasil kali kelarutan.</v>
      </c>
      <c r="K31" s="28">
        <f t="shared" si="5"/>
        <v>91.2</v>
      </c>
      <c r="L31" s="28" t="str">
        <f t="shared" si="6"/>
        <v>A</v>
      </c>
      <c r="M31" s="28">
        <f t="shared" si="7"/>
        <v>91.2</v>
      </c>
      <c r="N31" s="28" t="str">
        <f t="shared" si="8"/>
        <v>A</v>
      </c>
      <c r="O31" s="36">
        <v>1</v>
      </c>
      <c r="P31" s="28" t="str">
        <f t="shared" si="9"/>
        <v>Memiliki ketrampilan melakukan percobaan asam basa, penyangga,hidrolisis dan koloid namun perlu peningkatan dalam hasil kali kelarutan.</v>
      </c>
      <c r="Q31" s="39"/>
      <c r="R31" s="39" t="s">
        <v>8</v>
      </c>
      <c r="S31" s="18"/>
      <c r="T31" s="1">
        <v>93</v>
      </c>
      <c r="U31" s="1">
        <v>94</v>
      </c>
      <c r="V31" s="1">
        <v>93</v>
      </c>
      <c r="W31" s="1">
        <v>91</v>
      </c>
      <c r="X31" s="1">
        <v>94</v>
      </c>
      <c r="Y31" s="1"/>
      <c r="Z31" s="1"/>
      <c r="AA31" s="1"/>
      <c r="AB31" s="1"/>
      <c r="AC31" s="1"/>
      <c r="AD31" s="1"/>
      <c r="AE31" s="18"/>
      <c r="AF31" s="1">
        <v>92</v>
      </c>
      <c r="AG31" s="1">
        <v>90</v>
      </c>
      <c r="AH31" s="1">
        <v>92</v>
      </c>
      <c r="AI31" s="1">
        <v>90</v>
      </c>
      <c r="AJ31" s="1">
        <v>92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33690</v>
      </c>
      <c r="FK31" s="44">
        <v>33700</v>
      </c>
    </row>
    <row r="32" spans="1:167" x14ac:dyDescent="0.25">
      <c r="A32" s="19">
        <v>22</v>
      </c>
      <c r="B32" s="19">
        <v>96605</v>
      </c>
      <c r="C32" s="19" t="s">
        <v>174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Memeliki kemampuan memahami asam dan basa, larutan penyangga dan koloid namun perlu peningkatan dalam  hidrolisis dan hasil kali kelarutan.</v>
      </c>
      <c r="K32" s="28">
        <f t="shared" si="5"/>
        <v>86.6</v>
      </c>
      <c r="L32" s="28" t="str">
        <f t="shared" si="6"/>
        <v>A</v>
      </c>
      <c r="M32" s="28">
        <f t="shared" si="7"/>
        <v>86.6</v>
      </c>
      <c r="N32" s="28" t="str">
        <f t="shared" si="8"/>
        <v>A</v>
      </c>
      <c r="O32" s="36">
        <v>1</v>
      </c>
      <c r="P32" s="28" t="str">
        <f t="shared" si="9"/>
        <v>Memiliki ketrampilan melakukan percobaan asam basa, penyangga,hidrolisis dan koloid namun perlu peningkatan dalam hasil kali kelarutan.</v>
      </c>
      <c r="Q32" s="39"/>
      <c r="R32" s="39" t="s">
        <v>8</v>
      </c>
      <c r="S32" s="18"/>
      <c r="T32" s="1">
        <v>82</v>
      </c>
      <c r="U32" s="1">
        <v>84</v>
      </c>
      <c r="V32" s="1">
        <v>83</v>
      </c>
      <c r="W32" s="1">
        <v>82</v>
      </c>
      <c r="X32" s="1">
        <v>88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90</v>
      </c>
      <c r="AI32" s="1">
        <v>85</v>
      </c>
      <c r="AJ32" s="1">
        <v>88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96619</v>
      </c>
      <c r="C33" s="19" t="s">
        <v>175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Memeliki kemampuan memahami asam dan basa, larutan penyangga, hidrolisis dan koloid namun perlu peningkatan dalam hasil kali kelarutan.</v>
      </c>
      <c r="K33" s="28">
        <f t="shared" si="5"/>
        <v>85.8</v>
      </c>
      <c r="L33" s="28" t="str">
        <f t="shared" si="6"/>
        <v>A</v>
      </c>
      <c r="M33" s="28">
        <f t="shared" si="7"/>
        <v>85.8</v>
      </c>
      <c r="N33" s="28" t="str">
        <f t="shared" si="8"/>
        <v>A</v>
      </c>
      <c r="O33" s="36">
        <v>1</v>
      </c>
      <c r="P33" s="28" t="str">
        <f t="shared" si="9"/>
        <v>Memiliki ketrampilan melakukan percobaan asam basa, penyangga,hidrolisis dan koloid namun perlu peningkatan dalam hasil kali kelarutan.</v>
      </c>
      <c r="Q33" s="39"/>
      <c r="R33" s="39" t="s">
        <v>8</v>
      </c>
      <c r="S33" s="18"/>
      <c r="T33" s="1">
        <v>86</v>
      </c>
      <c r="U33" s="1">
        <v>88</v>
      </c>
      <c r="V33" s="1">
        <v>86</v>
      </c>
      <c r="W33" s="1">
        <v>85</v>
      </c>
      <c r="X33" s="1">
        <v>89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86</v>
      </c>
      <c r="AI33" s="1">
        <v>85</v>
      </c>
      <c r="AJ33" s="1">
        <v>88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96633</v>
      </c>
      <c r="C34" s="19" t="s">
        <v>176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Memeliki kemampuan memahami asam dan basa, larutan penyangga, hidrolisis dan koloid namun perlu peningkatan dalam hasil kali kelarutan.</v>
      </c>
      <c r="K34" s="28">
        <f t="shared" si="5"/>
        <v>89.4</v>
      </c>
      <c r="L34" s="28" t="str">
        <f t="shared" si="6"/>
        <v>A</v>
      </c>
      <c r="M34" s="28">
        <f t="shared" si="7"/>
        <v>89.4</v>
      </c>
      <c r="N34" s="28" t="str">
        <f t="shared" si="8"/>
        <v>A</v>
      </c>
      <c r="O34" s="36">
        <v>1</v>
      </c>
      <c r="P34" s="28" t="str">
        <f t="shared" si="9"/>
        <v>Memiliki ketrampilan melakukan percobaan asam basa, penyangga,hidrolisis dan koloid namun perlu peningkatan dalam hasil kali kelarutan.</v>
      </c>
      <c r="Q34" s="39"/>
      <c r="R34" s="39" t="s">
        <v>8</v>
      </c>
      <c r="S34" s="18"/>
      <c r="T34" s="1">
        <v>89</v>
      </c>
      <c r="U34" s="1">
        <v>90</v>
      </c>
      <c r="V34" s="1">
        <v>95</v>
      </c>
      <c r="W34" s="1">
        <v>88</v>
      </c>
      <c r="X34" s="1">
        <v>98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92</v>
      </c>
      <c r="AI34" s="1">
        <v>90</v>
      </c>
      <c r="AJ34" s="1">
        <v>95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96647</v>
      </c>
      <c r="C35" s="19" t="s">
        <v>177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Memeliki kemampuan memahami asam dan basa, larutan penyangga dan koloid namun perlu peningkatan dalam  hidrolisis dan hasil kali kelarutan.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Memiliki ketrampilan melakukan percobaan asam basa, penyangga,hidrolisis dan koloid namun perlu peningkatan dalam hasil kali kelarutan.</v>
      </c>
      <c r="Q35" s="39"/>
      <c r="R35" s="39" t="s">
        <v>8</v>
      </c>
      <c r="S35" s="18"/>
      <c r="T35" s="1">
        <v>80</v>
      </c>
      <c r="U35" s="1">
        <v>84</v>
      </c>
      <c r="V35" s="1">
        <v>84</v>
      </c>
      <c r="W35" s="1">
        <v>82</v>
      </c>
      <c r="X35" s="1">
        <v>83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85</v>
      </c>
      <c r="AJ35" s="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96661</v>
      </c>
      <c r="C36" s="19" t="s">
        <v>178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Memeliki kemampuan memahami asam dan basa, larutan penyangga, hidrolisis dan koloid namun perlu peningkatan dalam hasil kali kelarutan.</v>
      </c>
      <c r="K36" s="28">
        <f t="shared" si="5"/>
        <v>86.6</v>
      </c>
      <c r="L36" s="28" t="str">
        <f t="shared" si="6"/>
        <v>A</v>
      </c>
      <c r="M36" s="28">
        <f t="shared" si="7"/>
        <v>86.6</v>
      </c>
      <c r="N36" s="28" t="str">
        <f t="shared" si="8"/>
        <v>A</v>
      </c>
      <c r="O36" s="36">
        <v>1</v>
      </c>
      <c r="P36" s="28" t="str">
        <f t="shared" si="9"/>
        <v>Memiliki ketrampilan melakukan percobaan asam basa, penyangga,hidrolisis dan koloid namun perlu peningkatan dalam hasil kali kelarutan.</v>
      </c>
      <c r="Q36" s="39"/>
      <c r="R36" s="39" t="s">
        <v>8</v>
      </c>
      <c r="S36" s="18"/>
      <c r="T36" s="1">
        <v>83</v>
      </c>
      <c r="U36" s="1">
        <v>96</v>
      </c>
      <c r="V36" s="1">
        <v>95</v>
      </c>
      <c r="W36" s="1">
        <v>82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92</v>
      </c>
      <c r="AI36" s="1">
        <v>85</v>
      </c>
      <c r="AJ36" s="1">
        <v>86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96675</v>
      </c>
      <c r="C37" s="19" t="s">
        <v>179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Memeliki kemampuan memahami asam dan basa, larutan penyangga, hidrolisis dan koloid namun perlu peningkatan dalam hasil kali kelarutan.</v>
      </c>
      <c r="K37" s="28">
        <f t="shared" si="5"/>
        <v>86.6</v>
      </c>
      <c r="L37" s="28" t="str">
        <f t="shared" si="6"/>
        <v>A</v>
      </c>
      <c r="M37" s="28">
        <f t="shared" si="7"/>
        <v>86.6</v>
      </c>
      <c r="N37" s="28" t="str">
        <f t="shared" si="8"/>
        <v>A</v>
      </c>
      <c r="O37" s="36">
        <v>1</v>
      </c>
      <c r="P37" s="28" t="str">
        <f t="shared" si="9"/>
        <v>Memiliki ketrampilan melakukan percobaan asam basa, penyangga,hidrolisis dan koloid namun perlu peningkatan dalam hasil kali kelarutan.</v>
      </c>
      <c r="Q37" s="39"/>
      <c r="R37" s="39" t="s">
        <v>8</v>
      </c>
      <c r="S37" s="18"/>
      <c r="T37" s="1">
        <v>86</v>
      </c>
      <c r="U37" s="1">
        <v>88</v>
      </c>
      <c r="V37" s="1">
        <v>87</v>
      </c>
      <c r="W37" s="1">
        <v>85</v>
      </c>
      <c r="X37" s="1">
        <v>86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85</v>
      </c>
      <c r="AH37" s="1">
        <v>88</v>
      </c>
      <c r="AI37" s="1">
        <v>85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96689</v>
      </c>
      <c r="C38" s="19" t="s">
        <v>180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Memeliki kemampuan memahami asam dan basa, larutan penyangga, hidrolisis dan koloid namun perlu peningkatan dalam hasil kali kelarutan.</v>
      </c>
      <c r="K38" s="28">
        <f t="shared" si="5"/>
        <v>86.8</v>
      </c>
      <c r="L38" s="28" t="str">
        <f t="shared" si="6"/>
        <v>A</v>
      </c>
      <c r="M38" s="28">
        <f t="shared" si="7"/>
        <v>86.8</v>
      </c>
      <c r="N38" s="28" t="str">
        <f t="shared" si="8"/>
        <v>A</v>
      </c>
      <c r="O38" s="36">
        <v>1</v>
      </c>
      <c r="P38" s="28" t="str">
        <f t="shared" si="9"/>
        <v>Memiliki ketrampilan melakukan percobaan asam basa, penyangga,hidrolisis dan koloid namun perlu peningkatan dalam hasil kali kelarutan.</v>
      </c>
      <c r="Q38" s="39"/>
      <c r="R38" s="39" t="s">
        <v>8</v>
      </c>
      <c r="S38" s="18"/>
      <c r="T38" s="1">
        <v>88</v>
      </c>
      <c r="U38" s="1">
        <v>90</v>
      </c>
      <c r="V38" s="1">
        <v>88</v>
      </c>
      <c r="W38" s="1">
        <v>86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88</v>
      </c>
      <c r="AI38" s="1">
        <v>86</v>
      </c>
      <c r="AJ38" s="1">
        <v>90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96703</v>
      </c>
      <c r="C39" s="19" t="s">
        <v>181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Memeliki kemampuan memahami asam dan basa, larutan penyangga dan koloid namun perlu peningkatan dalam  hidrolisis dan hasil kali kelarutan.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Memiliki ketrampilan melakukan percobaan asam basa, penyangga,hidrolisis dan koloid namun perlu peningkatan dalam hasil kali kelarutan.</v>
      </c>
      <c r="Q39" s="39"/>
      <c r="R39" s="39" t="s">
        <v>8</v>
      </c>
      <c r="S39" s="18"/>
      <c r="T39" s="1">
        <v>82</v>
      </c>
      <c r="U39" s="1">
        <v>84</v>
      </c>
      <c r="V39" s="1">
        <v>85</v>
      </c>
      <c r="W39" s="1">
        <v>82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85</v>
      </c>
      <c r="AJ39" s="1">
        <v>85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96717</v>
      </c>
      <c r="C40" s="19" t="s">
        <v>182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Memeliki kemampuan memahami asam dan basa, larutan penyangga, hidrolisis dan koloid namun perlu peningkatan dalam hasil kali kelarutan.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Memiliki ketrampilan melakukan percobaan asam basa, penyangga,hidrolisis dan koloid namun perlu peningkatan dalam hasil kali kelarutan.</v>
      </c>
      <c r="Q40" s="39"/>
      <c r="R40" s="39" t="s">
        <v>8</v>
      </c>
      <c r="S40" s="18"/>
      <c r="T40" s="1">
        <v>83</v>
      </c>
      <c r="U40" s="1">
        <v>86</v>
      </c>
      <c r="V40" s="1">
        <v>85</v>
      </c>
      <c r="W40" s="1">
        <v>84</v>
      </c>
      <c r="X40" s="1">
        <v>85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85</v>
      </c>
      <c r="AJ40" s="1"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96731</v>
      </c>
      <c r="C41" s="19" t="s">
        <v>183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Memeliki kemampuan memahami asam dan basa, larutan penyangga dan koloid namun perlu peningkatan dalam  hidrolisis dan hasil kali kelarutan.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Memiliki ketrampilan melakukan percobaan asam basa, penyangga,hidrolisis dan koloid namun perlu peningkatan dalam hasil kali kelarutan.</v>
      </c>
      <c r="Q41" s="39"/>
      <c r="R41" s="39" t="s">
        <v>8</v>
      </c>
      <c r="S41" s="18"/>
      <c r="T41" s="1">
        <v>88</v>
      </c>
      <c r="U41" s="1">
        <v>82</v>
      </c>
      <c r="V41" s="1">
        <v>84</v>
      </c>
      <c r="W41" s="1">
        <v>82</v>
      </c>
      <c r="X41" s="1">
        <v>84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>
        <v>85</v>
      </c>
      <c r="AJ41" s="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96745</v>
      </c>
      <c r="C42" s="19" t="s">
        <v>184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Memeliki kemampuan memahami asam dan basa, larutan penyangga, hidrolisis dan koloid namun perlu peningkatan dalam hasil kali kelarutan.</v>
      </c>
      <c r="K42" s="28">
        <f t="shared" si="5"/>
        <v>85.2</v>
      </c>
      <c r="L42" s="28" t="str">
        <f t="shared" si="6"/>
        <v>A</v>
      </c>
      <c r="M42" s="28">
        <f t="shared" si="7"/>
        <v>85.2</v>
      </c>
      <c r="N42" s="28" t="str">
        <f t="shared" si="8"/>
        <v>A</v>
      </c>
      <c r="O42" s="36">
        <v>1</v>
      </c>
      <c r="P42" s="28" t="str">
        <f t="shared" si="9"/>
        <v>Memiliki ketrampilan melakukan percobaan asam basa, penyangga,hidrolisis dan koloid namun perlu peningkatan dalam hasil kali kelarutan.</v>
      </c>
      <c r="Q42" s="39"/>
      <c r="R42" s="39" t="s">
        <v>8</v>
      </c>
      <c r="S42" s="18"/>
      <c r="T42" s="1">
        <v>84</v>
      </c>
      <c r="U42" s="1">
        <v>88</v>
      </c>
      <c r="V42" s="1">
        <v>86</v>
      </c>
      <c r="W42" s="1">
        <v>85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86</v>
      </c>
      <c r="AI42" s="1">
        <v>85</v>
      </c>
      <c r="AJ42" s="1">
        <v>85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96759</v>
      </c>
      <c r="C43" s="19" t="s">
        <v>185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1</v>
      </c>
      <c r="J43" s="28" t="str">
        <f t="shared" si="4"/>
        <v>Memeliki kemampuan memahami asam dan basa, larutan penyangga, hidrolisis dan koloid namun perlu peningkatan dalam hasil kali kelarutan.</v>
      </c>
      <c r="K43" s="28">
        <f t="shared" si="5"/>
        <v>91.2</v>
      </c>
      <c r="L43" s="28" t="str">
        <f t="shared" si="6"/>
        <v>A</v>
      </c>
      <c r="M43" s="28">
        <f t="shared" si="7"/>
        <v>91.2</v>
      </c>
      <c r="N43" s="28" t="str">
        <f t="shared" si="8"/>
        <v>A</v>
      </c>
      <c r="O43" s="36">
        <v>1</v>
      </c>
      <c r="P43" s="28" t="str">
        <f t="shared" si="9"/>
        <v>Memiliki ketrampilan melakukan percobaan asam basa, penyangga,hidrolisis dan koloid namun perlu peningkatan dalam hasil kali kelarutan.</v>
      </c>
      <c r="Q43" s="39"/>
      <c r="R43" s="39" t="s">
        <v>8</v>
      </c>
      <c r="S43" s="18"/>
      <c r="T43" s="1">
        <v>92</v>
      </c>
      <c r="U43" s="1">
        <v>94</v>
      </c>
      <c r="V43" s="1">
        <v>96</v>
      </c>
      <c r="W43" s="1">
        <v>90</v>
      </c>
      <c r="X43" s="1">
        <v>95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94</v>
      </c>
      <c r="AI43" s="1">
        <v>90</v>
      </c>
      <c r="AJ43" s="1">
        <v>92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96773</v>
      </c>
      <c r="C44" s="19" t="s">
        <v>186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Memeliki kemampuan memahami asam dan basa, larutan penyangga dan koloid namun perlu peningkatan dalam  hidrolisis dan hasil kali kelarutan.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Memiliki ketrampilan melakukan percobaan asam basa, penyangga,hidrolisis dan koloid namun perlu peningkatan dalam hasil kali kelarutan.</v>
      </c>
      <c r="Q44" s="39"/>
      <c r="R44" s="39" t="s">
        <v>8</v>
      </c>
      <c r="S44" s="18"/>
      <c r="T44" s="1">
        <v>81</v>
      </c>
      <c r="U44" s="1">
        <v>86</v>
      </c>
      <c r="V44" s="1">
        <v>85</v>
      </c>
      <c r="W44" s="1">
        <v>82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85</v>
      </c>
      <c r="AJ44" s="1"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96787</v>
      </c>
      <c r="C45" s="19" t="s">
        <v>187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Memeliki kemampuan memahami asam dan basa, larutan penyangga, hidrolisis dan koloid namun perlu peningkatan dalam hasil kali kelarutan.</v>
      </c>
      <c r="K45" s="28">
        <f t="shared" si="5"/>
        <v>86.2</v>
      </c>
      <c r="L45" s="28" t="str">
        <f t="shared" si="6"/>
        <v>A</v>
      </c>
      <c r="M45" s="28">
        <f t="shared" si="7"/>
        <v>86.2</v>
      </c>
      <c r="N45" s="28" t="str">
        <f t="shared" si="8"/>
        <v>A</v>
      </c>
      <c r="O45" s="36">
        <v>1</v>
      </c>
      <c r="P45" s="28" t="str">
        <f t="shared" si="9"/>
        <v>Memiliki ketrampilan melakukan percobaan asam basa, penyangga,hidrolisis dan koloid namun perlu peningkatan dalam hasil kali kelarutan.</v>
      </c>
      <c r="Q45" s="39"/>
      <c r="R45" s="39" t="s">
        <v>8</v>
      </c>
      <c r="S45" s="18"/>
      <c r="T45" s="1">
        <v>85</v>
      </c>
      <c r="U45" s="1">
        <v>88</v>
      </c>
      <c r="V45" s="1">
        <v>86</v>
      </c>
      <c r="W45" s="1">
        <v>86</v>
      </c>
      <c r="X45" s="1">
        <v>89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88</v>
      </c>
      <c r="AJ45" s="1">
        <v>88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96801</v>
      </c>
      <c r="C46" s="19" t="s">
        <v>188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Memeliki kemampuan memahami asam dan basa, larutan penyangga, hidrolisis dan koloid namun perlu peningkatan dalam hasil kali kelarutan.</v>
      </c>
      <c r="K46" s="28">
        <f t="shared" si="5"/>
        <v>86.2</v>
      </c>
      <c r="L46" s="28" t="str">
        <f t="shared" si="6"/>
        <v>A</v>
      </c>
      <c r="M46" s="28">
        <f t="shared" si="7"/>
        <v>86.2</v>
      </c>
      <c r="N46" s="28" t="str">
        <f t="shared" si="8"/>
        <v>A</v>
      </c>
      <c r="O46" s="36">
        <v>1</v>
      </c>
      <c r="P46" s="28" t="str">
        <f t="shared" si="9"/>
        <v>Memiliki ketrampilan melakukan percobaan asam basa, penyangga,hidrolisis dan koloid namun perlu peningkatan dalam hasil kali kelarutan.</v>
      </c>
      <c r="Q46" s="39"/>
      <c r="R46" s="39" t="s">
        <v>8</v>
      </c>
      <c r="S46" s="18"/>
      <c r="T46" s="1">
        <v>85</v>
      </c>
      <c r="U46" s="1">
        <v>86</v>
      </c>
      <c r="V46" s="1">
        <v>85</v>
      </c>
      <c r="W46" s="1">
        <v>83</v>
      </c>
      <c r="X46" s="1">
        <v>88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>
        <v>88</v>
      </c>
      <c r="AJ46" s="1">
        <v>88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86.138888888888886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1009" yWindow="172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1</vt:lpstr>
      <vt:lpstr>XI-MIPA 2</vt:lpstr>
      <vt:lpstr>XI-MIPA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Bu Andri</cp:lastModifiedBy>
  <dcterms:created xsi:type="dcterms:W3CDTF">2015-09-01T09:01:01Z</dcterms:created>
  <dcterms:modified xsi:type="dcterms:W3CDTF">2019-06-19T08:42:18Z</dcterms:modified>
</cp:coreProperties>
</file>