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 activeTab="2"/>
  </bookViews>
  <sheets>
    <sheet name="XII-MIPA 1" sheetId="1" r:id="rId1"/>
    <sheet name="XII-MIPA 2" sheetId="2" r:id="rId2"/>
    <sheet name="XII-MIPA 3" sheetId="3" r:id="rId3"/>
  </sheets>
  <calcPr calcId="144525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H50" i="3"/>
  <c r="G50" i="3"/>
  <c r="F50" i="3"/>
  <c r="E50" i="3"/>
  <c r="P49" i="3"/>
  <c r="M49" i="3"/>
  <c r="N49" i="3" s="1"/>
  <c r="K49" i="3"/>
  <c r="L49" i="3" s="1"/>
  <c r="J49" i="3"/>
  <c r="H49" i="3"/>
  <c r="G49" i="3"/>
  <c r="F49" i="3"/>
  <c r="E49" i="3"/>
  <c r="P48" i="3"/>
  <c r="M48" i="3"/>
  <c r="N48" i="3" s="1"/>
  <c r="K48" i="3"/>
  <c r="L48" i="3" s="1"/>
  <c r="J48" i="3"/>
  <c r="H48" i="3"/>
  <c r="G48" i="3"/>
  <c r="F48" i="3"/>
  <c r="E48" i="3"/>
  <c r="P47" i="3"/>
  <c r="M47" i="3"/>
  <c r="N47" i="3" s="1"/>
  <c r="K47" i="3"/>
  <c r="L47" i="3" s="1"/>
  <c r="J47" i="3"/>
  <c r="H47" i="3"/>
  <c r="G47" i="3"/>
  <c r="F47" i="3"/>
  <c r="E47" i="3"/>
  <c r="P46" i="3"/>
  <c r="M46" i="3"/>
  <c r="N46" i="3" s="1"/>
  <c r="K46" i="3"/>
  <c r="L46" i="3" s="1"/>
  <c r="J46" i="3"/>
  <c r="H46" i="3"/>
  <c r="G46" i="3"/>
  <c r="F46" i="3"/>
  <c r="E46" i="3"/>
  <c r="P45" i="3"/>
  <c r="M45" i="3"/>
  <c r="N45" i="3" s="1"/>
  <c r="K45" i="3"/>
  <c r="L45" i="3" s="1"/>
  <c r="J45" i="3"/>
  <c r="H45" i="3"/>
  <c r="G45" i="3"/>
  <c r="F45" i="3"/>
  <c r="E45" i="3"/>
  <c r="P44" i="3"/>
  <c r="M44" i="3"/>
  <c r="N44" i="3" s="1"/>
  <c r="K44" i="3"/>
  <c r="L44" i="3" s="1"/>
  <c r="J44" i="3"/>
  <c r="H44" i="3"/>
  <c r="G44" i="3"/>
  <c r="F44" i="3"/>
  <c r="E44" i="3"/>
  <c r="P43" i="3"/>
  <c r="M43" i="3"/>
  <c r="N43" i="3" s="1"/>
  <c r="K43" i="3"/>
  <c r="L43" i="3" s="1"/>
  <c r="J43" i="3"/>
  <c r="H43" i="3"/>
  <c r="G43" i="3"/>
  <c r="F43" i="3"/>
  <c r="E43" i="3"/>
  <c r="P42" i="3"/>
  <c r="M42" i="3"/>
  <c r="N42" i="3" s="1"/>
  <c r="K42" i="3"/>
  <c r="L42" i="3" s="1"/>
  <c r="J42" i="3"/>
  <c r="H42" i="3"/>
  <c r="G42" i="3"/>
  <c r="F42" i="3"/>
  <c r="E42" i="3"/>
  <c r="P41" i="3"/>
  <c r="M41" i="3"/>
  <c r="N41" i="3" s="1"/>
  <c r="K41" i="3"/>
  <c r="L41" i="3" s="1"/>
  <c r="J41" i="3"/>
  <c r="H41" i="3"/>
  <c r="G41" i="3"/>
  <c r="F41" i="3"/>
  <c r="E41" i="3"/>
  <c r="P40" i="3"/>
  <c r="M40" i="3"/>
  <c r="N40" i="3" s="1"/>
  <c r="K40" i="3"/>
  <c r="L40" i="3" s="1"/>
  <c r="J40" i="3"/>
  <c r="H40" i="3"/>
  <c r="G40" i="3"/>
  <c r="F40" i="3"/>
  <c r="E40" i="3"/>
  <c r="P39" i="3"/>
  <c r="M39" i="3"/>
  <c r="N39" i="3" s="1"/>
  <c r="K39" i="3"/>
  <c r="L39" i="3" s="1"/>
  <c r="J39" i="3"/>
  <c r="H39" i="3"/>
  <c r="G39" i="3"/>
  <c r="F39" i="3"/>
  <c r="E39" i="3"/>
  <c r="P38" i="3"/>
  <c r="M38" i="3"/>
  <c r="N38" i="3" s="1"/>
  <c r="K38" i="3"/>
  <c r="L38" i="3" s="1"/>
  <c r="J38" i="3"/>
  <c r="H38" i="3"/>
  <c r="G38" i="3"/>
  <c r="F38" i="3"/>
  <c r="E38" i="3"/>
  <c r="P37" i="3"/>
  <c r="M37" i="3"/>
  <c r="N37" i="3" s="1"/>
  <c r="K37" i="3"/>
  <c r="L37" i="3" s="1"/>
  <c r="J37" i="3"/>
  <c r="H37" i="3"/>
  <c r="G37" i="3"/>
  <c r="F37" i="3"/>
  <c r="E37" i="3"/>
  <c r="P36" i="3"/>
  <c r="M36" i="3"/>
  <c r="N36" i="3" s="1"/>
  <c r="K36" i="3"/>
  <c r="L36" i="3" s="1"/>
  <c r="J36" i="3"/>
  <c r="H36" i="3"/>
  <c r="G36" i="3"/>
  <c r="F36" i="3"/>
  <c r="E36" i="3"/>
  <c r="P35" i="3"/>
  <c r="M35" i="3"/>
  <c r="N35" i="3" s="1"/>
  <c r="K35" i="3"/>
  <c r="L35" i="3" s="1"/>
  <c r="J35" i="3"/>
  <c r="H35" i="3"/>
  <c r="G35" i="3"/>
  <c r="F35" i="3"/>
  <c r="E35" i="3"/>
  <c r="P34" i="3"/>
  <c r="M34" i="3"/>
  <c r="N34" i="3" s="1"/>
  <c r="K34" i="3"/>
  <c r="L34" i="3" s="1"/>
  <c r="J34" i="3"/>
  <c r="H34" i="3"/>
  <c r="G34" i="3"/>
  <c r="F34" i="3"/>
  <c r="E34" i="3"/>
  <c r="P33" i="3"/>
  <c r="M33" i="3"/>
  <c r="N33" i="3" s="1"/>
  <c r="K33" i="3"/>
  <c r="L33" i="3" s="1"/>
  <c r="J33" i="3"/>
  <c r="H33" i="3"/>
  <c r="G33" i="3"/>
  <c r="F33" i="3"/>
  <c r="E33" i="3"/>
  <c r="P32" i="3"/>
  <c r="M32" i="3"/>
  <c r="N32" i="3" s="1"/>
  <c r="K32" i="3"/>
  <c r="L32" i="3" s="1"/>
  <c r="J32" i="3"/>
  <c r="H32" i="3"/>
  <c r="G32" i="3"/>
  <c r="F32" i="3"/>
  <c r="E32" i="3"/>
  <c r="P31" i="3"/>
  <c r="M31" i="3"/>
  <c r="N31" i="3" s="1"/>
  <c r="K31" i="3"/>
  <c r="L31" i="3" s="1"/>
  <c r="J31" i="3"/>
  <c r="H31" i="3"/>
  <c r="G31" i="3"/>
  <c r="F31" i="3"/>
  <c r="E31" i="3"/>
  <c r="P30" i="3"/>
  <c r="M30" i="3"/>
  <c r="N30" i="3" s="1"/>
  <c r="K30" i="3"/>
  <c r="L30" i="3" s="1"/>
  <c r="J30" i="3"/>
  <c r="H30" i="3"/>
  <c r="G30" i="3"/>
  <c r="F30" i="3"/>
  <c r="E30" i="3"/>
  <c r="P29" i="3"/>
  <c r="M29" i="3"/>
  <c r="N29" i="3" s="1"/>
  <c r="K29" i="3"/>
  <c r="L29" i="3" s="1"/>
  <c r="J29" i="3"/>
  <c r="H29" i="3"/>
  <c r="G29" i="3"/>
  <c r="F29" i="3"/>
  <c r="E29" i="3"/>
  <c r="P28" i="3"/>
  <c r="M28" i="3"/>
  <c r="N28" i="3" s="1"/>
  <c r="K28" i="3"/>
  <c r="L28" i="3" s="1"/>
  <c r="J28" i="3"/>
  <c r="H28" i="3"/>
  <c r="G28" i="3"/>
  <c r="F28" i="3"/>
  <c r="E28" i="3"/>
  <c r="P27" i="3"/>
  <c r="M27" i="3"/>
  <c r="N27" i="3" s="1"/>
  <c r="K27" i="3"/>
  <c r="L27" i="3" s="1"/>
  <c r="J27" i="3"/>
  <c r="H27" i="3"/>
  <c r="G27" i="3"/>
  <c r="F27" i="3"/>
  <c r="E27" i="3"/>
  <c r="P26" i="3"/>
  <c r="M26" i="3"/>
  <c r="N26" i="3" s="1"/>
  <c r="K26" i="3"/>
  <c r="L26" i="3" s="1"/>
  <c r="J26" i="3"/>
  <c r="H26" i="3"/>
  <c r="G26" i="3"/>
  <c r="F26" i="3"/>
  <c r="E26" i="3"/>
  <c r="P25" i="3"/>
  <c r="M25" i="3"/>
  <c r="N25" i="3" s="1"/>
  <c r="K25" i="3"/>
  <c r="L25" i="3" s="1"/>
  <c r="J25" i="3"/>
  <c r="H25" i="3"/>
  <c r="G25" i="3"/>
  <c r="F25" i="3"/>
  <c r="E25" i="3"/>
  <c r="P24" i="3"/>
  <c r="M24" i="3"/>
  <c r="N24" i="3" s="1"/>
  <c r="K24" i="3"/>
  <c r="L24" i="3" s="1"/>
  <c r="J24" i="3"/>
  <c r="H24" i="3"/>
  <c r="G24" i="3"/>
  <c r="F24" i="3"/>
  <c r="E24" i="3"/>
  <c r="P23" i="3"/>
  <c r="M23" i="3"/>
  <c r="N23" i="3" s="1"/>
  <c r="K23" i="3"/>
  <c r="L23" i="3" s="1"/>
  <c r="J23" i="3"/>
  <c r="H23" i="3"/>
  <c r="G23" i="3"/>
  <c r="F23" i="3"/>
  <c r="E23" i="3"/>
  <c r="P22" i="3"/>
  <c r="M22" i="3"/>
  <c r="N22" i="3" s="1"/>
  <c r="K22" i="3"/>
  <c r="L22" i="3" s="1"/>
  <c r="J22" i="3"/>
  <c r="H22" i="3"/>
  <c r="G22" i="3"/>
  <c r="F22" i="3"/>
  <c r="E22" i="3"/>
  <c r="P21" i="3"/>
  <c r="M21" i="3"/>
  <c r="N21" i="3" s="1"/>
  <c r="K21" i="3"/>
  <c r="L21" i="3" s="1"/>
  <c r="J21" i="3"/>
  <c r="H21" i="3"/>
  <c r="G21" i="3"/>
  <c r="F21" i="3"/>
  <c r="E21" i="3"/>
  <c r="P20" i="3"/>
  <c r="M20" i="3"/>
  <c r="N20" i="3" s="1"/>
  <c r="K20" i="3"/>
  <c r="L20" i="3" s="1"/>
  <c r="J20" i="3"/>
  <c r="H20" i="3"/>
  <c r="G20" i="3"/>
  <c r="F20" i="3"/>
  <c r="E20" i="3"/>
  <c r="P19" i="3"/>
  <c r="M19" i="3"/>
  <c r="N19" i="3" s="1"/>
  <c r="K19" i="3"/>
  <c r="L19" i="3" s="1"/>
  <c r="J19" i="3"/>
  <c r="H19" i="3"/>
  <c r="G19" i="3"/>
  <c r="F19" i="3"/>
  <c r="E19" i="3"/>
  <c r="P18" i="3"/>
  <c r="M18" i="3"/>
  <c r="N18" i="3" s="1"/>
  <c r="K18" i="3"/>
  <c r="L18" i="3" s="1"/>
  <c r="J18" i="3"/>
  <c r="H18" i="3"/>
  <c r="G18" i="3"/>
  <c r="F18" i="3"/>
  <c r="E18" i="3"/>
  <c r="P17" i="3"/>
  <c r="M17" i="3"/>
  <c r="N17" i="3" s="1"/>
  <c r="K17" i="3"/>
  <c r="L17" i="3" s="1"/>
  <c r="J17" i="3"/>
  <c r="H17" i="3"/>
  <c r="G17" i="3"/>
  <c r="F17" i="3"/>
  <c r="E17" i="3"/>
  <c r="P16" i="3"/>
  <c r="M16" i="3"/>
  <c r="N16" i="3" s="1"/>
  <c r="K16" i="3"/>
  <c r="L16" i="3" s="1"/>
  <c r="J16" i="3"/>
  <c r="H16" i="3"/>
  <c r="G16" i="3"/>
  <c r="F16" i="3"/>
  <c r="E16" i="3"/>
  <c r="P15" i="3"/>
  <c r="M15" i="3"/>
  <c r="N15" i="3" s="1"/>
  <c r="K15" i="3"/>
  <c r="L15" i="3" s="1"/>
  <c r="J15" i="3"/>
  <c r="H15" i="3"/>
  <c r="G15" i="3"/>
  <c r="F15" i="3"/>
  <c r="E15" i="3"/>
  <c r="P14" i="3"/>
  <c r="M14" i="3"/>
  <c r="N14" i="3" s="1"/>
  <c r="K14" i="3"/>
  <c r="L14" i="3" s="1"/>
  <c r="J14" i="3"/>
  <c r="H14" i="3"/>
  <c r="G14" i="3"/>
  <c r="F14" i="3"/>
  <c r="E14" i="3"/>
  <c r="P13" i="3"/>
  <c r="M13" i="3"/>
  <c r="N13" i="3" s="1"/>
  <c r="K13" i="3"/>
  <c r="L13" i="3" s="1"/>
  <c r="J13" i="3"/>
  <c r="H13" i="3"/>
  <c r="G13" i="3"/>
  <c r="F13" i="3"/>
  <c r="E13" i="3"/>
  <c r="P12" i="3"/>
  <c r="M12" i="3"/>
  <c r="N12" i="3" s="1"/>
  <c r="K12" i="3"/>
  <c r="L12" i="3" s="1"/>
  <c r="J12" i="3"/>
  <c r="H12" i="3"/>
  <c r="G12" i="3"/>
  <c r="F12" i="3"/>
  <c r="E12" i="3"/>
  <c r="P11" i="3"/>
  <c r="M11" i="3"/>
  <c r="N11" i="3" s="1"/>
  <c r="K11" i="3"/>
  <c r="L11" i="3" s="1"/>
  <c r="J11" i="3"/>
  <c r="H11" i="3"/>
  <c r="G11" i="3"/>
  <c r="K53" i="3" s="1"/>
  <c r="F11" i="3"/>
  <c r="E11" i="3"/>
  <c r="K55" i="2"/>
  <c r="P50" i="2"/>
  <c r="M50" i="2"/>
  <c r="N50" i="2" s="1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N47" i="2"/>
  <c r="M47" i="2"/>
  <c r="L47" i="2"/>
  <c r="K47" i="2"/>
  <c r="J47" i="2"/>
  <c r="G47" i="2"/>
  <c r="H47" i="2" s="1"/>
  <c r="E47" i="2"/>
  <c r="F47" i="2" s="1"/>
  <c r="P46" i="2"/>
  <c r="N46" i="2"/>
  <c r="M46" i="2"/>
  <c r="L46" i="2"/>
  <c r="K46" i="2"/>
  <c r="J46" i="2"/>
  <c r="G46" i="2"/>
  <c r="H46" i="2" s="1"/>
  <c r="E46" i="2"/>
  <c r="F46" i="2" s="1"/>
  <c r="P45" i="2"/>
  <c r="N45" i="2"/>
  <c r="M45" i="2"/>
  <c r="L45" i="2"/>
  <c r="K45" i="2"/>
  <c r="J45" i="2"/>
  <c r="G45" i="2"/>
  <c r="H45" i="2" s="1"/>
  <c r="E45" i="2"/>
  <c r="F45" i="2" s="1"/>
  <c r="P44" i="2"/>
  <c r="N44" i="2"/>
  <c r="M44" i="2"/>
  <c r="L44" i="2"/>
  <c r="K44" i="2"/>
  <c r="J44" i="2"/>
  <c r="G44" i="2"/>
  <c r="H44" i="2" s="1"/>
  <c r="E44" i="2"/>
  <c r="F44" i="2" s="1"/>
  <c r="P43" i="2"/>
  <c r="N43" i="2"/>
  <c r="M43" i="2"/>
  <c r="L43" i="2"/>
  <c r="K43" i="2"/>
  <c r="J43" i="2"/>
  <c r="G43" i="2"/>
  <c r="H43" i="2" s="1"/>
  <c r="E43" i="2"/>
  <c r="F43" i="2" s="1"/>
  <c r="P42" i="2"/>
  <c r="N42" i="2"/>
  <c r="M42" i="2"/>
  <c r="L42" i="2"/>
  <c r="K42" i="2"/>
  <c r="J42" i="2"/>
  <c r="G42" i="2"/>
  <c r="H42" i="2" s="1"/>
  <c r="E42" i="2"/>
  <c r="F42" i="2" s="1"/>
  <c r="P41" i="2"/>
  <c r="N41" i="2"/>
  <c r="M41" i="2"/>
  <c r="L41" i="2"/>
  <c r="K41" i="2"/>
  <c r="J41" i="2"/>
  <c r="G41" i="2"/>
  <c r="H41" i="2" s="1"/>
  <c r="E41" i="2"/>
  <c r="F41" i="2" s="1"/>
  <c r="P40" i="2"/>
  <c r="N40" i="2"/>
  <c r="M40" i="2"/>
  <c r="L40" i="2"/>
  <c r="K40" i="2"/>
  <c r="J40" i="2"/>
  <c r="G40" i="2"/>
  <c r="H40" i="2" s="1"/>
  <c r="E40" i="2"/>
  <c r="F40" i="2" s="1"/>
  <c r="P39" i="2"/>
  <c r="N39" i="2"/>
  <c r="M39" i="2"/>
  <c r="L39" i="2"/>
  <c r="K39" i="2"/>
  <c r="J39" i="2"/>
  <c r="G39" i="2"/>
  <c r="H39" i="2" s="1"/>
  <c r="E39" i="2"/>
  <c r="F39" i="2" s="1"/>
  <c r="P38" i="2"/>
  <c r="N38" i="2"/>
  <c r="M38" i="2"/>
  <c r="L38" i="2"/>
  <c r="K38" i="2"/>
  <c r="J38" i="2"/>
  <c r="G38" i="2"/>
  <c r="H38" i="2" s="1"/>
  <c r="E38" i="2"/>
  <c r="F38" i="2" s="1"/>
  <c r="P37" i="2"/>
  <c r="N37" i="2"/>
  <c r="M37" i="2"/>
  <c r="L37" i="2"/>
  <c r="K37" i="2"/>
  <c r="J37" i="2"/>
  <c r="G37" i="2"/>
  <c r="H37" i="2" s="1"/>
  <c r="E37" i="2"/>
  <c r="F37" i="2" s="1"/>
  <c r="P36" i="2"/>
  <c r="N36" i="2"/>
  <c r="M36" i="2"/>
  <c r="L36" i="2"/>
  <c r="K36" i="2"/>
  <c r="J36" i="2"/>
  <c r="G36" i="2"/>
  <c r="H36" i="2" s="1"/>
  <c r="E36" i="2"/>
  <c r="F36" i="2" s="1"/>
  <c r="P35" i="2"/>
  <c r="N35" i="2"/>
  <c r="M35" i="2"/>
  <c r="L35" i="2"/>
  <c r="K35" i="2"/>
  <c r="J35" i="2"/>
  <c r="G35" i="2"/>
  <c r="H35" i="2" s="1"/>
  <c r="E35" i="2"/>
  <c r="F35" i="2" s="1"/>
  <c r="P34" i="2"/>
  <c r="N34" i="2"/>
  <c r="M34" i="2"/>
  <c r="L34" i="2"/>
  <c r="K34" i="2"/>
  <c r="J34" i="2"/>
  <c r="G34" i="2"/>
  <c r="H34" i="2" s="1"/>
  <c r="E34" i="2"/>
  <c r="F34" i="2" s="1"/>
  <c r="P33" i="2"/>
  <c r="N33" i="2"/>
  <c r="M33" i="2"/>
  <c r="L33" i="2"/>
  <c r="K33" i="2"/>
  <c r="J33" i="2"/>
  <c r="G33" i="2"/>
  <c r="H33" i="2" s="1"/>
  <c r="E33" i="2"/>
  <c r="F33" i="2" s="1"/>
  <c r="P32" i="2"/>
  <c r="N32" i="2"/>
  <c r="M32" i="2"/>
  <c r="L32" i="2"/>
  <c r="K32" i="2"/>
  <c r="J32" i="2"/>
  <c r="G32" i="2"/>
  <c r="H32" i="2" s="1"/>
  <c r="E32" i="2"/>
  <c r="F32" i="2" s="1"/>
  <c r="P31" i="2"/>
  <c r="N31" i="2"/>
  <c r="M31" i="2"/>
  <c r="L31" i="2"/>
  <c r="K31" i="2"/>
  <c r="J31" i="2"/>
  <c r="G31" i="2"/>
  <c r="H31" i="2" s="1"/>
  <c r="E31" i="2"/>
  <c r="F31" i="2" s="1"/>
  <c r="P30" i="2"/>
  <c r="N30" i="2"/>
  <c r="M30" i="2"/>
  <c r="L30" i="2"/>
  <c r="K30" i="2"/>
  <c r="J30" i="2"/>
  <c r="G30" i="2"/>
  <c r="H30" i="2" s="1"/>
  <c r="E30" i="2"/>
  <c r="F30" i="2" s="1"/>
  <c r="P29" i="2"/>
  <c r="N29" i="2"/>
  <c r="M29" i="2"/>
  <c r="L29" i="2"/>
  <c r="K29" i="2"/>
  <c r="J29" i="2"/>
  <c r="G29" i="2"/>
  <c r="H29" i="2" s="1"/>
  <c r="E29" i="2"/>
  <c r="F29" i="2" s="1"/>
  <c r="P28" i="2"/>
  <c r="N28" i="2"/>
  <c r="M28" i="2"/>
  <c r="L28" i="2"/>
  <c r="K28" i="2"/>
  <c r="J28" i="2"/>
  <c r="G28" i="2"/>
  <c r="H28" i="2" s="1"/>
  <c r="E28" i="2"/>
  <c r="F28" i="2" s="1"/>
  <c r="P27" i="2"/>
  <c r="N27" i="2"/>
  <c r="M27" i="2"/>
  <c r="L27" i="2"/>
  <c r="K27" i="2"/>
  <c r="J27" i="2"/>
  <c r="G27" i="2"/>
  <c r="H27" i="2" s="1"/>
  <c r="E27" i="2"/>
  <c r="F27" i="2" s="1"/>
  <c r="P26" i="2"/>
  <c r="N26" i="2"/>
  <c r="M26" i="2"/>
  <c r="L26" i="2"/>
  <c r="K26" i="2"/>
  <c r="J26" i="2"/>
  <c r="G26" i="2"/>
  <c r="H26" i="2" s="1"/>
  <c r="E26" i="2"/>
  <c r="F26" i="2" s="1"/>
  <c r="P25" i="2"/>
  <c r="N25" i="2"/>
  <c r="M25" i="2"/>
  <c r="L25" i="2"/>
  <c r="K25" i="2"/>
  <c r="J25" i="2"/>
  <c r="G25" i="2"/>
  <c r="H25" i="2" s="1"/>
  <c r="E25" i="2"/>
  <c r="F25" i="2" s="1"/>
  <c r="P24" i="2"/>
  <c r="N24" i="2"/>
  <c r="M24" i="2"/>
  <c r="L24" i="2"/>
  <c r="K24" i="2"/>
  <c r="J24" i="2"/>
  <c r="G24" i="2"/>
  <c r="H24" i="2" s="1"/>
  <c r="E24" i="2"/>
  <c r="F24" i="2" s="1"/>
  <c r="P23" i="2"/>
  <c r="N23" i="2"/>
  <c r="M23" i="2"/>
  <c r="L23" i="2"/>
  <c r="K23" i="2"/>
  <c r="J23" i="2"/>
  <c r="G23" i="2"/>
  <c r="H23" i="2" s="1"/>
  <c r="E23" i="2"/>
  <c r="F23" i="2" s="1"/>
  <c r="P22" i="2"/>
  <c r="N22" i="2"/>
  <c r="M22" i="2"/>
  <c r="L22" i="2"/>
  <c r="K22" i="2"/>
  <c r="J22" i="2"/>
  <c r="G22" i="2"/>
  <c r="H22" i="2" s="1"/>
  <c r="E22" i="2"/>
  <c r="F22" i="2" s="1"/>
  <c r="P21" i="2"/>
  <c r="N21" i="2"/>
  <c r="M21" i="2"/>
  <c r="L21" i="2"/>
  <c r="K21" i="2"/>
  <c r="J21" i="2"/>
  <c r="G21" i="2"/>
  <c r="H21" i="2" s="1"/>
  <c r="E21" i="2"/>
  <c r="F21" i="2" s="1"/>
  <c r="P20" i="2"/>
  <c r="N20" i="2"/>
  <c r="M20" i="2"/>
  <c r="L20" i="2"/>
  <c r="K20" i="2"/>
  <c r="J20" i="2"/>
  <c r="G20" i="2"/>
  <c r="H20" i="2" s="1"/>
  <c r="E20" i="2"/>
  <c r="F20" i="2" s="1"/>
  <c r="P19" i="2"/>
  <c r="N19" i="2"/>
  <c r="M19" i="2"/>
  <c r="L19" i="2"/>
  <c r="K19" i="2"/>
  <c r="J19" i="2"/>
  <c r="G19" i="2"/>
  <c r="H19" i="2" s="1"/>
  <c r="E19" i="2"/>
  <c r="F19" i="2" s="1"/>
  <c r="P18" i="2"/>
  <c r="N18" i="2"/>
  <c r="M18" i="2"/>
  <c r="L18" i="2"/>
  <c r="K18" i="2"/>
  <c r="J18" i="2"/>
  <c r="G18" i="2"/>
  <c r="H18" i="2" s="1"/>
  <c r="E18" i="2"/>
  <c r="F18" i="2" s="1"/>
  <c r="P17" i="2"/>
  <c r="N17" i="2"/>
  <c r="M17" i="2"/>
  <c r="L17" i="2"/>
  <c r="K17" i="2"/>
  <c r="J17" i="2"/>
  <c r="G17" i="2"/>
  <c r="H17" i="2" s="1"/>
  <c r="E17" i="2"/>
  <c r="F17" i="2" s="1"/>
  <c r="P16" i="2"/>
  <c r="N16" i="2"/>
  <c r="M16" i="2"/>
  <c r="L16" i="2"/>
  <c r="K16" i="2"/>
  <c r="J16" i="2"/>
  <c r="G16" i="2"/>
  <c r="H16" i="2" s="1"/>
  <c r="E16" i="2"/>
  <c r="F16" i="2" s="1"/>
  <c r="P15" i="2"/>
  <c r="N15" i="2"/>
  <c r="M15" i="2"/>
  <c r="L15" i="2"/>
  <c r="K15" i="2"/>
  <c r="J15" i="2"/>
  <c r="G15" i="2"/>
  <c r="H15" i="2" s="1"/>
  <c r="E15" i="2"/>
  <c r="F15" i="2" s="1"/>
  <c r="P14" i="2"/>
  <c r="N14" i="2"/>
  <c r="M14" i="2"/>
  <c r="L14" i="2"/>
  <c r="K14" i="2"/>
  <c r="J14" i="2"/>
  <c r="G14" i="2"/>
  <c r="H14" i="2" s="1"/>
  <c r="E14" i="2"/>
  <c r="F14" i="2" s="1"/>
  <c r="P13" i="2"/>
  <c r="N13" i="2"/>
  <c r="M13" i="2"/>
  <c r="L13" i="2"/>
  <c r="K13" i="2"/>
  <c r="J13" i="2"/>
  <c r="G13" i="2"/>
  <c r="H13" i="2" s="1"/>
  <c r="E13" i="2"/>
  <c r="F13" i="2" s="1"/>
  <c r="P12" i="2"/>
  <c r="N12" i="2"/>
  <c r="M12" i="2"/>
  <c r="L12" i="2"/>
  <c r="K12" i="2"/>
  <c r="J12" i="2"/>
  <c r="G12" i="2"/>
  <c r="H12" i="2" s="1"/>
  <c r="E12" i="2"/>
  <c r="F12" i="2" s="1"/>
  <c r="P11" i="2"/>
  <c r="N11" i="2"/>
  <c r="M11" i="2"/>
  <c r="L11" i="2"/>
  <c r="K11" i="2"/>
  <c r="J11" i="2"/>
  <c r="G11" i="2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N45" i="1"/>
  <c r="M45" i="1"/>
  <c r="L45" i="1"/>
  <c r="K45" i="1"/>
  <c r="J45" i="1"/>
  <c r="G45" i="1"/>
  <c r="H45" i="1" s="1"/>
  <c r="E45" i="1"/>
  <c r="F45" i="1" s="1"/>
  <c r="P44" i="1"/>
  <c r="N44" i="1"/>
  <c r="M44" i="1"/>
  <c r="L44" i="1"/>
  <c r="K44" i="1"/>
  <c r="J44" i="1"/>
  <c r="G44" i="1"/>
  <c r="H44" i="1" s="1"/>
  <c r="E44" i="1"/>
  <c r="F44" i="1" s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K53" i="1" s="1"/>
  <c r="F11" i="1"/>
  <c r="E11" i="1"/>
  <c r="K52" i="1" l="1"/>
  <c r="K54" i="2"/>
  <c r="K52" i="2"/>
  <c r="K53" i="2"/>
  <c r="H11" i="2"/>
  <c r="K54" i="1"/>
  <c r="K52" i="3"/>
  <c r="K54" i="3"/>
</calcChain>
</file>

<file path=xl/sharedStrings.xml><?xml version="1.0" encoding="utf-8"?>
<sst xmlns="http://schemas.openxmlformats.org/spreadsheetml/2006/main" count="666" uniqueCount="196">
  <si>
    <t>DAFTAR NILAI SISWA SMAN 9 SEMARANG SEMESTER GENAP TAHUN PELAJARAN 2018/2019</t>
  </si>
  <si>
    <t>Guru :</t>
  </si>
  <si>
    <t>Dra. VDR Andri W M.Ed.</t>
  </si>
  <si>
    <t>Kelas XII-MIPA 1</t>
  </si>
  <si>
    <t>Mapel :</t>
  </si>
  <si>
    <t>Kimia [ Kelompok C (Peminatan) ]</t>
  </si>
  <si>
    <t>didownload 25/04/2019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</si>
  <si>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</si>
  <si>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</si>
  <si>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</si>
  <si>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</si>
  <si>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</si>
  <si>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</si>
  <si>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</si>
  <si>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</si>
  <si>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</si>
  <si>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</si>
  <si>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</si>
  <si>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</si>
  <si>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</si>
  <si>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</si>
  <si>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</si>
  <si>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</si>
  <si>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</si>
  <si>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</si>
  <si>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</si>
  <si>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</si>
  <si>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</si>
  <si>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</si>
  <si>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</si>
  <si>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</si>
  <si>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</si>
  <si>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</si>
  <si>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</si>
  <si>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</si>
  <si>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</si>
  <si>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</si>
  <si>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</si>
  <si>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</si>
  <si>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</si>
  <si>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</si>
  <si>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</si>
  <si>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</si>
  <si>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</si>
  <si>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</si>
  <si>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</si>
  <si>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</si>
  <si>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</si>
  <si>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</si>
  <si>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</si>
  <si>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</si>
  <si>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</si>
  <si>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</si>
  <si>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</si>
  <si>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</si>
  <si>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</si>
  <si>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</si>
  <si>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</si>
  <si>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</si>
  <si>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</si>
  <si>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</si>
  <si>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</si>
  <si>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</si>
  <si>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</si>
  <si>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</si>
  <si>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</si>
  <si>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</si>
  <si>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</si>
  <si>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Memiliki kemampuan enganalisis Senyawa karbon, namun perlu pemahaman tentang Makromolekul.</t>
  </si>
  <si>
    <t>Sangant terampil menyajikan rancangan sintesis senyawa karbon dan identifikasi gugus fungsi.</t>
  </si>
  <si>
    <t>ARUM GURITNO LEMBAYUNG APITRA</t>
  </si>
  <si>
    <t>AULIA PUTRI FITRIANA</t>
  </si>
  <si>
    <t>memiliki kemampuan menganalisis Senyawa Karbon, namun perlu pemahaman tentang Benzena dan turunannya.</t>
  </si>
  <si>
    <t>Sangat terampil menyajikan hasil penelusuran informasi beberapa turunan benzena yang berbahaya dan yang tidak berbahaya.</t>
  </si>
  <si>
    <t>BERDIKA MADU CAHYADARU</t>
  </si>
  <si>
    <t>BINTANG ALLJERRO SETYANEGARA</t>
  </si>
  <si>
    <t>Memiliki kemampuan menganalisis Benzena dan turunannya, namun perlu peningkatanpemahaman tentang Makromolekul.</t>
  </si>
  <si>
    <t>Sangant terampil menganalisis hasil penelusuran informasi pembuatan dandampak suatu produk dari makromolekul.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</si>
  <si>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</si>
  <si>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</si>
  <si>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</si>
  <si>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</si>
  <si>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</si>
  <si>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</si>
  <si>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</si>
  <si>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</si>
  <si>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Predikat &amp; Deskripsi Keterampilan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</si>
  <si>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</si>
  <si>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</si>
  <si>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</si>
  <si>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</si>
  <si>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</si>
  <si>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</si>
  <si>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</si>
  <si>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</si>
  <si>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</si>
  <si>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</si>
  <si>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</si>
  <si>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</si>
  <si>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</si>
  <si>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</si>
  <si>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</si>
  <si>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</si>
  <si>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</si>
  <si>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</si>
  <si>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</si>
  <si>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</si>
  <si>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</si>
  <si>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</si>
  <si>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</si>
  <si>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</si>
  <si>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</si>
  <si>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</si>
  <si>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</si>
  <si>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</si>
  <si>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</si>
  <si>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</si>
  <si>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</si>
  <si>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</si>
  <si>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19621121 199412 2 001</t>
  </si>
  <si>
    <t>Kelas XII-MIPA 2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</si>
  <si>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</si>
  <si>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</si>
  <si>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</si>
  <si>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</si>
  <si>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</si>
  <si>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</si>
  <si>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</si>
  <si>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</si>
  <si>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</si>
  <si>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</si>
  <si>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</si>
  <si>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</si>
  <si>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</si>
  <si>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</si>
  <si>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</si>
  <si>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</si>
  <si>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</si>
  <si>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</si>
  <si>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</si>
  <si>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</si>
  <si>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</si>
  <si>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</si>
  <si>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</si>
  <si>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</si>
  <si>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</si>
  <si>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</si>
  <si>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</si>
  <si>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</si>
  <si>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</si>
  <si>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</si>
  <si>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</si>
  <si>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</si>
  <si>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</si>
  <si>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</si>
  <si>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</si>
  <si>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</si>
  <si>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</si>
  <si>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Kelas XII-MIPA 3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</si>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</sst>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8.42578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825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825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203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90248</v>
      </c>
      <c r="C11" s="19" t="s">
        <v>55</v>
      </c>
      <c r="D11" s="18"/>
      <c r="E11" s="28">
        <f t="shared" ref="E11:E50" si="0">IF((COUNTA(T11:AC11)&gt;0),(ROUND((AVERAGE(T11:AC11)),0)),"")</f>
        <v>86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86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Senyawa Karbon, namun perlu pemahaman tentang Benzena dan turunannya.</v>
      </c>
      <c r="K11" s="28">
        <f t="shared" ref="K11:K50" si="5">IF((COUNTA(AF11:AO11)&gt;0),AVERAGE(AF11:AO11),"")</f>
        <v>86.333333333333329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86.333333333333329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menyajikan hasil penelusuran informasi beberapa turunan benzena yang berbahaya dan yang tidak berbahaya.</v>
      </c>
      <c r="Q11" s="39"/>
      <c r="R11" s="39" t="s">
        <v>8</v>
      </c>
      <c r="S11" s="18"/>
      <c r="T11" s="1">
        <v>86</v>
      </c>
      <c r="U11" s="1">
        <v>89</v>
      </c>
      <c r="V11" s="1">
        <v>83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88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90262</v>
      </c>
      <c r="C12" s="19" t="s">
        <v>58</v>
      </c>
      <c r="D12" s="18"/>
      <c r="E12" s="28">
        <f t="shared" si="0"/>
        <v>90</v>
      </c>
      <c r="F12" s="28" t="str">
        <f t="shared" si="1"/>
        <v>A</v>
      </c>
      <c r="G12" s="28">
        <f t="shared" si="2"/>
        <v>90</v>
      </c>
      <c r="H12" s="28" t="str">
        <f t="shared" si="3"/>
        <v>A</v>
      </c>
      <c r="I12" s="36">
        <v>2</v>
      </c>
      <c r="J12" s="28" t="str">
        <f t="shared" si="4"/>
        <v>memiliki kemampuan menganalisis Senyawa Karbon, namun perlu pemahaman tentang Benzena dan turunannya.</v>
      </c>
      <c r="K12" s="28">
        <f t="shared" si="5"/>
        <v>90.666666666666671</v>
      </c>
      <c r="L12" s="28" t="str">
        <f t="shared" si="6"/>
        <v>A</v>
      </c>
      <c r="M12" s="28">
        <f t="shared" si="7"/>
        <v>90.666666666666671</v>
      </c>
      <c r="N12" s="28" t="str">
        <f t="shared" si="8"/>
        <v>A</v>
      </c>
      <c r="O12" s="36">
        <v>3</v>
      </c>
      <c r="P12" s="28" t="str">
        <f t="shared" si="9"/>
        <v>Sangant terampil menganalisis hasil penelusuran informasi pembuatan dandampak suatu produk dari makromolekul.</v>
      </c>
      <c r="Q12" s="39"/>
      <c r="R12" s="39" t="s">
        <v>8</v>
      </c>
      <c r="S12" s="18"/>
      <c r="T12" s="1">
        <v>92</v>
      </c>
      <c r="U12" s="1">
        <v>89</v>
      </c>
      <c r="V12" s="1">
        <v>89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90</v>
      </c>
      <c r="AG12" s="1">
        <v>92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90276</v>
      </c>
      <c r="C13" s="19" t="s">
        <v>67</v>
      </c>
      <c r="D13" s="18"/>
      <c r="E13" s="28">
        <f t="shared" si="0"/>
        <v>83</v>
      </c>
      <c r="F13" s="28" t="str">
        <f t="shared" si="1"/>
        <v>B</v>
      </c>
      <c r="G13" s="28">
        <f t="shared" si="2"/>
        <v>83</v>
      </c>
      <c r="H13" s="28" t="str">
        <f t="shared" si="3"/>
        <v>B</v>
      </c>
      <c r="I13" s="36">
        <v>1</v>
      </c>
      <c r="J13" s="28" t="str">
        <f t="shared" si="4"/>
        <v>Memiliki kemampuan enganalisis Senyawa karbon, namun perlu pemahaman tentang Makromolekul.</v>
      </c>
      <c r="K13" s="28">
        <f t="shared" si="5"/>
        <v>86</v>
      </c>
      <c r="L13" s="28" t="str">
        <f t="shared" si="6"/>
        <v>A</v>
      </c>
      <c r="M13" s="28">
        <f t="shared" si="7"/>
        <v>86</v>
      </c>
      <c r="N13" s="28" t="str">
        <f t="shared" si="8"/>
        <v>A</v>
      </c>
      <c r="O13" s="36">
        <v>2</v>
      </c>
      <c r="P13" s="28" t="str">
        <f t="shared" si="9"/>
        <v>Sangat terampil menyajikan hasil penelusuran informasi beberapa turunan benzena yang berbahaya dan yang tidak berbahaya.</v>
      </c>
      <c r="Q13" s="39"/>
      <c r="R13" s="39" t="s">
        <v>8</v>
      </c>
      <c r="S13" s="18"/>
      <c r="T13" s="1">
        <v>84</v>
      </c>
      <c r="U13" s="1">
        <v>85</v>
      </c>
      <c r="V13" s="1">
        <v>81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33701</v>
      </c>
      <c r="FK13" s="41">
        <v>33711</v>
      </c>
    </row>
    <row r="14" spans="1:167" x14ac:dyDescent="0.25">
      <c r="A14" s="19">
        <v>4</v>
      </c>
      <c r="B14" s="19">
        <v>90290</v>
      </c>
      <c r="C14" s="19" t="s">
        <v>70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2</v>
      </c>
      <c r="J14" s="28" t="str">
        <f t="shared" si="4"/>
        <v>memiliki kemampuan menganalisis Senyawa Karbon, namun perlu pemahaman tentang Benzena dan turunannya.</v>
      </c>
      <c r="K14" s="28">
        <f t="shared" si="5"/>
        <v>88</v>
      </c>
      <c r="L14" s="28" t="str">
        <f t="shared" si="6"/>
        <v>A</v>
      </c>
      <c r="M14" s="28">
        <f t="shared" si="7"/>
        <v>88</v>
      </c>
      <c r="N14" s="28" t="str">
        <f t="shared" si="8"/>
        <v>A</v>
      </c>
      <c r="O14" s="36">
        <v>2</v>
      </c>
      <c r="P14" s="28" t="str">
        <f t="shared" si="9"/>
        <v>Sangat terampil menyajikan hasil penelusuran informasi beberapa turunan benzena yang berbahaya dan yang tidak berbahaya.</v>
      </c>
      <c r="Q14" s="39"/>
      <c r="R14" s="39" t="s">
        <v>8</v>
      </c>
      <c r="S14" s="18"/>
      <c r="T14" s="1">
        <v>89</v>
      </c>
      <c r="U14" s="1">
        <v>92</v>
      </c>
      <c r="V14" s="1">
        <v>86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87</v>
      </c>
      <c r="AG14" s="1">
        <v>90</v>
      </c>
      <c r="AH14" s="1">
        <v>87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90304</v>
      </c>
      <c r="C15" s="19" t="s">
        <v>71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2</v>
      </c>
      <c r="J15" s="28" t="str">
        <f t="shared" si="4"/>
        <v>memiliki kemampuan menganalisis Senyawa Karbon, namun perlu pemahaman tentang Benzena dan turunannya.</v>
      </c>
      <c r="K15" s="28">
        <f t="shared" si="5"/>
        <v>85.333333333333329</v>
      </c>
      <c r="L15" s="28" t="str">
        <f t="shared" si="6"/>
        <v>A</v>
      </c>
      <c r="M15" s="28">
        <f t="shared" si="7"/>
        <v>85.333333333333329</v>
      </c>
      <c r="N15" s="28" t="str">
        <f t="shared" si="8"/>
        <v>A</v>
      </c>
      <c r="O15" s="36">
        <v>2</v>
      </c>
      <c r="P15" s="28" t="str">
        <f t="shared" si="9"/>
        <v>Sangat terampil menyajikan hasil penelusuran informasi beberapa turunan benzena yang berbahaya dan yang tidak berbahaya.</v>
      </c>
      <c r="Q15" s="39"/>
      <c r="R15" s="39" t="s">
        <v>8</v>
      </c>
      <c r="S15" s="18"/>
      <c r="T15" s="1">
        <v>86</v>
      </c>
      <c r="U15" s="1">
        <v>91</v>
      </c>
      <c r="V15" s="1">
        <v>83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86</v>
      </c>
      <c r="AH15" s="1">
        <v>85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33702</v>
      </c>
      <c r="FK15" s="41">
        <v>33712</v>
      </c>
    </row>
    <row r="16" spans="1:167" x14ac:dyDescent="0.25">
      <c r="A16" s="19">
        <v>6</v>
      </c>
      <c r="B16" s="19">
        <v>90318</v>
      </c>
      <c r="C16" s="19" t="s">
        <v>74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2</v>
      </c>
      <c r="J16" s="28" t="str">
        <f t="shared" si="4"/>
        <v>memiliki kemampuan menganalisis Senyawa Karbon, namun perlu pemahaman tentang Benzena dan turunannya.</v>
      </c>
      <c r="K16" s="28">
        <f t="shared" si="5"/>
        <v>87</v>
      </c>
      <c r="L16" s="28" t="str">
        <f t="shared" si="6"/>
        <v>A</v>
      </c>
      <c r="M16" s="28">
        <f t="shared" si="7"/>
        <v>87</v>
      </c>
      <c r="N16" s="28" t="str">
        <f t="shared" si="8"/>
        <v>A</v>
      </c>
      <c r="O16" s="36">
        <v>2</v>
      </c>
      <c r="P16" s="28" t="str">
        <f t="shared" si="9"/>
        <v>Sangat terampil menyajikan hasil penelusuran informasi beberapa turunan benzena yang berbahaya dan yang tidak berbahaya.</v>
      </c>
      <c r="Q16" s="39"/>
      <c r="R16" s="39" t="s">
        <v>8</v>
      </c>
      <c r="S16" s="18"/>
      <c r="T16" s="1">
        <v>90</v>
      </c>
      <c r="U16" s="1">
        <v>87</v>
      </c>
      <c r="V16" s="1">
        <v>87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86</v>
      </c>
      <c r="AG16" s="1">
        <v>87</v>
      </c>
      <c r="AH16" s="1">
        <v>88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90332</v>
      </c>
      <c r="C17" s="19" t="s">
        <v>75</v>
      </c>
      <c r="D17" s="18"/>
      <c r="E17" s="28">
        <f t="shared" si="0"/>
        <v>89</v>
      </c>
      <c r="F17" s="28" t="str">
        <f t="shared" si="1"/>
        <v>A</v>
      </c>
      <c r="G17" s="28">
        <f t="shared" si="2"/>
        <v>89</v>
      </c>
      <c r="H17" s="28" t="str">
        <f t="shared" si="3"/>
        <v>A</v>
      </c>
      <c r="I17" s="36">
        <v>2</v>
      </c>
      <c r="J17" s="28" t="str">
        <f t="shared" si="4"/>
        <v>memiliki kemampuan menganalisis Senyawa Karbon, namun perlu pemahaman tentang Benzena dan turunannya.</v>
      </c>
      <c r="K17" s="28">
        <f t="shared" si="5"/>
        <v>87.333333333333329</v>
      </c>
      <c r="L17" s="28" t="str">
        <f t="shared" si="6"/>
        <v>A</v>
      </c>
      <c r="M17" s="28">
        <f t="shared" si="7"/>
        <v>87.333333333333329</v>
      </c>
      <c r="N17" s="28" t="str">
        <f t="shared" si="8"/>
        <v>A</v>
      </c>
      <c r="O17" s="36">
        <v>2</v>
      </c>
      <c r="P17" s="28" t="str">
        <f t="shared" si="9"/>
        <v>Sangat terampil menyajikan hasil penelusuran informasi beberapa turunan benzena yang berbahaya dan yang tidak berbahaya.</v>
      </c>
      <c r="Q17" s="39"/>
      <c r="R17" s="39" t="s">
        <v>8</v>
      </c>
      <c r="S17" s="18"/>
      <c r="T17" s="1">
        <v>90</v>
      </c>
      <c r="U17" s="1">
        <v>91</v>
      </c>
      <c r="V17" s="1">
        <v>87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86</v>
      </c>
      <c r="AG17" s="1">
        <v>88</v>
      </c>
      <c r="AH17" s="1">
        <v>88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33703</v>
      </c>
      <c r="FK17" s="41">
        <v>33713</v>
      </c>
    </row>
    <row r="18" spans="1:167" x14ac:dyDescent="0.25">
      <c r="A18" s="19">
        <v>8</v>
      </c>
      <c r="B18" s="19">
        <v>90346</v>
      </c>
      <c r="C18" s="19" t="s">
        <v>78</v>
      </c>
      <c r="D18" s="18"/>
      <c r="E18" s="28">
        <f t="shared" si="0"/>
        <v>90</v>
      </c>
      <c r="F18" s="28" t="str">
        <f t="shared" si="1"/>
        <v>A</v>
      </c>
      <c r="G18" s="28">
        <f t="shared" si="2"/>
        <v>90</v>
      </c>
      <c r="H18" s="28" t="str">
        <f t="shared" si="3"/>
        <v>A</v>
      </c>
      <c r="I18" s="36">
        <v>2</v>
      </c>
      <c r="J18" s="28" t="str">
        <f t="shared" si="4"/>
        <v>memiliki kemampuan menganalisis Senyawa Karbon, namun perlu pemahaman tentang Benzena dan turunannya.</v>
      </c>
      <c r="K18" s="28">
        <f t="shared" si="5"/>
        <v>89</v>
      </c>
      <c r="L18" s="28" t="str">
        <f t="shared" si="6"/>
        <v>A</v>
      </c>
      <c r="M18" s="28">
        <f t="shared" si="7"/>
        <v>89</v>
      </c>
      <c r="N18" s="28" t="str">
        <f t="shared" si="8"/>
        <v>A</v>
      </c>
      <c r="O18" s="36">
        <v>2</v>
      </c>
      <c r="P18" s="28" t="str">
        <f t="shared" si="9"/>
        <v>Sangat terampil menyajikan hasil penelusuran informasi beberapa turunan benzena yang berbahaya dan yang tidak berbahaya.</v>
      </c>
      <c r="Q18" s="39"/>
      <c r="R18" s="39" t="s">
        <v>8</v>
      </c>
      <c r="S18" s="18"/>
      <c r="T18" s="1">
        <v>93</v>
      </c>
      <c r="U18" s="1">
        <v>87</v>
      </c>
      <c r="V18" s="1">
        <v>90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88</v>
      </c>
      <c r="AG18" s="1">
        <v>90</v>
      </c>
      <c r="AH18" s="1">
        <v>89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100064</v>
      </c>
      <c r="C19" s="19" t="s">
        <v>79</v>
      </c>
      <c r="D19" s="18"/>
      <c r="E19" s="28">
        <f t="shared" si="0"/>
        <v>89</v>
      </c>
      <c r="F19" s="28" t="str">
        <f t="shared" si="1"/>
        <v>A</v>
      </c>
      <c r="G19" s="28">
        <f t="shared" si="2"/>
        <v>89</v>
      </c>
      <c r="H19" s="28" t="str">
        <f t="shared" si="3"/>
        <v>A</v>
      </c>
      <c r="I19" s="36">
        <v>2</v>
      </c>
      <c r="J19" s="28" t="str">
        <f t="shared" si="4"/>
        <v>memiliki kemampuan menganalisis Senyawa Karbon, namun perlu pemahaman tentang Benzena dan turunannya.</v>
      </c>
      <c r="K19" s="28">
        <f t="shared" si="5"/>
        <v>87</v>
      </c>
      <c r="L19" s="28" t="str">
        <f t="shared" si="6"/>
        <v>A</v>
      </c>
      <c r="M19" s="28">
        <f t="shared" si="7"/>
        <v>87</v>
      </c>
      <c r="N19" s="28" t="str">
        <f t="shared" si="8"/>
        <v>A</v>
      </c>
      <c r="O19" s="36">
        <v>2</v>
      </c>
      <c r="P19" s="28" t="str">
        <f t="shared" si="9"/>
        <v>Sangat terampil menyajikan hasil penelusuran informasi beberapa turunan benzena yang berbahaya dan yang tidak berbahaya.</v>
      </c>
      <c r="Q19" s="39"/>
      <c r="R19" s="39" t="s">
        <v>8</v>
      </c>
      <c r="S19" s="18"/>
      <c r="T19" s="1">
        <v>92</v>
      </c>
      <c r="U19" s="1">
        <v>87</v>
      </c>
      <c r="V19" s="1">
        <v>89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86</v>
      </c>
      <c r="AG19" s="1">
        <v>88</v>
      </c>
      <c r="AH19" s="1">
        <v>87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33704</v>
      </c>
      <c r="FK19" s="41">
        <v>33714</v>
      </c>
    </row>
    <row r="20" spans="1:167" x14ac:dyDescent="0.25">
      <c r="A20" s="19">
        <v>10</v>
      </c>
      <c r="B20" s="19">
        <v>90360</v>
      </c>
      <c r="C20" s="19" t="s">
        <v>80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1</v>
      </c>
      <c r="J20" s="28" t="str">
        <f t="shared" si="4"/>
        <v>Memiliki kemampuan enganalisis Senyawa karbon, namun perlu pemahaman tentang Makromolekul.</v>
      </c>
      <c r="K20" s="28">
        <f t="shared" si="5"/>
        <v>84.666666666666671</v>
      </c>
      <c r="L20" s="28" t="str">
        <f t="shared" si="6"/>
        <v>A</v>
      </c>
      <c r="M20" s="28">
        <f t="shared" si="7"/>
        <v>84.666666666666671</v>
      </c>
      <c r="N20" s="28" t="str">
        <f t="shared" si="8"/>
        <v>A</v>
      </c>
      <c r="O20" s="36">
        <v>2</v>
      </c>
      <c r="P20" s="28" t="str">
        <f t="shared" si="9"/>
        <v>Sangat terampil menyajikan hasil penelusuran informasi beberapa turunan benzena yang berbahaya dan yang tidak berbahaya.</v>
      </c>
      <c r="Q20" s="39"/>
      <c r="R20" s="39" t="s">
        <v>8</v>
      </c>
      <c r="S20" s="18"/>
      <c r="T20" s="1">
        <v>81</v>
      </c>
      <c r="U20" s="1">
        <v>82</v>
      </c>
      <c r="V20" s="1">
        <v>78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85</v>
      </c>
      <c r="AH20" s="1">
        <v>85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90374</v>
      </c>
      <c r="C21" s="19" t="s">
        <v>81</v>
      </c>
      <c r="D21" s="18"/>
      <c r="E21" s="28">
        <f t="shared" si="0"/>
        <v>84</v>
      </c>
      <c r="F21" s="28" t="str">
        <f t="shared" si="1"/>
        <v>B</v>
      </c>
      <c r="G21" s="28">
        <f t="shared" si="2"/>
        <v>84</v>
      </c>
      <c r="H21" s="28" t="str">
        <f t="shared" si="3"/>
        <v>B</v>
      </c>
      <c r="I21" s="36">
        <v>1</v>
      </c>
      <c r="J21" s="28" t="str">
        <f t="shared" si="4"/>
        <v>Memiliki kemampuan enganalisis Senyawa karbon, namun perlu pemahaman tentang Makromolekul.</v>
      </c>
      <c r="K21" s="28">
        <f t="shared" si="5"/>
        <v>85</v>
      </c>
      <c r="L21" s="28" t="str">
        <f t="shared" si="6"/>
        <v>A</v>
      </c>
      <c r="M21" s="28">
        <f t="shared" si="7"/>
        <v>85</v>
      </c>
      <c r="N21" s="28" t="str">
        <f t="shared" si="8"/>
        <v>A</v>
      </c>
      <c r="O21" s="36">
        <v>2</v>
      </c>
      <c r="P21" s="28" t="str">
        <f t="shared" si="9"/>
        <v>Sangat terampil menyajikan hasil penelusuran informasi beberapa turunan benzena yang berbahaya dan yang tidak berbahaya.</v>
      </c>
      <c r="Q21" s="39"/>
      <c r="R21" s="39" t="s">
        <v>8</v>
      </c>
      <c r="S21" s="18"/>
      <c r="T21" s="1">
        <v>85</v>
      </c>
      <c r="U21" s="1">
        <v>84</v>
      </c>
      <c r="V21" s="1">
        <v>82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85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33705</v>
      </c>
      <c r="FK21" s="41">
        <v>33715</v>
      </c>
    </row>
    <row r="22" spans="1:167" x14ac:dyDescent="0.25">
      <c r="A22" s="19">
        <v>12</v>
      </c>
      <c r="B22" s="19">
        <v>90388</v>
      </c>
      <c r="C22" s="19" t="s">
        <v>82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1</v>
      </c>
      <c r="J22" s="28" t="str">
        <f t="shared" si="4"/>
        <v>Memiliki kemampuan enganalisis Senyawa karbon, namun perlu pemahaman tentang Makromolekul.</v>
      </c>
      <c r="K22" s="28">
        <f t="shared" si="5"/>
        <v>85</v>
      </c>
      <c r="L22" s="28" t="str">
        <f t="shared" si="6"/>
        <v>A</v>
      </c>
      <c r="M22" s="28">
        <f t="shared" si="7"/>
        <v>85</v>
      </c>
      <c r="N22" s="28" t="str">
        <f t="shared" si="8"/>
        <v>A</v>
      </c>
      <c r="O22" s="36">
        <v>1</v>
      </c>
      <c r="P22" s="28" t="str">
        <f t="shared" si="9"/>
        <v>Sangant terampil menyajikan rancangan sintesis senyawa karbon dan identifikasi gugus fungsi.</v>
      </c>
      <c r="Q22" s="39"/>
      <c r="R22" s="39" t="s">
        <v>8</v>
      </c>
      <c r="S22" s="18"/>
      <c r="T22" s="1">
        <v>82</v>
      </c>
      <c r="U22" s="1">
        <v>89</v>
      </c>
      <c r="V22" s="1">
        <v>79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90402</v>
      </c>
      <c r="C23" s="19" t="s">
        <v>83</v>
      </c>
      <c r="D23" s="18"/>
      <c r="E23" s="28">
        <f t="shared" si="0"/>
        <v>89</v>
      </c>
      <c r="F23" s="28" t="str">
        <f t="shared" si="1"/>
        <v>A</v>
      </c>
      <c r="G23" s="28">
        <f t="shared" si="2"/>
        <v>89</v>
      </c>
      <c r="H23" s="28" t="str">
        <f t="shared" si="3"/>
        <v>A</v>
      </c>
      <c r="I23" s="36">
        <v>2</v>
      </c>
      <c r="J23" s="28" t="str">
        <f t="shared" si="4"/>
        <v>memiliki kemampuan menganalisis Senyawa Karbon, namun perlu pemahaman tentang Benzena dan turunannya.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2</v>
      </c>
      <c r="P23" s="28" t="str">
        <f t="shared" si="9"/>
        <v>Sangat terampil menyajikan hasil penelusuran informasi beberapa turunan benzena yang berbahaya dan yang tidak berbahaya.</v>
      </c>
      <c r="Q23" s="39"/>
      <c r="R23" s="39" t="s">
        <v>8</v>
      </c>
      <c r="S23" s="18"/>
      <c r="T23" s="1">
        <v>90</v>
      </c>
      <c r="U23" s="1">
        <v>89</v>
      </c>
      <c r="V23" s="1">
        <v>87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86</v>
      </c>
      <c r="AG23" s="1">
        <v>86</v>
      </c>
      <c r="AH23" s="1">
        <v>86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33706</v>
      </c>
      <c r="FK23" s="41">
        <v>33716</v>
      </c>
    </row>
    <row r="24" spans="1:167" x14ac:dyDescent="0.25">
      <c r="A24" s="19">
        <v>14</v>
      </c>
      <c r="B24" s="19">
        <v>90416</v>
      </c>
      <c r="C24" s="19" t="s">
        <v>84</v>
      </c>
      <c r="D24" s="18"/>
      <c r="E24" s="28">
        <f t="shared" si="0"/>
        <v>88</v>
      </c>
      <c r="F24" s="28" t="str">
        <f t="shared" si="1"/>
        <v>A</v>
      </c>
      <c r="G24" s="28">
        <f t="shared" si="2"/>
        <v>88</v>
      </c>
      <c r="H24" s="28" t="str">
        <f t="shared" si="3"/>
        <v>A</v>
      </c>
      <c r="I24" s="36">
        <v>2</v>
      </c>
      <c r="J24" s="28" t="str">
        <f t="shared" si="4"/>
        <v>memiliki kemampuan menganalisis Senyawa Karbon, namun perlu pemahaman tentang Benzena dan turunannya.</v>
      </c>
      <c r="K24" s="28">
        <f t="shared" si="5"/>
        <v>87</v>
      </c>
      <c r="L24" s="28" t="str">
        <f t="shared" si="6"/>
        <v>A</v>
      </c>
      <c r="M24" s="28">
        <f t="shared" si="7"/>
        <v>87</v>
      </c>
      <c r="N24" s="28" t="str">
        <f t="shared" si="8"/>
        <v>A</v>
      </c>
      <c r="O24" s="36">
        <v>2</v>
      </c>
      <c r="P24" s="28" t="str">
        <f t="shared" si="9"/>
        <v>Sangat terampil menyajikan hasil penelusuran informasi beberapa turunan benzena yang berbahaya dan yang tidak berbahaya.</v>
      </c>
      <c r="Q24" s="39"/>
      <c r="R24" s="39" t="s">
        <v>8</v>
      </c>
      <c r="S24" s="18"/>
      <c r="T24" s="1">
        <v>89</v>
      </c>
      <c r="U24" s="1">
        <v>89</v>
      </c>
      <c r="V24" s="1">
        <v>86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87</v>
      </c>
      <c r="AG24" s="1">
        <v>87</v>
      </c>
      <c r="AH24" s="1">
        <v>87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90430</v>
      </c>
      <c r="C25" s="19" t="s">
        <v>85</v>
      </c>
      <c r="D25" s="18"/>
      <c r="E25" s="28">
        <f t="shared" si="0"/>
        <v>82</v>
      </c>
      <c r="F25" s="28" t="str">
        <f t="shared" si="1"/>
        <v>B</v>
      </c>
      <c r="G25" s="28">
        <f t="shared" si="2"/>
        <v>82</v>
      </c>
      <c r="H25" s="28" t="str">
        <f t="shared" si="3"/>
        <v>B</v>
      </c>
      <c r="I25" s="36">
        <v>1</v>
      </c>
      <c r="J25" s="28" t="str">
        <f t="shared" si="4"/>
        <v>Memiliki kemampuan enganalisis Senyawa karbon, namun perlu pemahaman tentang Makromolekul.</v>
      </c>
      <c r="K25" s="28">
        <f t="shared" si="5"/>
        <v>85</v>
      </c>
      <c r="L25" s="28" t="str">
        <f t="shared" si="6"/>
        <v>A</v>
      </c>
      <c r="M25" s="28">
        <f t="shared" si="7"/>
        <v>85</v>
      </c>
      <c r="N25" s="28" t="str">
        <f t="shared" si="8"/>
        <v>A</v>
      </c>
      <c r="O25" s="36">
        <v>1</v>
      </c>
      <c r="P25" s="28" t="str">
        <f t="shared" si="9"/>
        <v>Sangant terampil menyajikan rancangan sintesis senyawa karbon dan identifikasi gugus fungsi.</v>
      </c>
      <c r="Q25" s="39"/>
      <c r="R25" s="39" t="s">
        <v>8</v>
      </c>
      <c r="S25" s="18"/>
      <c r="T25" s="1">
        <v>84</v>
      </c>
      <c r="U25" s="1">
        <v>80</v>
      </c>
      <c r="V25" s="1">
        <v>81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33707</v>
      </c>
      <c r="FK25" s="41">
        <v>33717</v>
      </c>
    </row>
    <row r="26" spans="1:167" x14ac:dyDescent="0.25">
      <c r="A26" s="19">
        <v>16</v>
      </c>
      <c r="B26" s="19">
        <v>90444</v>
      </c>
      <c r="C26" s="19" t="s">
        <v>87</v>
      </c>
      <c r="D26" s="18"/>
      <c r="E26" s="28">
        <f t="shared" si="0"/>
        <v>89</v>
      </c>
      <c r="F26" s="28" t="str">
        <f t="shared" si="1"/>
        <v>A</v>
      </c>
      <c r="G26" s="28">
        <f t="shared" si="2"/>
        <v>89</v>
      </c>
      <c r="H26" s="28" t="str">
        <f t="shared" si="3"/>
        <v>A</v>
      </c>
      <c r="I26" s="36">
        <v>2</v>
      </c>
      <c r="J26" s="28" t="str">
        <f t="shared" si="4"/>
        <v>memiliki kemampuan menganalisis Senyawa Karbon, namun perlu pemahaman tentang Benzena dan turunannya.</v>
      </c>
      <c r="K26" s="28">
        <f t="shared" si="5"/>
        <v>88.333333333333329</v>
      </c>
      <c r="L26" s="28" t="str">
        <f t="shared" si="6"/>
        <v>A</v>
      </c>
      <c r="M26" s="28">
        <f t="shared" si="7"/>
        <v>88.333333333333329</v>
      </c>
      <c r="N26" s="28" t="str">
        <f t="shared" si="8"/>
        <v>A</v>
      </c>
      <c r="O26" s="36">
        <v>2</v>
      </c>
      <c r="P26" s="28" t="str">
        <f t="shared" si="9"/>
        <v>Sangat terampil menyajikan hasil penelusuran informasi beberapa turunan benzena yang berbahaya dan yang tidak berbahaya.</v>
      </c>
      <c r="Q26" s="39"/>
      <c r="R26" s="39" t="s">
        <v>8</v>
      </c>
      <c r="S26" s="18"/>
      <c r="T26" s="1">
        <v>92</v>
      </c>
      <c r="U26" s="1">
        <v>87</v>
      </c>
      <c r="V26" s="1">
        <v>89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87</v>
      </c>
      <c r="AG26" s="1">
        <v>88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90458</v>
      </c>
      <c r="C27" s="19" t="s">
        <v>88</v>
      </c>
      <c r="D27" s="18"/>
      <c r="E27" s="28">
        <f t="shared" si="0"/>
        <v>88</v>
      </c>
      <c r="F27" s="28" t="str">
        <f t="shared" si="1"/>
        <v>A</v>
      </c>
      <c r="G27" s="28">
        <f t="shared" si="2"/>
        <v>88</v>
      </c>
      <c r="H27" s="28" t="str">
        <f t="shared" si="3"/>
        <v>A</v>
      </c>
      <c r="I27" s="36">
        <v>2</v>
      </c>
      <c r="J27" s="28" t="str">
        <f t="shared" si="4"/>
        <v>memiliki kemampuan menganalisis Senyawa Karbon, namun perlu pemahaman tentang Benzena dan turunannya.</v>
      </c>
      <c r="K27" s="28">
        <f t="shared" si="5"/>
        <v>87.333333333333329</v>
      </c>
      <c r="L27" s="28" t="str">
        <f t="shared" si="6"/>
        <v>A</v>
      </c>
      <c r="M27" s="28">
        <f t="shared" si="7"/>
        <v>87.333333333333329</v>
      </c>
      <c r="N27" s="28" t="str">
        <f t="shared" si="8"/>
        <v>A</v>
      </c>
      <c r="O27" s="36">
        <v>2</v>
      </c>
      <c r="P27" s="28" t="str">
        <f t="shared" si="9"/>
        <v>Sangat terampil menyajikan hasil penelusuran informasi beberapa turunan benzena yang berbahaya dan yang tidak berbahaya.</v>
      </c>
      <c r="Q27" s="39"/>
      <c r="R27" s="39" t="s">
        <v>8</v>
      </c>
      <c r="S27" s="18"/>
      <c r="T27" s="1">
        <v>89</v>
      </c>
      <c r="U27" s="1">
        <v>89</v>
      </c>
      <c r="V27" s="1">
        <v>86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87</v>
      </c>
      <c r="AG27" s="1">
        <v>87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33708</v>
      </c>
      <c r="FK27" s="41">
        <v>33718</v>
      </c>
    </row>
    <row r="28" spans="1:167" x14ac:dyDescent="0.25">
      <c r="A28" s="19">
        <v>18</v>
      </c>
      <c r="B28" s="19">
        <v>90472</v>
      </c>
      <c r="C28" s="19" t="s">
        <v>89</v>
      </c>
      <c r="D28" s="18"/>
      <c r="E28" s="28">
        <f t="shared" si="0"/>
        <v>87</v>
      </c>
      <c r="F28" s="28" t="str">
        <f t="shared" si="1"/>
        <v>A</v>
      </c>
      <c r="G28" s="28">
        <f t="shared" si="2"/>
        <v>87</v>
      </c>
      <c r="H28" s="28" t="str">
        <f t="shared" si="3"/>
        <v>A</v>
      </c>
      <c r="I28" s="36">
        <v>2</v>
      </c>
      <c r="J28" s="28" t="str">
        <f t="shared" si="4"/>
        <v>memiliki kemampuan menganalisis Senyawa Karbon, namun perlu pemahaman tentang Benzena dan turunannya.</v>
      </c>
      <c r="K28" s="28">
        <f t="shared" si="5"/>
        <v>87.666666666666671</v>
      </c>
      <c r="L28" s="28" t="str">
        <f t="shared" si="6"/>
        <v>A</v>
      </c>
      <c r="M28" s="28">
        <f t="shared" si="7"/>
        <v>87.666666666666671</v>
      </c>
      <c r="N28" s="28" t="str">
        <f t="shared" si="8"/>
        <v>A</v>
      </c>
      <c r="O28" s="36">
        <v>2</v>
      </c>
      <c r="P28" s="28" t="str">
        <f t="shared" si="9"/>
        <v>Sangat terampil menyajikan hasil penelusuran informasi beberapa turunan benzena yang berbahaya dan yang tidak berbahaya.</v>
      </c>
      <c r="Q28" s="39"/>
      <c r="R28" s="39" t="s">
        <v>8</v>
      </c>
      <c r="S28" s="18"/>
      <c r="T28" s="1">
        <v>87</v>
      </c>
      <c r="U28" s="1">
        <v>89</v>
      </c>
      <c r="V28" s="1">
        <v>84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86</v>
      </c>
      <c r="AG28" s="1">
        <v>88</v>
      </c>
      <c r="AH28" s="1">
        <v>89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90486</v>
      </c>
      <c r="C29" s="19" t="s">
        <v>90</v>
      </c>
      <c r="D29" s="18"/>
      <c r="E29" s="28">
        <f t="shared" si="0"/>
        <v>92</v>
      </c>
      <c r="F29" s="28" t="str">
        <f t="shared" si="1"/>
        <v>A</v>
      </c>
      <c r="G29" s="28">
        <f t="shared" si="2"/>
        <v>92</v>
      </c>
      <c r="H29" s="28" t="str">
        <f t="shared" si="3"/>
        <v>A</v>
      </c>
      <c r="I29" s="36">
        <v>3</v>
      </c>
      <c r="J29" s="28" t="str">
        <f t="shared" si="4"/>
        <v>Memiliki kemampuan menganalisis Benzena dan turunannya, namun perlu peningkatanpemahaman tentang Makromolekul.</v>
      </c>
      <c r="K29" s="28">
        <f t="shared" si="5"/>
        <v>90.333333333333329</v>
      </c>
      <c r="L29" s="28" t="str">
        <f t="shared" si="6"/>
        <v>A</v>
      </c>
      <c r="M29" s="28">
        <f t="shared" si="7"/>
        <v>90.333333333333329</v>
      </c>
      <c r="N29" s="28" t="str">
        <f t="shared" si="8"/>
        <v>A</v>
      </c>
      <c r="O29" s="36">
        <v>3</v>
      </c>
      <c r="P29" s="28" t="str">
        <f t="shared" si="9"/>
        <v>Sangant terampil menganalisis hasil penelusuran informasi pembuatan dandampak suatu produk dari makromolekul.</v>
      </c>
      <c r="Q29" s="39"/>
      <c r="R29" s="39" t="s">
        <v>8</v>
      </c>
      <c r="S29" s="18"/>
      <c r="T29" s="1">
        <v>92</v>
      </c>
      <c r="U29" s="1">
        <v>94</v>
      </c>
      <c r="V29" s="1">
        <v>89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90</v>
      </c>
      <c r="AG29" s="1">
        <v>89</v>
      </c>
      <c r="AH29" s="1">
        <v>92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33709</v>
      </c>
      <c r="FK29" s="41">
        <v>33719</v>
      </c>
    </row>
    <row r="30" spans="1:167" x14ac:dyDescent="0.25">
      <c r="A30" s="19">
        <v>20</v>
      </c>
      <c r="B30" s="19">
        <v>90500</v>
      </c>
      <c r="C30" s="19" t="s">
        <v>91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2</v>
      </c>
      <c r="J30" s="28" t="str">
        <f t="shared" si="4"/>
        <v>memiliki kemampuan menganalisis Senyawa Karbon, namun perlu pemahaman tentang Benzena dan turunannya.</v>
      </c>
      <c r="K30" s="28">
        <f t="shared" si="5"/>
        <v>88</v>
      </c>
      <c r="L30" s="28" t="str">
        <f t="shared" si="6"/>
        <v>A</v>
      </c>
      <c r="M30" s="28">
        <f t="shared" si="7"/>
        <v>88</v>
      </c>
      <c r="N30" s="28" t="str">
        <f t="shared" si="8"/>
        <v>A</v>
      </c>
      <c r="O30" s="36">
        <v>2</v>
      </c>
      <c r="P30" s="28" t="str">
        <f t="shared" si="9"/>
        <v>Sangat terampil menyajikan hasil penelusuran informasi beberapa turunan benzena yang berbahaya dan yang tidak berbahaya.</v>
      </c>
      <c r="Q30" s="39"/>
      <c r="R30" s="39" t="s">
        <v>8</v>
      </c>
      <c r="S30" s="18"/>
      <c r="T30" s="1">
        <v>89</v>
      </c>
      <c r="U30" s="1">
        <v>86</v>
      </c>
      <c r="V30" s="1">
        <v>86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88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90514</v>
      </c>
      <c r="C31" s="19" t="s">
        <v>92</v>
      </c>
      <c r="D31" s="18"/>
      <c r="E31" s="28">
        <f t="shared" si="0"/>
        <v>86</v>
      </c>
      <c r="F31" s="28" t="str">
        <f t="shared" si="1"/>
        <v>A</v>
      </c>
      <c r="G31" s="28">
        <f t="shared" si="2"/>
        <v>86</v>
      </c>
      <c r="H31" s="28" t="str">
        <f t="shared" si="3"/>
        <v>A</v>
      </c>
      <c r="I31" s="36">
        <v>2</v>
      </c>
      <c r="J31" s="28" t="str">
        <f t="shared" si="4"/>
        <v>memiliki kemampuan menganalisis Senyawa Karbon, namun perlu pemahaman tentang Benzena dan turunannya.</v>
      </c>
      <c r="K31" s="28">
        <f t="shared" si="5"/>
        <v>86.333333333333329</v>
      </c>
      <c r="L31" s="28" t="str">
        <f t="shared" si="6"/>
        <v>A</v>
      </c>
      <c r="M31" s="28">
        <f t="shared" si="7"/>
        <v>86.333333333333329</v>
      </c>
      <c r="N31" s="28" t="str">
        <f t="shared" si="8"/>
        <v>A</v>
      </c>
      <c r="O31" s="36">
        <v>2</v>
      </c>
      <c r="P31" s="28" t="str">
        <f t="shared" si="9"/>
        <v>Sangat terampil menyajikan hasil penelusuran informasi beberapa turunan benzena yang berbahaya dan yang tidak berbahaya.</v>
      </c>
      <c r="Q31" s="39"/>
      <c r="R31" s="39" t="s">
        <v>8</v>
      </c>
      <c r="S31" s="18"/>
      <c r="T31" s="1">
        <v>86</v>
      </c>
      <c r="U31" s="1">
        <v>90</v>
      </c>
      <c r="V31" s="1">
        <v>83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86</v>
      </c>
      <c r="AG31" s="1">
        <v>88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33710</v>
      </c>
      <c r="FK31" s="41">
        <v>33720</v>
      </c>
    </row>
    <row r="32" spans="1:167" x14ac:dyDescent="0.25">
      <c r="A32" s="19">
        <v>22</v>
      </c>
      <c r="B32" s="19">
        <v>90528</v>
      </c>
      <c r="C32" s="19" t="s">
        <v>93</v>
      </c>
      <c r="D32" s="18"/>
      <c r="E32" s="28">
        <f t="shared" si="0"/>
        <v>89</v>
      </c>
      <c r="F32" s="28" t="str">
        <f t="shared" si="1"/>
        <v>A</v>
      </c>
      <c r="G32" s="28">
        <f t="shared" si="2"/>
        <v>89</v>
      </c>
      <c r="H32" s="28" t="str">
        <f t="shared" si="3"/>
        <v>A</v>
      </c>
      <c r="I32" s="36">
        <v>2</v>
      </c>
      <c r="J32" s="28" t="str">
        <f t="shared" si="4"/>
        <v>memiliki kemampuan menganalisis Senyawa Karbon, namun perlu pemahaman tentang Benzena dan turunannya.</v>
      </c>
      <c r="K32" s="28">
        <f t="shared" si="5"/>
        <v>88</v>
      </c>
      <c r="L32" s="28" t="str">
        <f t="shared" si="6"/>
        <v>A</v>
      </c>
      <c r="M32" s="28">
        <f t="shared" si="7"/>
        <v>88</v>
      </c>
      <c r="N32" s="28" t="str">
        <f t="shared" si="8"/>
        <v>A</v>
      </c>
      <c r="O32" s="36">
        <v>2</v>
      </c>
      <c r="P32" s="28" t="str">
        <f t="shared" si="9"/>
        <v>Sangat terampil menyajikan hasil penelusuran informasi beberapa turunan benzena yang berbahaya dan yang tidak berbahaya.</v>
      </c>
      <c r="Q32" s="39"/>
      <c r="R32" s="39" t="s">
        <v>8</v>
      </c>
      <c r="S32" s="18"/>
      <c r="T32" s="1">
        <v>89</v>
      </c>
      <c r="U32" s="1">
        <v>93</v>
      </c>
      <c r="V32" s="1">
        <v>86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88</v>
      </c>
      <c r="AG32" s="1">
        <v>88</v>
      </c>
      <c r="AH32" s="1">
        <v>88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90542</v>
      </c>
      <c r="C33" s="19" t="s">
        <v>94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1</v>
      </c>
      <c r="J33" s="28" t="str">
        <f t="shared" si="4"/>
        <v>Memiliki kemampuan enganalisis Senyawa karbon, namun perlu pemahaman tentang Makromolekul.</v>
      </c>
      <c r="K33" s="28">
        <f t="shared" si="5"/>
        <v>86</v>
      </c>
      <c r="L33" s="28" t="str">
        <f t="shared" si="6"/>
        <v>A</v>
      </c>
      <c r="M33" s="28">
        <f t="shared" si="7"/>
        <v>86</v>
      </c>
      <c r="N33" s="28" t="str">
        <f t="shared" si="8"/>
        <v>A</v>
      </c>
      <c r="O33" s="36">
        <v>2</v>
      </c>
      <c r="P33" s="28" t="str">
        <f t="shared" si="9"/>
        <v>Sangat terampil menyajikan hasil penelusuran informasi beberapa turunan benzena yang berbahaya dan yang tidak berbahaya.</v>
      </c>
      <c r="Q33" s="39"/>
      <c r="R33" s="39" t="s">
        <v>8</v>
      </c>
      <c r="S33" s="18"/>
      <c r="T33" s="1">
        <v>82</v>
      </c>
      <c r="U33" s="1">
        <v>87</v>
      </c>
      <c r="V33" s="1">
        <v>79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86</v>
      </c>
      <c r="AG33" s="1">
        <v>86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90556</v>
      </c>
      <c r="C34" s="19" t="s">
        <v>95</v>
      </c>
      <c r="D34" s="18"/>
      <c r="E34" s="28">
        <f t="shared" si="0"/>
        <v>86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2</v>
      </c>
      <c r="J34" s="28" t="str">
        <f t="shared" si="4"/>
        <v>memiliki kemampuan menganalisis Senyawa Karbon, namun perlu pemahaman tentang Benzena dan turunannya.</v>
      </c>
      <c r="K34" s="28">
        <f t="shared" si="5"/>
        <v>89.333333333333329</v>
      </c>
      <c r="L34" s="28" t="str">
        <f t="shared" si="6"/>
        <v>A</v>
      </c>
      <c r="M34" s="28">
        <f t="shared" si="7"/>
        <v>89.333333333333329</v>
      </c>
      <c r="N34" s="28" t="str">
        <f t="shared" si="8"/>
        <v>A</v>
      </c>
      <c r="O34" s="36">
        <v>2</v>
      </c>
      <c r="P34" s="28" t="str">
        <f t="shared" si="9"/>
        <v>Sangat terampil menyajikan hasil penelusuran informasi beberapa turunan benzena yang berbahaya dan yang tidak berbahaya.</v>
      </c>
      <c r="Q34" s="39"/>
      <c r="R34" s="39" t="s">
        <v>8</v>
      </c>
      <c r="S34" s="18"/>
      <c r="T34" s="1">
        <v>87</v>
      </c>
      <c r="U34" s="1">
        <v>86</v>
      </c>
      <c r="V34" s="1">
        <v>84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88</v>
      </c>
      <c r="AG34" s="1">
        <v>90</v>
      </c>
      <c r="AH34" s="1">
        <v>90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90570</v>
      </c>
      <c r="C35" s="19" t="s">
        <v>96</v>
      </c>
      <c r="D35" s="18"/>
      <c r="E35" s="28">
        <f t="shared" si="0"/>
        <v>90</v>
      </c>
      <c r="F35" s="28" t="str">
        <f t="shared" si="1"/>
        <v>A</v>
      </c>
      <c r="G35" s="28">
        <f t="shared" si="2"/>
        <v>90</v>
      </c>
      <c r="H35" s="28" t="str">
        <f t="shared" si="3"/>
        <v>A</v>
      </c>
      <c r="I35" s="36">
        <v>2</v>
      </c>
      <c r="J35" s="28" t="str">
        <f t="shared" si="4"/>
        <v>memiliki kemampuan menganalisis Senyawa Karbon, namun perlu pemahaman tentang Benzena dan turunannya.</v>
      </c>
      <c r="K35" s="28">
        <f t="shared" si="5"/>
        <v>90</v>
      </c>
      <c r="L35" s="28" t="str">
        <f t="shared" si="6"/>
        <v>A</v>
      </c>
      <c r="M35" s="28">
        <f t="shared" si="7"/>
        <v>90</v>
      </c>
      <c r="N35" s="28" t="str">
        <f t="shared" si="8"/>
        <v>A</v>
      </c>
      <c r="O35" s="36">
        <v>2</v>
      </c>
      <c r="P35" s="28" t="str">
        <f t="shared" si="9"/>
        <v>Sangat terampil menyajikan hasil penelusuran informasi beberapa turunan benzena yang berbahaya dan yang tidak berbahaya.</v>
      </c>
      <c r="Q35" s="39"/>
      <c r="R35" s="39" t="s">
        <v>8</v>
      </c>
      <c r="S35" s="18"/>
      <c r="T35" s="1">
        <v>92</v>
      </c>
      <c r="U35" s="1">
        <v>88</v>
      </c>
      <c r="V35" s="1">
        <v>89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90</v>
      </c>
      <c r="AG35" s="1">
        <v>90</v>
      </c>
      <c r="AH35" s="1">
        <v>90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90584</v>
      </c>
      <c r="C36" s="19" t="s">
        <v>97</v>
      </c>
      <c r="D36" s="18"/>
      <c r="E36" s="28">
        <f t="shared" si="0"/>
        <v>86</v>
      </c>
      <c r="F36" s="28" t="str">
        <f t="shared" si="1"/>
        <v>A</v>
      </c>
      <c r="G36" s="28">
        <f t="shared" si="2"/>
        <v>86</v>
      </c>
      <c r="H36" s="28" t="str">
        <f t="shared" si="3"/>
        <v>A</v>
      </c>
      <c r="I36" s="36">
        <v>2</v>
      </c>
      <c r="J36" s="28" t="str">
        <f t="shared" si="4"/>
        <v>memiliki kemampuan menganalisis Senyawa Karbon, namun perlu pemahaman tentang Benzena dan turunannya.</v>
      </c>
      <c r="K36" s="28">
        <f t="shared" si="5"/>
        <v>87.333333333333329</v>
      </c>
      <c r="L36" s="28" t="str">
        <f t="shared" si="6"/>
        <v>A</v>
      </c>
      <c r="M36" s="28">
        <f t="shared" si="7"/>
        <v>87.333333333333329</v>
      </c>
      <c r="N36" s="28" t="str">
        <f t="shared" si="8"/>
        <v>A</v>
      </c>
      <c r="O36" s="36">
        <v>2</v>
      </c>
      <c r="P36" s="28" t="str">
        <f t="shared" si="9"/>
        <v>Sangat terampil menyajikan hasil penelusuran informasi beberapa turunan benzena yang berbahaya dan yang tidak berbahaya.</v>
      </c>
      <c r="Q36" s="39"/>
      <c r="R36" s="39" t="s">
        <v>8</v>
      </c>
      <c r="S36" s="18"/>
      <c r="T36" s="1">
        <v>86</v>
      </c>
      <c r="U36" s="1">
        <v>88</v>
      </c>
      <c r="V36" s="1">
        <v>83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86</v>
      </c>
      <c r="AG36" s="1">
        <v>88</v>
      </c>
      <c r="AH36" s="1">
        <v>88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90598</v>
      </c>
      <c r="C37" s="19" t="s">
        <v>98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2</v>
      </c>
      <c r="J37" s="28" t="str">
        <f t="shared" si="4"/>
        <v>memiliki kemampuan menganalisis Senyawa Karbon, namun perlu pemahaman tentang Benzena dan turunannya.</v>
      </c>
      <c r="K37" s="28">
        <f t="shared" si="5"/>
        <v>86</v>
      </c>
      <c r="L37" s="28" t="str">
        <f t="shared" si="6"/>
        <v>A</v>
      </c>
      <c r="M37" s="28">
        <f t="shared" si="7"/>
        <v>86</v>
      </c>
      <c r="N37" s="28" t="str">
        <f t="shared" si="8"/>
        <v>A</v>
      </c>
      <c r="O37" s="36">
        <v>2</v>
      </c>
      <c r="P37" s="28" t="str">
        <f t="shared" si="9"/>
        <v>Sangat terampil menyajikan hasil penelusuran informasi beberapa turunan benzena yang berbahaya dan yang tidak berbahaya.</v>
      </c>
      <c r="Q37" s="39"/>
      <c r="R37" s="39" t="s">
        <v>8</v>
      </c>
      <c r="S37" s="18"/>
      <c r="T37" s="1">
        <v>87</v>
      </c>
      <c r="U37" s="1">
        <v>92</v>
      </c>
      <c r="V37" s="1">
        <v>84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86</v>
      </c>
      <c r="AG37" s="1">
        <v>86</v>
      </c>
      <c r="AH37" s="1">
        <v>86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90612</v>
      </c>
      <c r="C38" s="19" t="s">
        <v>99</v>
      </c>
      <c r="D38" s="18"/>
      <c r="E38" s="28">
        <f t="shared" si="0"/>
        <v>88</v>
      </c>
      <c r="F38" s="28" t="str">
        <f t="shared" si="1"/>
        <v>A</v>
      </c>
      <c r="G38" s="28">
        <f t="shared" si="2"/>
        <v>88</v>
      </c>
      <c r="H38" s="28" t="str">
        <f t="shared" si="3"/>
        <v>A</v>
      </c>
      <c r="I38" s="36">
        <v>2</v>
      </c>
      <c r="J38" s="28" t="str">
        <f t="shared" si="4"/>
        <v>memiliki kemampuan menganalisis Senyawa Karbon, namun perlu pemahaman tentang Benzena dan turunannya.</v>
      </c>
      <c r="K38" s="28">
        <f t="shared" si="5"/>
        <v>87.666666666666671</v>
      </c>
      <c r="L38" s="28" t="str">
        <f t="shared" si="6"/>
        <v>A</v>
      </c>
      <c r="M38" s="28">
        <f t="shared" si="7"/>
        <v>87.666666666666671</v>
      </c>
      <c r="N38" s="28" t="str">
        <f t="shared" si="8"/>
        <v>A</v>
      </c>
      <c r="O38" s="36">
        <v>2</v>
      </c>
      <c r="P38" s="28" t="str">
        <f t="shared" si="9"/>
        <v>Sangat terampil menyajikan hasil penelusuran informasi beberapa turunan benzena yang berbahaya dan yang tidak berbahaya.</v>
      </c>
      <c r="Q38" s="39"/>
      <c r="R38" s="39" t="s">
        <v>8</v>
      </c>
      <c r="S38" s="18"/>
      <c r="T38" s="1">
        <v>89</v>
      </c>
      <c r="U38" s="1">
        <v>89</v>
      </c>
      <c r="V38" s="1">
        <v>86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87</v>
      </c>
      <c r="AG38" s="1">
        <v>88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90626</v>
      </c>
      <c r="C39" s="19" t="s">
        <v>100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2</v>
      </c>
      <c r="J39" s="28" t="str">
        <f t="shared" si="4"/>
        <v>memiliki kemampuan menganalisis Senyawa Karbon, namun perlu pemahaman tentang Benzena dan turunannya.</v>
      </c>
      <c r="K39" s="28">
        <f t="shared" si="5"/>
        <v>85.666666666666671</v>
      </c>
      <c r="L39" s="28" t="str">
        <f t="shared" si="6"/>
        <v>A</v>
      </c>
      <c r="M39" s="28">
        <f t="shared" si="7"/>
        <v>85.666666666666671</v>
      </c>
      <c r="N39" s="28" t="str">
        <f t="shared" si="8"/>
        <v>A</v>
      </c>
      <c r="O39" s="36">
        <v>2</v>
      </c>
      <c r="P39" s="28" t="str">
        <f t="shared" si="9"/>
        <v>Sangat terampil menyajikan hasil penelusuran informasi beberapa turunan benzena yang berbahaya dan yang tidak berbahaya.</v>
      </c>
      <c r="Q39" s="39"/>
      <c r="R39" s="39" t="s">
        <v>8</v>
      </c>
      <c r="S39" s="18"/>
      <c r="T39" s="1">
        <v>87</v>
      </c>
      <c r="U39" s="1">
        <v>88</v>
      </c>
      <c r="V39" s="1">
        <v>84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86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90640</v>
      </c>
      <c r="C40" s="19" t="s">
        <v>101</v>
      </c>
      <c r="D40" s="18"/>
      <c r="E40" s="28">
        <f t="shared" si="0"/>
        <v>89</v>
      </c>
      <c r="F40" s="28" t="str">
        <f t="shared" si="1"/>
        <v>A</v>
      </c>
      <c r="G40" s="28">
        <f t="shared" si="2"/>
        <v>89</v>
      </c>
      <c r="H40" s="28" t="str">
        <f t="shared" si="3"/>
        <v>A</v>
      </c>
      <c r="I40" s="36">
        <v>2</v>
      </c>
      <c r="J40" s="28" t="str">
        <f t="shared" si="4"/>
        <v>memiliki kemampuan menganalisis Senyawa Karbon, namun perlu pemahaman tentang Benzena dan turunannya.</v>
      </c>
      <c r="K40" s="28">
        <f t="shared" si="5"/>
        <v>91.666666666666671</v>
      </c>
      <c r="L40" s="28" t="str">
        <f t="shared" si="6"/>
        <v>A</v>
      </c>
      <c r="M40" s="28">
        <f t="shared" si="7"/>
        <v>91.666666666666671</v>
      </c>
      <c r="N40" s="28" t="str">
        <f t="shared" si="8"/>
        <v>A</v>
      </c>
      <c r="O40" s="36">
        <v>3</v>
      </c>
      <c r="P40" s="28" t="str">
        <f t="shared" si="9"/>
        <v>Sangant terampil menganalisis hasil penelusuran informasi pembuatan dandampak suatu produk dari makromolekul.</v>
      </c>
      <c r="Q40" s="39"/>
      <c r="R40" s="39" t="s">
        <v>8</v>
      </c>
      <c r="S40" s="18"/>
      <c r="T40" s="1">
        <v>92</v>
      </c>
      <c r="U40" s="1">
        <v>87</v>
      </c>
      <c r="V40" s="1">
        <v>89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93</v>
      </c>
      <c r="AH40" s="1">
        <v>92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90654</v>
      </c>
      <c r="C41" s="19" t="s">
        <v>102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2</v>
      </c>
      <c r="J41" s="28" t="str">
        <f t="shared" si="4"/>
        <v>memiliki kemampuan menganalisis Senyawa Karbon, namun perlu pemahaman tentang Benzena dan turunannya.</v>
      </c>
      <c r="K41" s="28">
        <f t="shared" si="5"/>
        <v>89.333333333333329</v>
      </c>
      <c r="L41" s="28" t="str">
        <f t="shared" si="6"/>
        <v>A</v>
      </c>
      <c r="M41" s="28">
        <f t="shared" si="7"/>
        <v>89.333333333333329</v>
      </c>
      <c r="N41" s="28" t="str">
        <f t="shared" si="8"/>
        <v>A</v>
      </c>
      <c r="O41" s="36">
        <v>2</v>
      </c>
      <c r="P41" s="28" t="str">
        <f t="shared" si="9"/>
        <v>Sangat terampil menyajikan hasil penelusuran informasi beberapa turunan benzena yang berbahaya dan yang tidak berbahaya.</v>
      </c>
      <c r="Q41" s="39"/>
      <c r="R41" s="39" t="s">
        <v>8</v>
      </c>
      <c r="S41" s="18"/>
      <c r="T41" s="1">
        <v>90</v>
      </c>
      <c r="U41" s="1">
        <v>89</v>
      </c>
      <c r="V41" s="1">
        <v>87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87</v>
      </c>
      <c r="AG41" s="1">
        <v>90</v>
      </c>
      <c r="AH41" s="1">
        <v>91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90668</v>
      </c>
      <c r="C42" s="19" t="s">
        <v>103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1</v>
      </c>
      <c r="J42" s="28" t="str">
        <f t="shared" si="4"/>
        <v>Memiliki kemampuan enganalisis Senyawa karbon, namun perlu pemahaman tentang Makromolekul.</v>
      </c>
      <c r="K42" s="28">
        <f t="shared" si="5"/>
        <v>90.666666666666671</v>
      </c>
      <c r="L42" s="28" t="str">
        <f t="shared" si="6"/>
        <v>A</v>
      </c>
      <c r="M42" s="28">
        <f t="shared" si="7"/>
        <v>90.666666666666671</v>
      </c>
      <c r="N42" s="28" t="str">
        <f t="shared" si="8"/>
        <v>A</v>
      </c>
      <c r="O42" s="36">
        <v>3</v>
      </c>
      <c r="P42" s="28" t="str">
        <f t="shared" si="9"/>
        <v>Sangant terampil menganalisis hasil penelusuran informasi pembuatan dandampak suatu produk dari makromolekul.</v>
      </c>
      <c r="Q42" s="39"/>
      <c r="R42" s="39" t="s">
        <v>8</v>
      </c>
      <c r="S42" s="18"/>
      <c r="T42" s="1">
        <v>87</v>
      </c>
      <c r="U42" s="1">
        <v>85</v>
      </c>
      <c r="V42" s="1">
        <v>84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92</v>
      </c>
      <c r="AH42" s="1">
        <v>90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90682</v>
      </c>
      <c r="C43" s="19" t="s">
        <v>104</v>
      </c>
      <c r="D43" s="18"/>
      <c r="E43" s="28">
        <f t="shared" si="0"/>
        <v>91</v>
      </c>
      <c r="F43" s="28" t="str">
        <f t="shared" si="1"/>
        <v>A</v>
      </c>
      <c r="G43" s="28">
        <f t="shared" si="2"/>
        <v>91</v>
      </c>
      <c r="H43" s="28" t="str">
        <f t="shared" si="3"/>
        <v>A</v>
      </c>
      <c r="I43" s="36">
        <v>3</v>
      </c>
      <c r="J43" s="28" t="str">
        <f t="shared" si="4"/>
        <v>Memiliki kemampuan menganalisis Benzena dan turunannya, namun perlu peningkatanpemahaman tentang Makromolekul.</v>
      </c>
      <c r="K43" s="28">
        <f t="shared" si="5"/>
        <v>90.666666666666671</v>
      </c>
      <c r="L43" s="28" t="str">
        <f t="shared" si="6"/>
        <v>A</v>
      </c>
      <c r="M43" s="28">
        <f t="shared" si="7"/>
        <v>90.666666666666671</v>
      </c>
      <c r="N43" s="28" t="str">
        <f t="shared" si="8"/>
        <v>A</v>
      </c>
      <c r="O43" s="36">
        <v>3</v>
      </c>
      <c r="P43" s="28" t="str">
        <f t="shared" si="9"/>
        <v>Sangant terampil menganalisis hasil penelusuran informasi pembuatan dandampak suatu produk dari makromolekul.</v>
      </c>
      <c r="Q43" s="39"/>
      <c r="R43" s="39" t="s">
        <v>8</v>
      </c>
      <c r="S43" s="18"/>
      <c r="T43" s="1">
        <v>92</v>
      </c>
      <c r="U43" s="1">
        <v>93</v>
      </c>
      <c r="V43" s="1">
        <v>89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90</v>
      </c>
      <c r="AG43" s="1">
        <v>90</v>
      </c>
      <c r="AH43" s="1">
        <v>92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90696</v>
      </c>
      <c r="C44" s="19" t="s">
        <v>105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2</v>
      </c>
      <c r="J44" s="28" t="str">
        <f t="shared" si="4"/>
        <v>memiliki kemampuan menganalisis Senyawa Karbon, namun perlu pemahaman tentang Benzena dan turunannya.</v>
      </c>
      <c r="K44" s="28">
        <f t="shared" si="5"/>
        <v>87.666666666666671</v>
      </c>
      <c r="L44" s="28" t="str">
        <f t="shared" si="6"/>
        <v>A</v>
      </c>
      <c r="M44" s="28">
        <f t="shared" si="7"/>
        <v>87.666666666666671</v>
      </c>
      <c r="N44" s="28" t="str">
        <f t="shared" si="8"/>
        <v>A</v>
      </c>
      <c r="O44" s="36">
        <v>2</v>
      </c>
      <c r="P44" s="28" t="str">
        <f t="shared" si="9"/>
        <v>Sangat terampil menyajikan hasil penelusuran informasi beberapa turunan benzena yang berbahaya dan yang tidak berbahaya.</v>
      </c>
      <c r="Q44" s="39"/>
      <c r="R44" s="39" t="s">
        <v>8</v>
      </c>
      <c r="S44" s="18"/>
      <c r="T44" s="1">
        <v>87</v>
      </c>
      <c r="U44" s="1">
        <v>88</v>
      </c>
      <c r="V44" s="1">
        <v>86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88</v>
      </c>
      <c r="AG44" s="1">
        <v>87</v>
      </c>
      <c r="AH44" s="1">
        <v>88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90710</v>
      </c>
      <c r="C45" s="19" t="s">
        <v>106</v>
      </c>
      <c r="D45" s="18"/>
      <c r="E45" s="28">
        <f t="shared" si="0"/>
        <v>91</v>
      </c>
      <c r="F45" s="28" t="str">
        <f t="shared" si="1"/>
        <v>A</v>
      </c>
      <c r="G45" s="28">
        <f t="shared" si="2"/>
        <v>91</v>
      </c>
      <c r="H45" s="28" t="str">
        <f t="shared" si="3"/>
        <v>A</v>
      </c>
      <c r="I45" s="36">
        <v>3</v>
      </c>
      <c r="J45" s="28" t="str">
        <f t="shared" si="4"/>
        <v>Memiliki kemampuan menganalisis Benzena dan turunannya, namun perlu peningkatanpemahaman tentang Makromolekul.</v>
      </c>
      <c r="K45" s="28">
        <f t="shared" si="5"/>
        <v>91</v>
      </c>
      <c r="L45" s="28" t="str">
        <f t="shared" si="6"/>
        <v>A</v>
      </c>
      <c r="M45" s="28">
        <f t="shared" si="7"/>
        <v>91</v>
      </c>
      <c r="N45" s="28" t="str">
        <f t="shared" si="8"/>
        <v>A</v>
      </c>
      <c r="O45" s="36">
        <v>3</v>
      </c>
      <c r="P45" s="28" t="str">
        <f t="shared" si="9"/>
        <v>Sangant terampil menganalisis hasil penelusuran informasi pembuatan dandampak suatu produk dari makromolekul.</v>
      </c>
      <c r="Q45" s="39"/>
      <c r="R45" s="39" t="s">
        <v>8</v>
      </c>
      <c r="S45" s="18"/>
      <c r="T45" s="1">
        <v>90</v>
      </c>
      <c r="U45" s="1">
        <v>97</v>
      </c>
      <c r="V45" s="1">
        <v>87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91</v>
      </c>
      <c r="AG45" s="1">
        <v>90</v>
      </c>
      <c r="AH45" s="1">
        <v>92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107</v>
      </c>
      <c r="D52" s="18"/>
      <c r="E52" s="18"/>
      <c r="F52" s="18" t="s">
        <v>108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109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110</v>
      </c>
      <c r="D53" s="18"/>
      <c r="E53" s="18"/>
      <c r="F53" s="18" t="s">
        <v>111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112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113</v>
      </c>
      <c r="G54" s="18"/>
      <c r="H54" s="18"/>
      <c r="I54" s="38"/>
      <c r="J54" s="30"/>
      <c r="K54" s="18">
        <f>IF(COUNTBLANK($G$11:$G$50)=40,"",AVERAGE($G$11:$G$50))</f>
        <v>87.257142857142853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118</v>
      </c>
      <c r="R57" s="37" t="s">
        <v>119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5" activePane="bottomRight" state="frozen"/>
      <selection pane="topRight"/>
      <selection pane="bottomLeft"/>
      <selection pane="bottomRight" activeCell="R11" sqref="R11:R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5.855468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825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120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825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204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90723</v>
      </c>
      <c r="C11" s="19" t="s">
        <v>121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enganalisis Senyawa karbon, namun perlu pemahaman tentang Makromolekul.</v>
      </c>
      <c r="K11" s="28">
        <f t="shared" ref="K11:K50" si="5">IF((COUNTA(AF11:AO11)&gt;0),AVERAGE(AF11:AO11),"")</f>
        <v>85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Sangant terampil menyajikan rancangan sintesis senyawa karbon dan identifikasi gugus fungsi.</v>
      </c>
      <c r="Q11" s="39"/>
      <c r="R11" s="39" t="s">
        <v>8</v>
      </c>
      <c r="S11" s="18"/>
      <c r="T11" s="1">
        <v>78</v>
      </c>
      <c r="U11" s="1">
        <v>80</v>
      </c>
      <c r="V11" s="1">
        <v>87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84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90737</v>
      </c>
      <c r="C12" s="19" t="s">
        <v>122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1</v>
      </c>
      <c r="J12" s="28" t="str">
        <f t="shared" si="4"/>
        <v>Memiliki kemampuan enganalisis Senyawa karbon, namun perlu pemahaman tentang Makromolekul.</v>
      </c>
      <c r="K12" s="28">
        <f t="shared" si="5"/>
        <v>88.666666666666671</v>
      </c>
      <c r="L12" s="28" t="str">
        <f t="shared" si="6"/>
        <v>A</v>
      </c>
      <c r="M12" s="28">
        <f t="shared" si="7"/>
        <v>88.666666666666671</v>
      </c>
      <c r="N12" s="28" t="str">
        <f t="shared" si="8"/>
        <v>A</v>
      </c>
      <c r="O12" s="36">
        <v>2</v>
      </c>
      <c r="P12" s="28" t="str">
        <f t="shared" si="9"/>
        <v>Sangat terampil menyajikan hasil penelusuran informasi beberapa turunan benzena yang berbahaya dan yang tidak berbahaya.</v>
      </c>
      <c r="Q12" s="39"/>
      <c r="R12" s="39" t="s">
        <v>8</v>
      </c>
      <c r="S12" s="18"/>
      <c r="T12" s="1">
        <v>82</v>
      </c>
      <c r="U12" s="1">
        <v>87</v>
      </c>
      <c r="V12" s="1">
        <v>84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88</v>
      </c>
      <c r="AG12" s="1">
        <v>88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90751</v>
      </c>
      <c r="C13" s="19" t="s">
        <v>123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v>1</v>
      </c>
      <c r="J13" s="28" t="str">
        <f t="shared" si="4"/>
        <v>Memiliki kemampuan enganalisis Senyawa karbon, namun perlu pemahaman tentang Makromolekul.</v>
      </c>
      <c r="K13" s="28">
        <f t="shared" si="5"/>
        <v>86.333333333333329</v>
      </c>
      <c r="L13" s="28" t="str">
        <f t="shared" si="6"/>
        <v>A</v>
      </c>
      <c r="M13" s="28">
        <f t="shared" si="7"/>
        <v>86.333333333333329</v>
      </c>
      <c r="N13" s="28" t="str">
        <f t="shared" si="8"/>
        <v>A</v>
      </c>
      <c r="O13" s="36">
        <v>2</v>
      </c>
      <c r="P13" s="28" t="str">
        <f t="shared" si="9"/>
        <v>Sangat terampil menyajikan hasil penelusuran informasi beberapa turunan benzena yang berbahaya dan yang tidak berbahaya.</v>
      </c>
      <c r="Q13" s="39"/>
      <c r="R13" s="39" t="s">
        <v>8</v>
      </c>
      <c r="S13" s="18"/>
      <c r="T13" s="1">
        <v>78</v>
      </c>
      <c r="U13" s="1">
        <v>78</v>
      </c>
      <c r="V13" s="1">
        <v>86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86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33721</v>
      </c>
      <c r="FK13" s="41">
        <v>33731</v>
      </c>
    </row>
    <row r="14" spans="1:167" x14ac:dyDescent="0.25">
      <c r="A14" s="19">
        <v>4</v>
      </c>
      <c r="B14" s="19">
        <v>90765</v>
      </c>
      <c r="C14" s="19" t="s">
        <v>124</v>
      </c>
      <c r="D14" s="18"/>
      <c r="E14" s="28">
        <f t="shared" si="0"/>
        <v>87</v>
      </c>
      <c r="F14" s="28" t="str">
        <f t="shared" si="1"/>
        <v>A</v>
      </c>
      <c r="G14" s="28">
        <f t="shared" si="2"/>
        <v>87</v>
      </c>
      <c r="H14" s="28" t="str">
        <f t="shared" si="3"/>
        <v>A</v>
      </c>
      <c r="I14" s="36">
        <v>2</v>
      </c>
      <c r="J14" s="28" t="str">
        <f t="shared" si="4"/>
        <v>memiliki kemampuan menganalisis Senyawa Karbon, namun perlu pemahaman tentang Benzena dan turunannya.</v>
      </c>
      <c r="K14" s="28">
        <f t="shared" si="5"/>
        <v>86</v>
      </c>
      <c r="L14" s="28" t="str">
        <f t="shared" si="6"/>
        <v>A</v>
      </c>
      <c r="M14" s="28">
        <f t="shared" si="7"/>
        <v>86</v>
      </c>
      <c r="N14" s="28" t="str">
        <f t="shared" si="8"/>
        <v>A</v>
      </c>
      <c r="O14" s="36">
        <v>2</v>
      </c>
      <c r="P14" s="28" t="str">
        <f t="shared" si="9"/>
        <v>Sangat terampil menyajikan hasil penelusuran informasi beberapa turunan benzena yang berbahaya dan yang tidak berbahaya.</v>
      </c>
      <c r="Q14" s="39"/>
      <c r="R14" s="39" t="s">
        <v>8</v>
      </c>
      <c r="S14" s="18"/>
      <c r="T14" s="1">
        <v>82</v>
      </c>
      <c r="U14" s="1">
        <v>93</v>
      </c>
      <c r="V14" s="1">
        <v>85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85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90779</v>
      </c>
      <c r="C15" s="19" t="s">
        <v>125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2</v>
      </c>
      <c r="J15" s="28" t="str">
        <f t="shared" si="4"/>
        <v>memiliki kemampuan menganalisis Senyawa Karbon, namun perlu pemahaman tentang Benzena dan turunannya.</v>
      </c>
      <c r="K15" s="28">
        <f t="shared" si="5"/>
        <v>88.666666666666671</v>
      </c>
      <c r="L15" s="28" t="str">
        <f t="shared" si="6"/>
        <v>A</v>
      </c>
      <c r="M15" s="28">
        <f t="shared" si="7"/>
        <v>88.666666666666671</v>
      </c>
      <c r="N15" s="28" t="str">
        <f t="shared" si="8"/>
        <v>A</v>
      </c>
      <c r="O15" s="36">
        <v>2</v>
      </c>
      <c r="P15" s="28" t="str">
        <f t="shared" si="9"/>
        <v>Sangat terampil menyajikan hasil penelusuran informasi beberapa turunan benzena yang berbahaya dan yang tidak berbahaya.</v>
      </c>
      <c r="Q15" s="39"/>
      <c r="R15" s="39" t="s">
        <v>8</v>
      </c>
      <c r="S15" s="18"/>
      <c r="T15" s="1">
        <v>92</v>
      </c>
      <c r="U15" s="1">
        <v>84</v>
      </c>
      <c r="V15" s="1">
        <v>86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87</v>
      </c>
      <c r="AG15" s="1">
        <v>88</v>
      </c>
      <c r="AH15" s="1">
        <v>91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33722</v>
      </c>
      <c r="FK15" s="41">
        <v>33732</v>
      </c>
    </row>
    <row r="16" spans="1:167" x14ac:dyDescent="0.25">
      <c r="A16" s="19">
        <v>6</v>
      </c>
      <c r="B16" s="19">
        <v>90793</v>
      </c>
      <c r="C16" s="19" t="s">
        <v>126</v>
      </c>
      <c r="D16" s="18"/>
      <c r="E16" s="28">
        <f t="shared" si="0"/>
        <v>92</v>
      </c>
      <c r="F16" s="28" t="str">
        <f t="shared" si="1"/>
        <v>A</v>
      </c>
      <c r="G16" s="28">
        <f t="shared" si="2"/>
        <v>92</v>
      </c>
      <c r="H16" s="28" t="str">
        <f t="shared" si="3"/>
        <v>A</v>
      </c>
      <c r="I16" s="36">
        <v>3</v>
      </c>
      <c r="J16" s="28" t="str">
        <f t="shared" si="4"/>
        <v>Memiliki kemampuan menganalisis Benzena dan turunannya, namun perlu peningkatanpemahaman tentang Makromolekul.</v>
      </c>
      <c r="K16" s="28">
        <f t="shared" si="5"/>
        <v>92.666666666666671</v>
      </c>
      <c r="L16" s="28" t="str">
        <f t="shared" si="6"/>
        <v>A</v>
      </c>
      <c r="M16" s="28">
        <f t="shared" si="7"/>
        <v>92.666666666666671</v>
      </c>
      <c r="N16" s="28" t="str">
        <f t="shared" si="8"/>
        <v>A</v>
      </c>
      <c r="O16" s="36">
        <v>3</v>
      </c>
      <c r="P16" s="28" t="str">
        <f t="shared" si="9"/>
        <v>Sangant terampil menganalisis hasil penelusuran informasi pembuatan dandampak suatu produk dari makromolekul.</v>
      </c>
      <c r="Q16" s="39"/>
      <c r="R16" s="39" t="s">
        <v>8</v>
      </c>
      <c r="S16" s="18"/>
      <c r="T16" s="1">
        <v>90</v>
      </c>
      <c r="U16" s="1">
        <v>94</v>
      </c>
      <c r="V16" s="1">
        <v>92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92</v>
      </c>
      <c r="AG16" s="1">
        <v>93</v>
      </c>
      <c r="AH16" s="1">
        <v>93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90807</v>
      </c>
      <c r="C17" s="19" t="s">
        <v>127</v>
      </c>
      <c r="D17" s="18"/>
      <c r="E17" s="28">
        <f t="shared" si="0"/>
        <v>94</v>
      </c>
      <c r="F17" s="28" t="str">
        <f t="shared" si="1"/>
        <v>A</v>
      </c>
      <c r="G17" s="28">
        <f t="shared" si="2"/>
        <v>94</v>
      </c>
      <c r="H17" s="28" t="str">
        <f t="shared" si="3"/>
        <v>A</v>
      </c>
      <c r="I17" s="36">
        <v>3</v>
      </c>
      <c r="J17" s="28" t="str">
        <f t="shared" si="4"/>
        <v>Memiliki kemampuan menganalisis Benzena dan turunannya, namun perlu peningkatanpemahaman tentang Makromolekul.</v>
      </c>
      <c r="K17" s="28">
        <f t="shared" si="5"/>
        <v>93</v>
      </c>
      <c r="L17" s="28" t="str">
        <f t="shared" si="6"/>
        <v>A</v>
      </c>
      <c r="M17" s="28">
        <f t="shared" si="7"/>
        <v>93</v>
      </c>
      <c r="N17" s="28" t="str">
        <f t="shared" si="8"/>
        <v>A</v>
      </c>
      <c r="O17" s="36">
        <v>3</v>
      </c>
      <c r="P17" s="28" t="str">
        <f t="shared" si="9"/>
        <v>Sangant terampil menganalisis hasil penelusuran informasi pembuatan dandampak suatu produk dari makromolekul.</v>
      </c>
      <c r="Q17" s="39"/>
      <c r="R17" s="39" t="s">
        <v>8</v>
      </c>
      <c r="S17" s="18"/>
      <c r="T17" s="1">
        <v>96</v>
      </c>
      <c r="U17" s="1">
        <v>91</v>
      </c>
      <c r="V17" s="1">
        <v>94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92</v>
      </c>
      <c r="AG17" s="1">
        <v>93</v>
      </c>
      <c r="AH17" s="1">
        <v>94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33723</v>
      </c>
      <c r="FK17" s="41">
        <v>33733</v>
      </c>
    </row>
    <row r="18" spans="1:167" x14ac:dyDescent="0.25">
      <c r="A18" s="19">
        <v>8</v>
      </c>
      <c r="B18" s="19">
        <v>90821</v>
      </c>
      <c r="C18" s="19" t="s">
        <v>128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1</v>
      </c>
      <c r="J18" s="28" t="str">
        <f t="shared" si="4"/>
        <v>Memiliki kemampuan enganalisis Senyawa karbon, namun perlu pemahaman tentang Makromolekul.</v>
      </c>
      <c r="K18" s="28">
        <f t="shared" si="5"/>
        <v>90</v>
      </c>
      <c r="L18" s="28" t="str">
        <f t="shared" si="6"/>
        <v>A</v>
      </c>
      <c r="M18" s="28">
        <f t="shared" si="7"/>
        <v>90</v>
      </c>
      <c r="N18" s="28" t="str">
        <f t="shared" si="8"/>
        <v>A</v>
      </c>
      <c r="O18" s="36">
        <v>2</v>
      </c>
      <c r="P18" s="28" t="str">
        <f t="shared" si="9"/>
        <v>Sangat terampil menyajikan hasil penelusuran informasi beberapa turunan benzena yang berbahaya dan yang tidak berbahaya.</v>
      </c>
      <c r="Q18" s="39"/>
      <c r="R18" s="39" t="s">
        <v>8</v>
      </c>
      <c r="S18" s="18"/>
      <c r="T18" s="1">
        <v>82</v>
      </c>
      <c r="U18" s="1">
        <v>88</v>
      </c>
      <c r="V18" s="1">
        <v>81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88</v>
      </c>
      <c r="AG18" s="1">
        <v>90</v>
      </c>
      <c r="AH18" s="1">
        <v>92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90835</v>
      </c>
      <c r="C19" s="19" t="s">
        <v>129</v>
      </c>
      <c r="D19" s="18"/>
      <c r="E19" s="28">
        <f t="shared" si="0"/>
        <v>90</v>
      </c>
      <c r="F19" s="28" t="str">
        <f t="shared" si="1"/>
        <v>A</v>
      </c>
      <c r="G19" s="28">
        <f t="shared" si="2"/>
        <v>90</v>
      </c>
      <c r="H19" s="28" t="str">
        <f t="shared" si="3"/>
        <v>A</v>
      </c>
      <c r="I19" s="36">
        <v>2</v>
      </c>
      <c r="J19" s="28" t="str">
        <f t="shared" si="4"/>
        <v>memiliki kemampuan menganalisis Senyawa Karbon, namun perlu pemahaman tentang Benzena dan turunannya.</v>
      </c>
      <c r="K19" s="28">
        <f t="shared" si="5"/>
        <v>92.333333333333329</v>
      </c>
      <c r="L19" s="28" t="str">
        <f t="shared" si="6"/>
        <v>A</v>
      </c>
      <c r="M19" s="28">
        <f t="shared" si="7"/>
        <v>92.333333333333329</v>
      </c>
      <c r="N19" s="28" t="str">
        <f t="shared" si="8"/>
        <v>A</v>
      </c>
      <c r="O19" s="36">
        <v>3</v>
      </c>
      <c r="P19" s="28" t="str">
        <f t="shared" si="9"/>
        <v>Sangant terampil menganalisis hasil penelusuran informasi pembuatan dandampak suatu produk dari makromolekul.</v>
      </c>
      <c r="Q19" s="39"/>
      <c r="R19" s="39" t="s">
        <v>8</v>
      </c>
      <c r="S19" s="18"/>
      <c r="T19" s="1">
        <v>95</v>
      </c>
      <c r="U19" s="1">
        <v>88</v>
      </c>
      <c r="V19" s="1">
        <v>87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92</v>
      </c>
      <c r="AG19" s="1">
        <v>92</v>
      </c>
      <c r="AH19" s="1">
        <v>93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33724</v>
      </c>
      <c r="FK19" s="41">
        <v>33734</v>
      </c>
    </row>
    <row r="20" spans="1:167" x14ac:dyDescent="0.25">
      <c r="A20" s="19">
        <v>10</v>
      </c>
      <c r="B20" s="19">
        <v>90849</v>
      </c>
      <c r="C20" s="19" t="s">
        <v>130</v>
      </c>
      <c r="D20" s="18"/>
      <c r="E20" s="28">
        <f t="shared" si="0"/>
        <v>89</v>
      </c>
      <c r="F20" s="28" t="str">
        <f t="shared" si="1"/>
        <v>A</v>
      </c>
      <c r="G20" s="28">
        <f t="shared" si="2"/>
        <v>89</v>
      </c>
      <c r="H20" s="28" t="str">
        <f t="shared" si="3"/>
        <v>A</v>
      </c>
      <c r="I20" s="36">
        <v>2</v>
      </c>
      <c r="J20" s="28" t="str">
        <f t="shared" si="4"/>
        <v>memiliki kemampuan menganalisis Senyawa Karbon, namun perlu pemahaman tentang Benzena dan turunannya.</v>
      </c>
      <c r="K20" s="28">
        <f t="shared" si="5"/>
        <v>94</v>
      </c>
      <c r="L20" s="28" t="str">
        <f t="shared" si="6"/>
        <v>A</v>
      </c>
      <c r="M20" s="28">
        <f t="shared" si="7"/>
        <v>94</v>
      </c>
      <c r="N20" s="28" t="str">
        <f t="shared" si="8"/>
        <v>A</v>
      </c>
      <c r="O20" s="36">
        <v>3</v>
      </c>
      <c r="P20" s="28" t="str">
        <f t="shared" si="9"/>
        <v>Sangant terampil menganalisis hasil penelusuran informasi pembuatan dandampak suatu produk dari makromolekul.</v>
      </c>
      <c r="Q20" s="39"/>
      <c r="R20" s="39" t="s">
        <v>8</v>
      </c>
      <c r="S20" s="18"/>
      <c r="T20" s="1">
        <v>90</v>
      </c>
      <c r="U20" s="1">
        <v>90</v>
      </c>
      <c r="V20" s="1">
        <v>88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94</v>
      </c>
      <c r="AG20" s="1">
        <v>93</v>
      </c>
      <c r="AH20" s="1">
        <v>95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90863</v>
      </c>
      <c r="C21" s="19" t="s">
        <v>131</v>
      </c>
      <c r="D21" s="18"/>
      <c r="E21" s="28">
        <f t="shared" si="0"/>
        <v>96</v>
      </c>
      <c r="F21" s="28" t="str">
        <f t="shared" si="1"/>
        <v>A</v>
      </c>
      <c r="G21" s="28">
        <f t="shared" si="2"/>
        <v>96</v>
      </c>
      <c r="H21" s="28" t="str">
        <f t="shared" si="3"/>
        <v>A</v>
      </c>
      <c r="I21" s="36">
        <v>3</v>
      </c>
      <c r="J21" s="28" t="str">
        <f t="shared" si="4"/>
        <v>Memiliki kemampuan menganalisis Benzena dan turunannya, namun perlu peningkatanpemahaman tentang Makromolekul.</v>
      </c>
      <c r="K21" s="28">
        <f t="shared" si="5"/>
        <v>95</v>
      </c>
      <c r="L21" s="28" t="str">
        <f t="shared" si="6"/>
        <v>A</v>
      </c>
      <c r="M21" s="28">
        <f t="shared" si="7"/>
        <v>95</v>
      </c>
      <c r="N21" s="28" t="str">
        <f t="shared" si="8"/>
        <v>A</v>
      </c>
      <c r="O21" s="36">
        <v>3</v>
      </c>
      <c r="P21" s="28" t="str">
        <f t="shared" si="9"/>
        <v>Sangant terampil menganalisis hasil penelusuran informasi pembuatan dandampak suatu produk dari makromolekul.</v>
      </c>
      <c r="Q21" s="39"/>
      <c r="R21" s="39" t="s">
        <v>8</v>
      </c>
      <c r="S21" s="18"/>
      <c r="T21" s="1">
        <v>100</v>
      </c>
      <c r="U21" s="1">
        <v>94</v>
      </c>
      <c r="V21" s="1">
        <v>95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94</v>
      </c>
      <c r="AG21" s="1">
        <v>95</v>
      </c>
      <c r="AH21" s="1">
        <v>96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33725</v>
      </c>
      <c r="FK21" s="41">
        <v>33735</v>
      </c>
    </row>
    <row r="22" spans="1:167" x14ac:dyDescent="0.25">
      <c r="A22" s="19">
        <v>12</v>
      </c>
      <c r="B22" s="19">
        <v>90877</v>
      </c>
      <c r="C22" s="19" t="s">
        <v>132</v>
      </c>
      <c r="D22" s="18"/>
      <c r="E22" s="28">
        <f t="shared" si="0"/>
        <v>82</v>
      </c>
      <c r="F22" s="28" t="str">
        <f t="shared" si="1"/>
        <v>B</v>
      </c>
      <c r="G22" s="28">
        <f t="shared" si="2"/>
        <v>82</v>
      </c>
      <c r="H22" s="28" t="str">
        <f t="shared" si="3"/>
        <v>B</v>
      </c>
      <c r="I22" s="36">
        <v>1</v>
      </c>
      <c r="J22" s="28" t="str">
        <f t="shared" si="4"/>
        <v>Memiliki kemampuan enganalisis Senyawa karbon, namun perlu pemahaman tentang Makromolekul.</v>
      </c>
      <c r="K22" s="28">
        <f t="shared" si="5"/>
        <v>87.333333333333329</v>
      </c>
      <c r="L22" s="28" t="str">
        <f t="shared" si="6"/>
        <v>A</v>
      </c>
      <c r="M22" s="28">
        <f t="shared" si="7"/>
        <v>87.333333333333329</v>
      </c>
      <c r="N22" s="28" t="str">
        <f t="shared" si="8"/>
        <v>A</v>
      </c>
      <c r="O22" s="36">
        <v>2</v>
      </c>
      <c r="P22" s="28" t="str">
        <f t="shared" si="9"/>
        <v>Sangat terampil menyajikan hasil penelusuran informasi beberapa turunan benzena yang berbahaya dan yang tidak berbahaya.</v>
      </c>
      <c r="Q22" s="39"/>
      <c r="R22" s="39" t="s">
        <v>8</v>
      </c>
      <c r="S22" s="18"/>
      <c r="T22" s="1">
        <v>78</v>
      </c>
      <c r="U22" s="1">
        <v>83</v>
      </c>
      <c r="V22" s="1">
        <v>85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86</v>
      </c>
      <c r="AG22" s="1">
        <v>88</v>
      </c>
      <c r="AH22" s="1">
        <v>88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90891</v>
      </c>
      <c r="C23" s="19" t="s">
        <v>133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1</v>
      </c>
      <c r="J23" s="28" t="str">
        <f t="shared" si="4"/>
        <v>Memiliki kemampuan enganalisis Senyawa karbon, namun perlu pemahaman tentang Makromolekul.</v>
      </c>
      <c r="K23" s="28">
        <f t="shared" si="5"/>
        <v>87.333333333333329</v>
      </c>
      <c r="L23" s="28" t="str">
        <f t="shared" si="6"/>
        <v>A</v>
      </c>
      <c r="M23" s="28">
        <f t="shared" si="7"/>
        <v>87.333333333333329</v>
      </c>
      <c r="N23" s="28" t="str">
        <f t="shared" si="8"/>
        <v>A</v>
      </c>
      <c r="O23" s="36">
        <v>2</v>
      </c>
      <c r="P23" s="28" t="str">
        <f t="shared" si="9"/>
        <v>Sangat terampil menyajikan hasil penelusuran informasi beberapa turunan benzena yang berbahaya dan yang tidak berbahaya.</v>
      </c>
      <c r="Q23" s="39"/>
      <c r="R23" s="39" t="s">
        <v>8</v>
      </c>
      <c r="S23" s="18"/>
      <c r="T23" s="1">
        <v>82</v>
      </c>
      <c r="U23" s="1">
        <v>84</v>
      </c>
      <c r="V23" s="1">
        <v>80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86</v>
      </c>
      <c r="AG23" s="1">
        <v>88</v>
      </c>
      <c r="AH23" s="1">
        <v>88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33726</v>
      </c>
      <c r="FK23" s="41">
        <v>33736</v>
      </c>
    </row>
    <row r="24" spans="1:167" x14ac:dyDescent="0.25">
      <c r="A24" s="19">
        <v>14</v>
      </c>
      <c r="B24" s="19">
        <v>90904</v>
      </c>
      <c r="C24" s="19" t="s">
        <v>134</v>
      </c>
      <c r="D24" s="18"/>
      <c r="E24" s="28">
        <f t="shared" si="0"/>
        <v>91</v>
      </c>
      <c r="F24" s="28" t="str">
        <f t="shared" si="1"/>
        <v>A</v>
      </c>
      <c r="G24" s="28">
        <f t="shared" si="2"/>
        <v>91</v>
      </c>
      <c r="H24" s="28" t="str">
        <f t="shared" si="3"/>
        <v>A</v>
      </c>
      <c r="I24" s="36">
        <v>3</v>
      </c>
      <c r="J24" s="28" t="str">
        <f t="shared" si="4"/>
        <v>Memiliki kemampuan menganalisis Benzena dan turunannya, namun perlu peningkatanpemahaman tentang Makromolekul.</v>
      </c>
      <c r="K24" s="28">
        <f t="shared" si="5"/>
        <v>92.666666666666671</v>
      </c>
      <c r="L24" s="28" t="str">
        <f t="shared" si="6"/>
        <v>A</v>
      </c>
      <c r="M24" s="28">
        <f t="shared" si="7"/>
        <v>92.666666666666671</v>
      </c>
      <c r="N24" s="28" t="str">
        <f t="shared" si="8"/>
        <v>A</v>
      </c>
      <c r="O24" s="36">
        <v>3</v>
      </c>
      <c r="P24" s="28" t="str">
        <f t="shared" si="9"/>
        <v>Sangant terampil menganalisis hasil penelusuran informasi pembuatan dandampak suatu produk dari makromolekul.</v>
      </c>
      <c r="Q24" s="39"/>
      <c r="R24" s="39" t="s">
        <v>8</v>
      </c>
      <c r="S24" s="18"/>
      <c r="T24" s="1">
        <v>94</v>
      </c>
      <c r="U24" s="1">
        <v>90</v>
      </c>
      <c r="V24" s="1">
        <v>90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92</v>
      </c>
      <c r="AG24" s="1">
        <v>93</v>
      </c>
      <c r="AH24" s="1">
        <v>93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90917</v>
      </c>
      <c r="C25" s="19" t="s">
        <v>135</v>
      </c>
      <c r="D25" s="18"/>
      <c r="E25" s="28">
        <f t="shared" si="0"/>
        <v>82</v>
      </c>
      <c r="F25" s="28" t="str">
        <f t="shared" si="1"/>
        <v>B</v>
      </c>
      <c r="G25" s="28">
        <f t="shared" si="2"/>
        <v>82</v>
      </c>
      <c r="H25" s="28" t="str">
        <f t="shared" si="3"/>
        <v>B</v>
      </c>
      <c r="I25" s="36">
        <v>1</v>
      </c>
      <c r="J25" s="28" t="str">
        <f t="shared" si="4"/>
        <v>Memiliki kemampuan enganalisis Senyawa karbon, namun perlu pemahaman tentang Makromolekul.</v>
      </c>
      <c r="K25" s="28">
        <f t="shared" si="5"/>
        <v>86.666666666666671</v>
      </c>
      <c r="L25" s="28" t="str">
        <f t="shared" si="6"/>
        <v>A</v>
      </c>
      <c r="M25" s="28">
        <f t="shared" si="7"/>
        <v>86.666666666666671</v>
      </c>
      <c r="N25" s="28" t="str">
        <f t="shared" si="8"/>
        <v>A</v>
      </c>
      <c r="O25" s="36">
        <v>2</v>
      </c>
      <c r="P25" s="28" t="str">
        <f t="shared" si="9"/>
        <v>Sangat terampil menyajikan hasil penelusuran informasi beberapa turunan benzena yang berbahaya dan yang tidak berbahaya.</v>
      </c>
      <c r="Q25" s="39"/>
      <c r="R25" s="39" t="s">
        <v>8</v>
      </c>
      <c r="S25" s="18"/>
      <c r="T25" s="1">
        <v>78</v>
      </c>
      <c r="U25" s="1">
        <v>83</v>
      </c>
      <c r="V25" s="1">
        <v>85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86</v>
      </c>
      <c r="AG25" s="1">
        <v>86</v>
      </c>
      <c r="AH25" s="1">
        <v>88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33727</v>
      </c>
      <c r="FK25" s="41">
        <v>33737</v>
      </c>
    </row>
    <row r="26" spans="1:167" x14ac:dyDescent="0.25">
      <c r="A26" s="19">
        <v>16</v>
      </c>
      <c r="B26" s="19">
        <v>90931</v>
      </c>
      <c r="C26" s="19" t="s">
        <v>136</v>
      </c>
      <c r="D26" s="18"/>
      <c r="E26" s="28">
        <f t="shared" si="0"/>
        <v>89</v>
      </c>
      <c r="F26" s="28" t="str">
        <f t="shared" si="1"/>
        <v>A</v>
      </c>
      <c r="G26" s="28">
        <f t="shared" si="2"/>
        <v>89</v>
      </c>
      <c r="H26" s="28" t="str">
        <f t="shared" si="3"/>
        <v>A</v>
      </c>
      <c r="I26" s="36">
        <v>2</v>
      </c>
      <c r="J26" s="28" t="str">
        <f t="shared" si="4"/>
        <v>memiliki kemampuan menganalisis Senyawa Karbon, namun perlu pemahaman tentang Benzena dan turunannya.</v>
      </c>
      <c r="K26" s="28">
        <f t="shared" si="5"/>
        <v>87.666666666666671</v>
      </c>
      <c r="L26" s="28" t="str">
        <f t="shared" si="6"/>
        <v>A</v>
      </c>
      <c r="M26" s="28">
        <f t="shared" si="7"/>
        <v>87.666666666666671</v>
      </c>
      <c r="N26" s="28" t="str">
        <f t="shared" si="8"/>
        <v>A</v>
      </c>
      <c r="O26" s="36">
        <v>2</v>
      </c>
      <c r="P26" s="28" t="str">
        <f t="shared" si="9"/>
        <v>Sangat terampil menyajikan hasil penelusuran informasi beberapa turunan benzena yang berbahaya dan yang tidak berbahaya.</v>
      </c>
      <c r="Q26" s="39"/>
      <c r="R26" s="39" t="s">
        <v>8</v>
      </c>
      <c r="S26" s="18"/>
      <c r="T26" s="1">
        <v>90</v>
      </c>
      <c r="U26" s="1">
        <v>89</v>
      </c>
      <c r="V26" s="1">
        <v>88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86</v>
      </c>
      <c r="AG26" s="1">
        <v>88</v>
      </c>
      <c r="AH26" s="1">
        <v>89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90945</v>
      </c>
      <c r="C27" s="19" t="s">
        <v>137</v>
      </c>
      <c r="D27" s="18"/>
      <c r="E27" s="28">
        <f t="shared" si="0"/>
        <v>83</v>
      </c>
      <c r="F27" s="28" t="str">
        <f t="shared" si="1"/>
        <v>B</v>
      </c>
      <c r="G27" s="28">
        <f t="shared" si="2"/>
        <v>83</v>
      </c>
      <c r="H27" s="28" t="str">
        <f t="shared" si="3"/>
        <v>B</v>
      </c>
      <c r="I27" s="36">
        <v>1</v>
      </c>
      <c r="J27" s="28" t="str">
        <f t="shared" si="4"/>
        <v>Memiliki kemampuan enganalisis Senyawa karbon, namun perlu pemahaman tentang Makromolekul.</v>
      </c>
      <c r="K27" s="28">
        <f t="shared" si="5"/>
        <v>86.666666666666671</v>
      </c>
      <c r="L27" s="28" t="str">
        <f t="shared" si="6"/>
        <v>A</v>
      </c>
      <c r="M27" s="28">
        <f t="shared" si="7"/>
        <v>86.666666666666671</v>
      </c>
      <c r="N27" s="28" t="str">
        <f t="shared" si="8"/>
        <v>A</v>
      </c>
      <c r="O27" s="36">
        <v>2</v>
      </c>
      <c r="P27" s="28" t="str">
        <f t="shared" si="9"/>
        <v>Sangat terampil menyajikan hasil penelusuran informasi beberapa turunan benzena yang berbahaya dan yang tidak berbahaya.</v>
      </c>
      <c r="Q27" s="39"/>
      <c r="R27" s="39" t="s">
        <v>8</v>
      </c>
      <c r="S27" s="18"/>
      <c r="T27" s="1">
        <v>82</v>
      </c>
      <c r="U27" s="1">
        <v>83</v>
      </c>
      <c r="V27" s="1">
        <v>84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86</v>
      </c>
      <c r="AG27" s="1">
        <v>86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33728</v>
      </c>
      <c r="FK27" s="41">
        <v>33738</v>
      </c>
    </row>
    <row r="28" spans="1:167" x14ac:dyDescent="0.25">
      <c r="A28" s="19">
        <v>18</v>
      </c>
      <c r="B28" s="19">
        <v>90959</v>
      </c>
      <c r="C28" s="19" t="s">
        <v>138</v>
      </c>
      <c r="D28" s="18"/>
      <c r="E28" s="28">
        <f t="shared" si="0"/>
        <v>91</v>
      </c>
      <c r="F28" s="28" t="str">
        <f t="shared" si="1"/>
        <v>A</v>
      </c>
      <c r="G28" s="28">
        <f t="shared" si="2"/>
        <v>91</v>
      </c>
      <c r="H28" s="28" t="str">
        <f t="shared" si="3"/>
        <v>A</v>
      </c>
      <c r="I28" s="36">
        <v>3</v>
      </c>
      <c r="J28" s="28" t="str">
        <f t="shared" si="4"/>
        <v>Memiliki kemampuan menganalisis Benzena dan turunannya, namun perlu peningkatanpemahaman tentang Makromolekul.</v>
      </c>
      <c r="K28" s="28">
        <f t="shared" si="5"/>
        <v>92.333333333333329</v>
      </c>
      <c r="L28" s="28" t="str">
        <f t="shared" si="6"/>
        <v>A</v>
      </c>
      <c r="M28" s="28">
        <f t="shared" si="7"/>
        <v>92.333333333333329</v>
      </c>
      <c r="N28" s="28" t="str">
        <f t="shared" si="8"/>
        <v>A</v>
      </c>
      <c r="O28" s="36">
        <v>3</v>
      </c>
      <c r="P28" s="28" t="str">
        <f t="shared" si="9"/>
        <v>Sangant terampil menganalisis hasil penelusuran informasi pembuatan dandampak suatu produk dari makromolekul.</v>
      </c>
      <c r="Q28" s="39"/>
      <c r="R28" s="39" t="s">
        <v>8</v>
      </c>
      <c r="S28" s="18"/>
      <c r="T28" s="1">
        <v>94</v>
      </c>
      <c r="U28" s="1">
        <v>89</v>
      </c>
      <c r="V28" s="1">
        <v>90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91</v>
      </c>
      <c r="AG28" s="1">
        <v>93</v>
      </c>
      <c r="AH28" s="1">
        <v>93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90973</v>
      </c>
      <c r="C29" s="19" t="s">
        <v>139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1</v>
      </c>
      <c r="J29" s="28" t="str">
        <f t="shared" si="4"/>
        <v>Memiliki kemampuan enganalisis Senyawa karbon, namun perlu pemahaman tentang Makromolekul.</v>
      </c>
      <c r="K29" s="28">
        <f t="shared" si="5"/>
        <v>89.333333333333329</v>
      </c>
      <c r="L29" s="28" t="str">
        <f t="shared" si="6"/>
        <v>A</v>
      </c>
      <c r="M29" s="28">
        <f t="shared" si="7"/>
        <v>89.333333333333329</v>
      </c>
      <c r="N29" s="28" t="str">
        <f t="shared" si="8"/>
        <v>A</v>
      </c>
      <c r="O29" s="36">
        <v>2</v>
      </c>
      <c r="P29" s="28" t="str">
        <f t="shared" si="9"/>
        <v>Sangat terampil menyajikan hasil penelusuran informasi beberapa turunan benzena yang berbahaya dan yang tidak berbahaya.</v>
      </c>
      <c r="Q29" s="39"/>
      <c r="R29" s="39" t="s">
        <v>8</v>
      </c>
      <c r="S29" s="18"/>
      <c r="T29" s="1">
        <v>82</v>
      </c>
      <c r="U29" s="1">
        <v>88</v>
      </c>
      <c r="V29" s="1">
        <v>84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86</v>
      </c>
      <c r="AG29" s="1">
        <v>90</v>
      </c>
      <c r="AH29" s="1">
        <v>92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33729</v>
      </c>
      <c r="FK29" s="41">
        <v>33739</v>
      </c>
    </row>
    <row r="30" spans="1:167" x14ac:dyDescent="0.25">
      <c r="A30" s="19">
        <v>20</v>
      </c>
      <c r="B30" s="19">
        <v>90987</v>
      </c>
      <c r="C30" s="19" t="s">
        <v>140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1</v>
      </c>
      <c r="J30" s="28" t="str">
        <f t="shared" si="4"/>
        <v>Memiliki kemampuan enganalisis Senyawa karbon, namun perlu pemahaman tentang Makromolekul.</v>
      </c>
      <c r="K30" s="28">
        <f t="shared" si="5"/>
        <v>87.666666666666671</v>
      </c>
      <c r="L30" s="28" t="str">
        <f t="shared" si="6"/>
        <v>A</v>
      </c>
      <c r="M30" s="28">
        <f t="shared" si="7"/>
        <v>87.666666666666671</v>
      </c>
      <c r="N30" s="28" t="str">
        <f t="shared" si="8"/>
        <v>A</v>
      </c>
      <c r="O30" s="36">
        <v>2</v>
      </c>
      <c r="P30" s="28" t="str">
        <f t="shared" si="9"/>
        <v>Sangat terampil menyajikan hasil penelusuran informasi beberapa turunan benzena yang berbahaya dan yang tidak berbahaya.</v>
      </c>
      <c r="Q30" s="39"/>
      <c r="R30" s="39" t="s">
        <v>8</v>
      </c>
      <c r="S30" s="18"/>
      <c r="T30" s="1">
        <v>84</v>
      </c>
      <c r="U30" s="1">
        <v>84</v>
      </c>
      <c r="V30" s="1">
        <v>85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87</v>
      </c>
      <c r="AG30" s="1">
        <v>88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91001</v>
      </c>
      <c r="C31" s="19" t="s">
        <v>141</v>
      </c>
      <c r="D31" s="18"/>
      <c r="E31" s="28">
        <f t="shared" si="0"/>
        <v>88</v>
      </c>
      <c r="F31" s="28" t="str">
        <f t="shared" si="1"/>
        <v>A</v>
      </c>
      <c r="G31" s="28">
        <f t="shared" si="2"/>
        <v>88</v>
      </c>
      <c r="H31" s="28" t="str">
        <f t="shared" si="3"/>
        <v>A</v>
      </c>
      <c r="I31" s="36">
        <v>2</v>
      </c>
      <c r="J31" s="28" t="str">
        <f t="shared" si="4"/>
        <v>memiliki kemampuan menganalisis Senyawa Karbon, namun perlu pemahaman tentang Benzena dan turunannya.</v>
      </c>
      <c r="K31" s="28">
        <f t="shared" si="5"/>
        <v>89.666666666666671</v>
      </c>
      <c r="L31" s="28" t="str">
        <f t="shared" si="6"/>
        <v>A</v>
      </c>
      <c r="M31" s="28">
        <f t="shared" si="7"/>
        <v>89.666666666666671</v>
      </c>
      <c r="N31" s="28" t="str">
        <f t="shared" si="8"/>
        <v>A</v>
      </c>
      <c r="O31" s="36">
        <v>2</v>
      </c>
      <c r="P31" s="28" t="str">
        <f t="shared" si="9"/>
        <v>Sangat terampil menyajikan hasil penelusuran informasi beberapa turunan benzena yang berbahaya dan yang tidak berbahaya.</v>
      </c>
      <c r="Q31" s="39"/>
      <c r="R31" s="39" t="s">
        <v>8</v>
      </c>
      <c r="S31" s="18"/>
      <c r="T31" s="1">
        <v>85</v>
      </c>
      <c r="U31" s="1">
        <v>90</v>
      </c>
      <c r="V31" s="1">
        <v>88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90</v>
      </c>
      <c r="AG31" s="1">
        <v>88</v>
      </c>
      <c r="AH31" s="1">
        <v>91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33730</v>
      </c>
      <c r="FK31" s="41">
        <v>33740</v>
      </c>
    </row>
    <row r="32" spans="1:167" x14ac:dyDescent="0.25">
      <c r="A32" s="19">
        <v>22</v>
      </c>
      <c r="B32" s="19">
        <v>91014</v>
      </c>
      <c r="C32" s="19" t="s">
        <v>142</v>
      </c>
      <c r="D32" s="18"/>
      <c r="E32" s="28">
        <f t="shared" si="0"/>
        <v>82</v>
      </c>
      <c r="F32" s="28" t="str">
        <f t="shared" si="1"/>
        <v>B</v>
      </c>
      <c r="G32" s="28">
        <f t="shared" si="2"/>
        <v>82</v>
      </c>
      <c r="H32" s="28" t="str">
        <f t="shared" si="3"/>
        <v>B</v>
      </c>
      <c r="I32" s="36">
        <v>1</v>
      </c>
      <c r="J32" s="28" t="str">
        <f t="shared" si="4"/>
        <v>Memiliki kemampuan enganalisis Senyawa karbon, namun perlu pemahaman tentang Makromolekul.</v>
      </c>
      <c r="K32" s="28">
        <f t="shared" si="5"/>
        <v>86.666666666666671</v>
      </c>
      <c r="L32" s="28" t="str">
        <f t="shared" si="6"/>
        <v>A</v>
      </c>
      <c r="M32" s="28">
        <f t="shared" si="7"/>
        <v>86.666666666666671</v>
      </c>
      <c r="N32" s="28" t="str">
        <f t="shared" si="8"/>
        <v>A</v>
      </c>
      <c r="O32" s="36">
        <v>2</v>
      </c>
      <c r="P32" s="28" t="str">
        <f t="shared" si="9"/>
        <v>Sangat terampil menyajikan hasil penelusuran informasi beberapa turunan benzena yang berbahaya dan yang tidak berbahaya.</v>
      </c>
      <c r="Q32" s="39"/>
      <c r="R32" s="39" t="s">
        <v>8</v>
      </c>
      <c r="S32" s="18"/>
      <c r="T32" s="1">
        <v>77</v>
      </c>
      <c r="U32" s="1">
        <v>87</v>
      </c>
      <c r="V32" s="1">
        <v>82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86</v>
      </c>
      <c r="AG32" s="1">
        <v>86</v>
      </c>
      <c r="AH32" s="1">
        <v>88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91027</v>
      </c>
      <c r="C33" s="19" t="s">
        <v>143</v>
      </c>
      <c r="D33" s="18"/>
      <c r="E33" s="28">
        <f t="shared" si="0"/>
        <v>88</v>
      </c>
      <c r="F33" s="28" t="str">
        <f t="shared" si="1"/>
        <v>A</v>
      </c>
      <c r="G33" s="28">
        <f t="shared" si="2"/>
        <v>88</v>
      </c>
      <c r="H33" s="28" t="str">
        <f t="shared" si="3"/>
        <v>A</v>
      </c>
      <c r="I33" s="36">
        <v>2</v>
      </c>
      <c r="J33" s="28" t="str">
        <f t="shared" si="4"/>
        <v>memiliki kemampuan menganalisis Senyawa Karbon, namun perlu pemahaman tentang Benzena dan turunannya.</v>
      </c>
      <c r="K33" s="28">
        <f t="shared" si="5"/>
        <v>89</v>
      </c>
      <c r="L33" s="28" t="str">
        <f t="shared" si="6"/>
        <v>A</v>
      </c>
      <c r="M33" s="28">
        <f t="shared" si="7"/>
        <v>89</v>
      </c>
      <c r="N33" s="28" t="str">
        <f t="shared" si="8"/>
        <v>A</v>
      </c>
      <c r="O33" s="36">
        <v>2</v>
      </c>
      <c r="P33" s="28" t="str">
        <f t="shared" si="9"/>
        <v>Sangat terampil menyajikan hasil penelusuran informasi beberapa turunan benzena yang berbahaya dan yang tidak berbahaya.</v>
      </c>
      <c r="Q33" s="39"/>
      <c r="R33" s="39" t="s">
        <v>8</v>
      </c>
      <c r="S33" s="18"/>
      <c r="T33" s="1">
        <v>90</v>
      </c>
      <c r="U33" s="1">
        <v>89</v>
      </c>
      <c r="V33" s="1">
        <v>86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88</v>
      </c>
      <c r="AG33" s="1">
        <v>89</v>
      </c>
      <c r="AH33" s="1">
        <v>90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91040</v>
      </c>
      <c r="C34" s="19" t="s">
        <v>144</v>
      </c>
      <c r="D34" s="18"/>
      <c r="E34" s="28">
        <f t="shared" si="0"/>
        <v>84</v>
      </c>
      <c r="F34" s="28" t="str">
        <f t="shared" si="1"/>
        <v>B</v>
      </c>
      <c r="G34" s="28">
        <f t="shared" si="2"/>
        <v>84</v>
      </c>
      <c r="H34" s="28" t="str">
        <f t="shared" si="3"/>
        <v>B</v>
      </c>
      <c r="I34" s="36">
        <v>1</v>
      </c>
      <c r="J34" s="28" t="str">
        <f t="shared" si="4"/>
        <v>Memiliki kemampuan enganalisis Senyawa karbon, namun perlu pemahaman tentang Makromolekul.</v>
      </c>
      <c r="K34" s="28">
        <f t="shared" si="5"/>
        <v>88</v>
      </c>
      <c r="L34" s="28" t="str">
        <f t="shared" si="6"/>
        <v>A</v>
      </c>
      <c r="M34" s="28">
        <f t="shared" si="7"/>
        <v>88</v>
      </c>
      <c r="N34" s="28" t="str">
        <f t="shared" si="8"/>
        <v>A</v>
      </c>
      <c r="O34" s="36">
        <v>2</v>
      </c>
      <c r="P34" s="28" t="str">
        <f t="shared" si="9"/>
        <v>Sangat terampil menyajikan hasil penelusuran informasi beberapa turunan benzena yang berbahaya dan yang tidak berbahaya.</v>
      </c>
      <c r="Q34" s="39"/>
      <c r="R34" s="39" t="s">
        <v>8</v>
      </c>
      <c r="S34" s="18"/>
      <c r="T34" s="1">
        <v>80</v>
      </c>
      <c r="U34" s="1">
        <v>88</v>
      </c>
      <c r="V34" s="1">
        <v>84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88</v>
      </c>
      <c r="AG34" s="1">
        <v>88</v>
      </c>
      <c r="AH34" s="1">
        <v>88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91054</v>
      </c>
      <c r="C35" s="19" t="s">
        <v>145</v>
      </c>
      <c r="D35" s="18"/>
      <c r="E35" s="28">
        <f t="shared" si="0"/>
        <v>80</v>
      </c>
      <c r="F35" s="28" t="str">
        <f t="shared" si="1"/>
        <v>B</v>
      </c>
      <c r="G35" s="28">
        <f t="shared" si="2"/>
        <v>80</v>
      </c>
      <c r="H35" s="28" t="str">
        <f t="shared" si="3"/>
        <v>B</v>
      </c>
      <c r="I35" s="36">
        <v>1</v>
      </c>
      <c r="J35" s="28" t="str">
        <f t="shared" si="4"/>
        <v>Memiliki kemampuan enganalisis Senyawa karbon, namun perlu pemahaman tentang Makromolekul.</v>
      </c>
      <c r="K35" s="28">
        <f t="shared" si="5"/>
        <v>85.666666666666671</v>
      </c>
      <c r="L35" s="28" t="str">
        <f t="shared" si="6"/>
        <v>A</v>
      </c>
      <c r="M35" s="28">
        <f t="shared" si="7"/>
        <v>85.666666666666671</v>
      </c>
      <c r="N35" s="28" t="str">
        <f t="shared" si="8"/>
        <v>A</v>
      </c>
      <c r="O35" s="36">
        <v>2</v>
      </c>
      <c r="P35" s="28" t="str">
        <f t="shared" si="9"/>
        <v>Sangat terampil menyajikan hasil penelusuran informasi beberapa turunan benzena yang berbahaya dan yang tidak berbahaya.</v>
      </c>
      <c r="Q35" s="39"/>
      <c r="R35" s="39" t="s">
        <v>8</v>
      </c>
      <c r="S35" s="18"/>
      <c r="T35" s="1">
        <v>76</v>
      </c>
      <c r="U35" s="1">
        <v>80</v>
      </c>
      <c r="V35" s="1">
        <v>85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86</v>
      </c>
      <c r="AH35" s="1">
        <v>86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91068</v>
      </c>
      <c r="C36" s="19" t="s">
        <v>146</v>
      </c>
      <c r="D36" s="18"/>
      <c r="E36" s="28">
        <f t="shared" si="0"/>
        <v>90</v>
      </c>
      <c r="F36" s="28" t="str">
        <f t="shared" si="1"/>
        <v>A</v>
      </c>
      <c r="G36" s="28">
        <f t="shared" si="2"/>
        <v>90</v>
      </c>
      <c r="H36" s="28" t="str">
        <f t="shared" si="3"/>
        <v>A</v>
      </c>
      <c r="I36" s="36">
        <v>2</v>
      </c>
      <c r="J36" s="28" t="str">
        <f t="shared" si="4"/>
        <v>memiliki kemampuan menganalisis Senyawa Karbon, namun perlu pemahaman tentang Benzena dan turunannya.</v>
      </c>
      <c r="K36" s="28">
        <f t="shared" si="5"/>
        <v>91.666666666666671</v>
      </c>
      <c r="L36" s="28" t="str">
        <f t="shared" si="6"/>
        <v>A</v>
      </c>
      <c r="M36" s="28">
        <f t="shared" si="7"/>
        <v>91.666666666666671</v>
      </c>
      <c r="N36" s="28" t="str">
        <f t="shared" si="8"/>
        <v>A</v>
      </c>
      <c r="O36" s="36">
        <v>3</v>
      </c>
      <c r="P36" s="28" t="str">
        <f t="shared" si="9"/>
        <v>Sangant terampil menganalisis hasil penelusuran informasi pembuatan dandampak suatu produk dari makromolekul.</v>
      </c>
      <c r="Q36" s="39"/>
      <c r="R36" s="39" t="s">
        <v>8</v>
      </c>
      <c r="S36" s="18"/>
      <c r="T36" s="1">
        <v>90</v>
      </c>
      <c r="U36" s="1">
        <v>92</v>
      </c>
      <c r="V36" s="1">
        <v>88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90</v>
      </c>
      <c r="AG36" s="1">
        <v>92</v>
      </c>
      <c r="AH36" s="1">
        <v>93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91082</v>
      </c>
      <c r="C37" s="19" t="s">
        <v>147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2</v>
      </c>
      <c r="J37" s="28" t="str">
        <f t="shared" si="4"/>
        <v>memiliki kemampuan menganalisis Senyawa Karbon, namun perlu pemahaman tentang Benzena dan turunannya.</v>
      </c>
      <c r="K37" s="28">
        <f t="shared" si="5"/>
        <v>89.333333333333329</v>
      </c>
      <c r="L37" s="28" t="str">
        <f t="shared" si="6"/>
        <v>A</v>
      </c>
      <c r="M37" s="28">
        <f t="shared" si="7"/>
        <v>89.333333333333329</v>
      </c>
      <c r="N37" s="28" t="str">
        <f t="shared" si="8"/>
        <v>A</v>
      </c>
      <c r="O37" s="36">
        <v>2</v>
      </c>
      <c r="P37" s="28" t="str">
        <f t="shared" si="9"/>
        <v>Sangat terampil menyajikan hasil penelusuran informasi beberapa turunan benzena yang berbahaya dan yang tidak berbahaya.</v>
      </c>
      <c r="Q37" s="39"/>
      <c r="R37" s="39" t="s">
        <v>8</v>
      </c>
      <c r="S37" s="18"/>
      <c r="T37" s="1">
        <v>90</v>
      </c>
      <c r="U37" s="1">
        <v>87</v>
      </c>
      <c r="V37" s="1">
        <v>86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90</v>
      </c>
      <c r="AG37" s="1">
        <v>89</v>
      </c>
      <c r="AH37" s="1">
        <v>89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91095</v>
      </c>
      <c r="C38" s="19" t="s">
        <v>148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1</v>
      </c>
      <c r="J38" s="28" t="str">
        <f t="shared" si="4"/>
        <v>Memiliki kemampuan enganalisis Senyawa karbon, namun perlu pemahaman tentang Makromolekul.</v>
      </c>
      <c r="K38" s="28">
        <f t="shared" si="5"/>
        <v>88.333333333333329</v>
      </c>
      <c r="L38" s="28" t="str">
        <f t="shared" si="6"/>
        <v>A</v>
      </c>
      <c r="M38" s="28">
        <f t="shared" si="7"/>
        <v>88.333333333333329</v>
      </c>
      <c r="N38" s="28" t="str">
        <f t="shared" si="8"/>
        <v>A</v>
      </c>
      <c r="O38" s="36">
        <v>2</v>
      </c>
      <c r="P38" s="28" t="str">
        <f t="shared" si="9"/>
        <v>Sangat terampil menyajikan hasil penelusuran informasi beberapa turunan benzena yang berbahaya dan yang tidak berbahaya.</v>
      </c>
      <c r="Q38" s="39"/>
      <c r="R38" s="39" t="s">
        <v>8</v>
      </c>
      <c r="S38" s="18"/>
      <c r="T38" s="1">
        <v>82</v>
      </c>
      <c r="U38" s="1">
        <v>85</v>
      </c>
      <c r="V38" s="1">
        <v>86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89</v>
      </c>
      <c r="AG38" s="1">
        <v>88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91109</v>
      </c>
      <c r="C39" s="19" t="s">
        <v>149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2</v>
      </c>
      <c r="J39" s="28" t="str">
        <f t="shared" si="4"/>
        <v>memiliki kemampuan menganalisis Senyawa Karbon, namun perlu pemahaman tentang Benzena dan turunannya.</v>
      </c>
      <c r="K39" s="28">
        <f t="shared" si="5"/>
        <v>87.666666666666671</v>
      </c>
      <c r="L39" s="28" t="str">
        <f t="shared" si="6"/>
        <v>A</v>
      </c>
      <c r="M39" s="28">
        <f t="shared" si="7"/>
        <v>87.666666666666671</v>
      </c>
      <c r="N39" s="28" t="str">
        <f t="shared" si="8"/>
        <v>A</v>
      </c>
      <c r="O39" s="36">
        <v>2</v>
      </c>
      <c r="P39" s="28" t="str">
        <f t="shared" si="9"/>
        <v>Sangat terampil menyajikan hasil penelusuran informasi beberapa turunan benzena yang berbahaya dan yang tidak berbahaya.</v>
      </c>
      <c r="Q39" s="39"/>
      <c r="R39" s="39" t="s">
        <v>8</v>
      </c>
      <c r="S39" s="18"/>
      <c r="T39" s="1">
        <v>84</v>
      </c>
      <c r="U39" s="1">
        <v>88</v>
      </c>
      <c r="V39" s="1">
        <v>86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87</v>
      </c>
      <c r="AG39" s="1">
        <v>88</v>
      </c>
      <c r="AH39" s="1">
        <v>88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91123</v>
      </c>
      <c r="C40" s="19" t="s">
        <v>150</v>
      </c>
      <c r="D40" s="18"/>
      <c r="E40" s="28">
        <f t="shared" si="0"/>
        <v>91</v>
      </c>
      <c r="F40" s="28" t="str">
        <f t="shared" si="1"/>
        <v>A</v>
      </c>
      <c r="G40" s="28">
        <f t="shared" si="2"/>
        <v>91</v>
      </c>
      <c r="H40" s="28" t="str">
        <f t="shared" si="3"/>
        <v>A</v>
      </c>
      <c r="I40" s="36">
        <v>3</v>
      </c>
      <c r="J40" s="28" t="str">
        <f t="shared" si="4"/>
        <v>Memiliki kemampuan menganalisis Benzena dan turunannya, namun perlu peningkatanpemahaman tentang Makromolekul.</v>
      </c>
      <c r="K40" s="28">
        <f t="shared" si="5"/>
        <v>93.333333333333329</v>
      </c>
      <c r="L40" s="28" t="str">
        <f t="shared" si="6"/>
        <v>A</v>
      </c>
      <c r="M40" s="28">
        <f t="shared" si="7"/>
        <v>93.333333333333329</v>
      </c>
      <c r="N40" s="28" t="str">
        <f t="shared" si="8"/>
        <v>A</v>
      </c>
      <c r="O40" s="36">
        <v>3</v>
      </c>
      <c r="P40" s="28" t="str">
        <f t="shared" si="9"/>
        <v>Sangant terampil menganalisis hasil penelusuran informasi pembuatan dandampak suatu produk dari makromolekul.</v>
      </c>
      <c r="Q40" s="39"/>
      <c r="R40" s="39" t="s">
        <v>8</v>
      </c>
      <c r="S40" s="18"/>
      <c r="T40" s="1">
        <v>92</v>
      </c>
      <c r="U40" s="1">
        <v>92</v>
      </c>
      <c r="V40" s="1">
        <v>90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93</v>
      </c>
      <c r="AG40" s="1">
        <v>92</v>
      </c>
      <c r="AH40" s="1">
        <v>95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91136</v>
      </c>
      <c r="C41" s="19" t="s">
        <v>151</v>
      </c>
      <c r="D41" s="18"/>
      <c r="E41" s="28">
        <f t="shared" si="0"/>
        <v>88</v>
      </c>
      <c r="F41" s="28" t="str">
        <f t="shared" si="1"/>
        <v>A</v>
      </c>
      <c r="G41" s="28">
        <f t="shared" si="2"/>
        <v>88</v>
      </c>
      <c r="H41" s="28" t="str">
        <f t="shared" si="3"/>
        <v>A</v>
      </c>
      <c r="I41" s="36">
        <v>2</v>
      </c>
      <c r="J41" s="28" t="str">
        <f t="shared" si="4"/>
        <v>memiliki kemampuan menganalisis Senyawa Karbon, namun perlu pemahaman tentang Benzena dan turunannya.</v>
      </c>
      <c r="K41" s="28">
        <f t="shared" si="5"/>
        <v>91.333333333333329</v>
      </c>
      <c r="L41" s="28" t="str">
        <f t="shared" si="6"/>
        <v>A</v>
      </c>
      <c r="M41" s="28">
        <f t="shared" si="7"/>
        <v>91.333333333333329</v>
      </c>
      <c r="N41" s="28" t="str">
        <f t="shared" si="8"/>
        <v>A</v>
      </c>
      <c r="O41" s="36">
        <v>3</v>
      </c>
      <c r="P41" s="28" t="str">
        <f t="shared" si="9"/>
        <v>Sangant terampil menganalisis hasil penelusuran informasi pembuatan dandampak suatu produk dari makromolekul.</v>
      </c>
      <c r="Q41" s="39"/>
      <c r="R41" s="39" t="s">
        <v>8</v>
      </c>
      <c r="S41" s="18"/>
      <c r="T41" s="1">
        <v>92</v>
      </c>
      <c r="U41" s="1">
        <v>85</v>
      </c>
      <c r="V41" s="1">
        <v>86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90</v>
      </c>
      <c r="AG41" s="1">
        <v>93</v>
      </c>
      <c r="AH41" s="1">
        <v>91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91150</v>
      </c>
      <c r="C42" s="19" t="s">
        <v>152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1</v>
      </c>
      <c r="J42" s="28" t="str">
        <f t="shared" si="4"/>
        <v>Memiliki kemampuan enganalisis Senyawa karbon, namun perlu pemahaman tentang Makromolekul.</v>
      </c>
      <c r="K42" s="28">
        <f t="shared" si="5"/>
        <v>88.666666666666671</v>
      </c>
      <c r="L42" s="28" t="str">
        <f t="shared" si="6"/>
        <v>A</v>
      </c>
      <c r="M42" s="28">
        <f t="shared" si="7"/>
        <v>88.666666666666671</v>
      </c>
      <c r="N42" s="28" t="str">
        <f t="shared" si="8"/>
        <v>A</v>
      </c>
      <c r="O42" s="36">
        <v>2</v>
      </c>
      <c r="P42" s="28" t="str">
        <f t="shared" si="9"/>
        <v>Sangat terampil menyajikan hasil penelusuran informasi beberapa turunan benzena yang berbahaya dan yang tidak berbahaya.</v>
      </c>
      <c r="Q42" s="39"/>
      <c r="R42" s="39" t="s">
        <v>8</v>
      </c>
      <c r="S42" s="18"/>
      <c r="T42" s="1">
        <v>85</v>
      </c>
      <c r="U42" s="1">
        <v>85</v>
      </c>
      <c r="V42" s="1">
        <v>86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88</v>
      </c>
      <c r="AG42" s="1">
        <v>88</v>
      </c>
      <c r="AH42" s="1">
        <v>90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95290</v>
      </c>
      <c r="C43" s="19" t="s">
        <v>153</v>
      </c>
      <c r="D43" s="18"/>
      <c r="E43" s="28">
        <f t="shared" si="0"/>
        <v>84</v>
      </c>
      <c r="F43" s="28" t="str">
        <f t="shared" si="1"/>
        <v>B</v>
      </c>
      <c r="G43" s="28">
        <f t="shared" si="2"/>
        <v>84</v>
      </c>
      <c r="H43" s="28" t="str">
        <f t="shared" si="3"/>
        <v>B</v>
      </c>
      <c r="I43" s="36">
        <v>1</v>
      </c>
      <c r="J43" s="28" t="str">
        <f t="shared" si="4"/>
        <v>Memiliki kemampuan enganalisis Senyawa karbon, namun perlu pemahaman tentang Makromolekul.</v>
      </c>
      <c r="K43" s="28">
        <f t="shared" si="5"/>
        <v>87.666666666666671</v>
      </c>
      <c r="L43" s="28" t="str">
        <f t="shared" si="6"/>
        <v>A</v>
      </c>
      <c r="M43" s="28">
        <f t="shared" si="7"/>
        <v>87.666666666666671</v>
      </c>
      <c r="N43" s="28" t="str">
        <f t="shared" si="8"/>
        <v>A</v>
      </c>
      <c r="O43" s="36">
        <v>2</v>
      </c>
      <c r="P43" s="28" t="str">
        <f t="shared" si="9"/>
        <v>Sangat terampil menyajikan hasil penelusuran informasi beberapa turunan benzena yang berbahaya dan yang tidak berbahaya.</v>
      </c>
      <c r="Q43" s="39"/>
      <c r="R43" s="39" t="s">
        <v>8</v>
      </c>
      <c r="S43" s="18"/>
      <c r="T43" s="1">
        <v>79</v>
      </c>
      <c r="U43" s="1">
        <v>84</v>
      </c>
      <c r="V43" s="1">
        <v>88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86</v>
      </c>
      <c r="AG43" s="1">
        <v>88</v>
      </c>
      <c r="AH43" s="1">
        <v>89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91164</v>
      </c>
      <c r="C44" s="19" t="s">
        <v>154</v>
      </c>
      <c r="D44" s="18"/>
      <c r="E44" s="28">
        <f t="shared" si="0"/>
        <v>83</v>
      </c>
      <c r="F44" s="28" t="str">
        <f t="shared" si="1"/>
        <v>B</v>
      </c>
      <c r="G44" s="28">
        <f t="shared" si="2"/>
        <v>83</v>
      </c>
      <c r="H44" s="28" t="str">
        <f t="shared" si="3"/>
        <v>B</v>
      </c>
      <c r="I44" s="36">
        <v>1</v>
      </c>
      <c r="J44" s="28" t="str">
        <f t="shared" si="4"/>
        <v>Memiliki kemampuan enganalisis Senyawa karbon, namun perlu pemahaman tentang Makromolekul.</v>
      </c>
      <c r="K44" s="28">
        <f t="shared" si="5"/>
        <v>88.666666666666671</v>
      </c>
      <c r="L44" s="28" t="str">
        <f t="shared" si="6"/>
        <v>A</v>
      </c>
      <c r="M44" s="28">
        <f t="shared" si="7"/>
        <v>88.666666666666671</v>
      </c>
      <c r="N44" s="28" t="str">
        <f t="shared" si="8"/>
        <v>A</v>
      </c>
      <c r="O44" s="36">
        <v>2</v>
      </c>
      <c r="P44" s="28" t="str">
        <f t="shared" si="9"/>
        <v>Sangat terampil menyajikan hasil penelusuran informasi beberapa turunan benzena yang berbahaya dan yang tidak berbahaya.</v>
      </c>
      <c r="Q44" s="39"/>
      <c r="R44" s="39" t="s">
        <v>8</v>
      </c>
      <c r="S44" s="18"/>
      <c r="T44" s="1">
        <v>79</v>
      </c>
      <c r="U44" s="1">
        <v>85</v>
      </c>
      <c r="V44" s="1">
        <v>85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88</v>
      </c>
      <c r="AG44" s="1">
        <v>88</v>
      </c>
      <c r="AH44" s="1">
        <v>90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91177</v>
      </c>
      <c r="C45" s="19" t="s">
        <v>155</v>
      </c>
      <c r="D45" s="18"/>
      <c r="E45" s="28">
        <f t="shared" si="0"/>
        <v>82</v>
      </c>
      <c r="F45" s="28" t="str">
        <f t="shared" si="1"/>
        <v>B</v>
      </c>
      <c r="G45" s="28">
        <f t="shared" si="2"/>
        <v>82</v>
      </c>
      <c r="H45" s="28" t="str">
        <f t="shared" si="3"/>
        <v>B</v>
      </c>
      <c r="I45" s="36">
        <v>1</v>
      </c>
      <c r="J45" s="28" t="str">
        <f t="shared" si="4"/>
        <v>Memiliki kemampuan enganalisis Senyawa karbon, namun perlu pemahaman tentang Makromolekul.</v>
      </c>
      <c r="K45" s="28">
        <f t="shared" si="5"/>
        <v>87.333333333333329</v>
      </c>
      <c r="L45" s="28" t="str">
        <f t="shared" si="6"/>
        <v>A</v>
      </c>
      <c r="M45" s="28">
        <f t="shared" si="7"/>
        <v>87.333333333333329</v>
      </c>
      <c r="N45" s="28" t="str">
        <f t="shared" si="8"/>
        <v>A</v>
      </c>
      <c r="O45" s="36">
        <v>2</v>
      </c>
      <c r="P45" s="28" t="str">
        <f t="shared" si="9"/>
        <v>Sangat terampil menyajikan hasil penelusuran informasi beberapa turunan benzena yang berbahaya dan yang tidak berbahaya.</v>
      </c>
      <c r="Q45" s="39"/>
      <c r="R45" s="39" t="s">
        <v>8</v>
      </c>
      <c r="S45" s="18"/>
      <c r="T45" s="1">
        <v>78</v>
      </c>
      <c r="U45" s="1">
        <v>83</v>
      </c>
      <c r="V45" s="1">
        <v>86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86</v>
      </c>
      <c r="AG45" s="1">
        <v>88</v>
      </c>
      <c r="AH45" s="1">
        <v>88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91191</v>
      </c>
      <c r="C46" s="19" t="s">
        <v>156</v>
      </c>
      <c r="D46" s="18"/>
      <c r="E46" s="28">
        <f t="shared" si="0"/>
        <v>92</v>
      </c>
      <c r="F46" s="28" t="str">
        <f t="shared" si="1"/>
        <v>A</v>
      </c>
      <c r="G46" s="28">
        <f t="shared" si="2"/>
        <v>92</v>
      </c>
      <c r="H46" s="28" t="str">
        <f t="shared" si="3"/>
        <v>A</v>
      </c>
      <c r="I46" s="36">
        <v>3</v>
      </c>
      <c r="J46" s="28" t="str">
        <f t="shared" si="4"/>
        <v>Memiliki kemampuan menganalisis Benzena dan turunannya, namun perlu peningkatanpemahaman tentang Makromolekul.</v>
      </c>
      <c r="K46" s="28">
        <f t="shared" si="5"/>
        <v>93</v>
      </c>
      <c r="L46" s="28" t="str">
        <f t="shared" si="6"/>
        <v>A</v>
      </c>
      <c r="M46" s="28">
        <f t="shared" si="7"/>
        <v>93</v>
      </c>
      <c r="N46" s="28" t="str">
        <f t="shared" si="8"/>
        <v>A</v>
      </c>
      <c r="O46" s="36">
        <v>3</v>
      </c>
      <c r="P46" s="28" t="str">
        <f t="shared" si="9"/>
        <v>Sangant terampil menganalisis hasil penelusuran informasi pembuatan dandampak suatu produk dari makromolekul.</v>
      </c>
      <c r="Q46" s="39"/>
      <c r="R46" s="39" t="s">
        <v>8</v>
      </c>
      <c r="S46" s="18"/>
      <c r="T46" s="1">
        <v>94</v>
      </c>
      <c r="U46" s="1">
        <v>92</v>
      </c>
      <c r="V46" s="1">
        <v>90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92</v>
      </c>
      <c r="AG46" s="1">
        <v>93</v>
      </c>
      <c r="AH46" s="1">
        <v>94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91204</v>
      </c>
      <c r="C47" s="19" t="s">
        <v>157</v>
      </c>
      <c r="D47" s="18"/>
      <c r="E47" s="28">
        <f t="shared" si="0"/>
        <v>83</v>
      </c>
      <c r="F47" s="28" t="str">
        <f t="shared" si="1"/>
        <v>B</v>
      </c>
      <c r="G47" s="28">
        <f t="shared" si="2"/>
        <v>83</v>
      </c>
      <c r="H47" s="28" t="str">
        <f t="shared" si="3"/>
        <v>B</v>
      </c>
      <c r="I47" s="36">
        <v>1</v>
      </c>
      <c r="J47" s="28" t="str">
        <f t="shared" si="4"/>
        <v>Memiliki kemampuan enganalisis Senyawa karbon, namun perlu pemahaman tentang Makromolekul.</v>
      </c>
      <c r="K47" s="28">
        <f t="shared" si="5"/>
        <v>88</v>
      </c>
      <c r="L47" s="28" t="str">
        <f t="shared" si="6"/>
        <v>A</v>
      </c>
      <c r="M47" s="28">
        <f t="shared" si="7"/>
        <v>88</v>
      </c>
      <c r="N47" s="28" t="str">
        <f t="shared" si="8"/>
        <v>A</v>
      </c>
      <c r="O47" s="36">
        <v>2</v>
      </c>
      <c r="P47" s="28" t="str">
        <f t="shared" si="9"/>
        <v>Sangat terampil menyajikan hasil penelusuran informasi beberapa turunan benzena yang berbahaya dan yang tidak berbahaya.</v>
      </c>
      <c r="Q47" s="39"/>
      <c r="R47" s="39" t="s">
        <v>8</v>
      </c>
      <c r="S47" s="18"/>
      <c r="T47" s="1">
        <v>80</v>
      </c>
      <c r="U47" s="1">
        <v>85</v>
      </c>
      <c r="V47" s="1">
        <v>84</v>
      </c>
      <c r="W47" s="1"/>
      <c r="X47" s="1"/>
      <c r="Y47" s="1"/>
      <c r="Z47" s="1"/>
      <c r="AA47" s="1"/>
      <c r="AB47" s="1"/>
      <c r="AC47" s="1"/>
      <c r="AD47" s="1"/>
      <c r="AE47" s="18"/>
      <c r="AF47" s="1">
        <v>86</v>
      </c>
      <c r="AG47" s="1">
        <v>88</v>
      </c>
      <c r="AH47" s="1">
        <v>90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107</v>
      </c>
      <c r="D52" s="18"/>
      <c r="E52" s="18"/>
      <c r="F52" s="18" t="s">
        <v>108</v>
      </c>
      <c r="G52" s="18"/>
      <c r="H52" s="18"/>
      <c r="I52" s="38"/>
      <c r="J52" s="30"/>
      <c r="K52" s="18">
        <f>IF(COUNTBLANK($G$11:$G$50)=40,"",MAX($G$11:$G$50))</f>
        <v>96</v>
      </c>
      <c r="L52" s="18"/>
      <c r="M52" s="18"/>
      <c r="N52" s="18"/>
      <c r="O52" s="37"/>
      <c r="P52" s="18"/>
      <c r="Q52" s="37" t="s">
        <v>109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110</v>
      </c>
      <c r="D53" s="18"/>
      <c r="E53" s="18"/>
      <c r="F53" s="18" t="s">
        <v>111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112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113</v>
      </c>
      <c r="G54" s="18"/>
      <c r="H54" s="18"/>
      <c r="I54" s="38"/>
      <c r="J54" s="30"/>
      <c r="K54" s="18">
        <f>IF(COUNTBLANK($G$11:$G$50)=40,"",AVERAGE($G$11:$G$50))</f>
        <v>86.297297297297291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118</v>
      </c>
      <c r="R57" s="37" t="s">
        <v>119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34" activePane="bottomRight" state="frozen"/>
      <selection pane="topRight"/>
      <selection pane="bottomLeft"/>
      <selection pane="bottomRight" activeCell="S49" sqref="S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5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825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825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207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91218</v>
      </c>
      <c r="C11" s="19" t="s">
        <v>159</v>
      </c>
      <c r="D11" s="18"/>
      <c r="E11" s="28">
        <f t="shared" ref="E11:E50" si="0">IF((COUNTA(T11:AC11)&gt;0),(ROUND((AVERAGE(T11:AC11)),0)),"")</f>
        <v>86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86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Senyawa Karbon, namun perlu pemahaman tentang Benzena dan turunannya.</v>
      </c>
      <c r="K11" s="28">
        <f t="shared" ref="K11:K50" si="5">IF((COUNTA(AF11:AO11)&gt;0),AVERAGE(AF11:AO11),"")</f>
        <v>86.666666666666671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86.666666666666671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menyajikan hasil penelusuran informasi beberapa turunan benzena yang berbahaya dan yang tidak berbahaya.</v>
      </c>
      <c r="Q11" s="39"/>
      <c r="R11" s="39" t="s">
        <v>8</v>
      </c>
      <c r="S11" s="18"/>
      <c r="T11" s="1">
        <v>86</v>
      </c>
      <c r="U11" s="1">
        <v>88</v>
      </c>
      <c r="V11" s="1">
        <v>83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86</v>
      </c>
      <c r="AG11" s="1">
        <v>88</v>
      </c>
      <c r="AH11" s="1">
        <v>86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91232</v>
      </c>
      <c r="C12" s="19" t="s">
        <v>160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enganalisis Senyawa karbon, namun perlu pemahaman tentang Makromolekul.</v>
      </c>
      <c r="K12" s="28">
        <f t="shared" si="5"/>
        <v>86.666666666666671</v>
      </c>
      <c r="L12" s="28" t="str">
        <f t="shared" si="6"/>
        <v>A</v>
      </c>
      <c r="M12" s="28">
        <f t="shared" si="7"/>
        <v>86.666666666666671</v>
      </c>
      <c r="N12" s="28" t="str">
        <f t="shared" si="8"/>
        <v>A</v>
      </c>
      <c r="O12" s="36">
        <v>2</v>
      </c>
      <c r="P12" s="28" t="str">
        <f t="shared" si="9"/>
        <v>Sangat terampil menyajikan hasil penelusuran informasi beberapa turunan benzena yang berbahaya dan yang tidak berbahaya.</v>
      </c>
      <c r="Q12" s="39"/>
      <c r="R12" s="39" t="s">
        <v>8</v>
      </c>
      <c r="S12" s="18"/>
      <c r="T12" s="1">
        <v>84</v>
      </c>
      <c r="U12" s="1">
        <v>83</v>
      </c>
      <c r="V12" s="1">
        <v>89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87</v>
      </c>
      <c r="AH12" s="1">
        <v>88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91246</v>
      </c>
      <c r="C13" s="19" t="s">
        <v>161</v>
      </c>
      <c r="D13" s="18"/>
      <c r="E13" s="28">
        <f t="shared" si="0"/>
        <v>87</v>
      </c>
      <c r="F13" s="28" t="str">
        <f t="shared" si="1"/>
        <v>A</v>
      </c>
      <c r="G13" s="28">
        <f t="shared" si="2"/>
        <v>87</v>
      </c>
      <c r="H13" s="28" t="str">
        <f t="shared" si="3"/>
        <v>A</v>
      </c>
      <c r="I13" s="36">
        <v>2</v>
      </c>
      <c r="J13" s="28" t="str">
        <f t="shared" si="4"/>
        <v>memiliki kemampuan menganalisis Senyawa Karbon, namun perlu pemahaman tentang Benzena dan turunannya.</v>
      </c>
      <c r="K13" s="28">
        <f t="shared" si="5"/>
        <v>87.333333333333329</v>
      </c>
      <c r="L13" s="28" t="str">
        <f t="shared" si="6"/>
        <v>A</v>
      </c>
      <c r="M13" s="28">
        <f t="shared" si="7"/>
        <v>87.333333333333329</v>
      </c>
      <c r="N13" s="28" t="str">
        <f t="shared" si="8"/>
        <v>A</v>
      </c>
      <c r="O13" s="36">
        <v>2</v>
      </c>
      <c r="P13" s="28" t="str">
        <f t="shared" si="9"/>
        <v>Sangat terampil menyajikan hasil penelusuran informasi beberapa turunan benzena yang berbahaya dan yang tidak berbahaya.</v>
      </c>
      <c r="Q13" s="39"/>
      <c r="R13" s="39" t="s">
        <v>8</v>
      </c>
      <c r="S13" s="18"/>
      <c r="T13" s="1">
        <v>86</v>
      </c>
      <c r="U13" s="1">
        <v>87</v>
      </c>
      <c r="V13" s="1">
        <v>88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86</v>
      </c>
      <c r="AG13" s="1">
        <v>88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33741</v>
      </c>
      <c r="FK13" s="41">
        <v>33751</v>
      </c>
    </row>
    <row r="14" spans="1:167" x14ac:dyDescent="0.25">
      <c r="A14" s="19">
        <v>4</v>
      </c>
      <c r="B14" s="19">
        <v>91260</v>
      </c>
      <c r="C14" s="19" t="s">
        <v>162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2</v>
      </c>
      <c r="J14" s="28" t="str">
        <f t="shared" si="4"/>
        <v>memiliki kemampuan menganalisis Senyawa Karbon, namun perlu pemahaman tentang Benzena dan turunannya.</v>
      </c>
      <c r="K14" s="28">
        <f t="shared" si="5"/>
        <v>86.333333333333329</v>
      </c>
      <c r="L14" s="28" t="str">
        <f t="shared" si="6"/>
        <v>A</v>
      </c>
      <c r="M14" s="28">
        <f t="shared" si="7"/>
        <v>86.333333333333329</v>
      </c>
      <c r="N14" s="28" t="str">
        <f t="shared" si="8"/>
        <v>A</v>
      </c>
      <c r="O14" s="36">
        <v>2</v>
      </c>
      <c r="P14" s="28" t="str">
        <f t="shared" si="9"/>
        <v>Sangat terampil menyajikan hasil penelusuran informasi beberapa turunan benzena yang berbahaya dan yang tidak berbahaya.</v>
      </c>
      <c r="Q14" s="39"/>
      <c r="R14" s="39" t="s">
        <v>8</v>
      </c>
      <c r="S14" s="18"/>
      <c r="T14" s="1">
        <v>85</v>
      </c>
      <c r="U14" s="1">
        <v>87</v>
      </c>
      <c r="V14" s="1">
        <v>86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86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91274</v>
      </c>
      <c r="C15" s="19" t="s">
        <v>163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2</v>
      </c>
      <c r="J15" s="28" t="str">
        <f t="shared" si="4"/>
        <v>memiliki kemampuan menganalisis Senyawa Karbon, namun perlu pemahaman tentang Benzena dan turunannya.</v>
      </c>
      <c r="K15" s="28">
        <f t="shared" si="5"/>
        <v>87.666666666666671</v>
      </c>
      <c r="L15" s="28" t="str">
        <f t="shared" si="6"/>
        <v>A</v>
      </c>
      <c r="M15" s="28">
        <f t="shared" si="7"/>
        <v>87.666666666666671</v>
      </c>
      <c r="N15" s="28" t="str">
        <f t="shared" si="8"/>
        <v>A</v>
      </c>
      <c r="O15" s="36">
        <v>2</v>
      </c>
      <c r="P15" s="28" t="str">
        <f t="shared" si="9"/>
        <v>Sangat terampil menyajikan hasil penelusuran informasi beberapa turunan benzena yang berbahaya dan yang tidak berbahaya.</v>
      </c>
      <c r="Q15" s="39"/>
      <c r="R15" s="39" t="s">
        <v>8</v>
      </c>
      <c r="S15" s="18"/>
      <c r="T15" s="1">
        <v>86</v>
      </c>
      <c r="U15" s="1">
        <v>86</v>
      </c>
      <c r="V15" s="1">
        <v>88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87</v>
      </c>
      <c r="AG15" s="1">
        <v>88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33742</v>
      </c>
      <c r="FK15" s="41">
        <v>33752</v>
      </c>
    </row>
    <row r="16" spans="1:167" x14ac:dyDescent="0.25">
      <c r="A16" s="19">
        <v>6</v>
      </c>
      <c r="B16" s="19">
        <v>91288</v>
      </c>
      <c r="C16" s="19" t="s">
        <v>164</v>
      </c>
      <c r="D16" s="18"/>
      <c r="E16" s="28">
        <f t="shared" si="0"/>
        <v>90</v>
      </c>
      <c r="F16" s="28" t="str">
        <f t="shared" si="1"/>
        <v>A</v>
      </c>
      <c r="G16" s="28">
        <f t="shared" si="2"/>
        <v>90</v>
      </c>
      <c r="H16" s="28" t="str">
        <f t="shared" si="3"/>
        <v>A</v>
      </c>
      <c r="I16" s="36">
        <v>2</v>
      </c>
      <c r="J16" s="28" t="str">
        <f t="shared" si="4"/>
        <v>memiliki kemampuan menganalisis Senyawa Karbon, namun perlu pemahaman tentang Benzena dan turunannya.</v>
      </c>
      <c r="K16" s="28">
        <f t="shared" si="5"/>
        <v>91</v>
      </c>
      <c r="L16" s="28" t="str">
        <f t="shared" si="6"/>
        <v>A</v>
      </c>
      <c r="M16" s="28">
        <f t="shared" si="7"/>
        <v>91</v>
      </c>
      <c r="N16" s="28" t="str">
        <f t="shared" si="8"/>
        <v>A</v>
      </c>
      <c r="O16" s="36">
        <v>3</v>
      </c>
      <c r="P16" s="28" t="str">
        <f t="shared" si="9"/>
        <v>Sangant terampil menganalisis hasil penelusuran informasi pembuatan dandampak suatu produk dari makromolekul.</v>
      </c>
      <c r="Q16" s="39"/>
      <c r="R16" s="39" t="s">
        <v>8</v>
      </c>
      <c r="S16" s="18"/>
      <c r="T16" s="1">
        <v>92</v>
      </c>
      <c r="U16" s="1">
        <v>88</v>
      </c>
      <c r="V16" s="1">
        <v>90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90</v>
      </c>
      <c r="AG16" s="1">
        <v>92</v>
      </c>
      <c r="AH16" s="1">
        <v>91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91302</v>
      </c>
      <c r="C17" s="19" t="s">
        <v>165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2</v>
      </c>
      <c r="J17" s="28" t="str">
        <f t="shared" si="4"/>
        <v>memiliki kemampuan menganalisis Senyawa Karbon, namun perlu pemahaman tentang Benzena dan turunannya.</v>
      </c>
      <c r="K17" s="28">
        <f t="shared" si="5"/>
        <v>88</v>
      </c>
      <c r="L17" s="28" t="str">
        <f t="shared" si="6"/>
        <v>A</v>
      </c>
      <c r="M17" s="28">
        <f t="shared" si="7"/>
        <v>88</v>
      </c>
      <c r="N17" s="28" t="str">
        <f t="shared" si="8"/>
        <v>A</v>
      </c>
      <c r="O17" s="36">
        <v>2</v>
      </c>
      <c r="P17" s="28" t="str">
        <f t="shared" si="9"/>
        <v>Sangat terampil menyajikan hasil penelusuran informasi beberapa turunan benzena yang berbahaya dan yang tidak berbahaya.</v>
      </c>
      <c r="Q17" s="39"/>
      <c r="R17" s="39" t="s">
        <v>8</v>
      </c>
      <c r="S17" s="18"/>
      <c r="T17" s="1">
        <v>90</v>
      </c>
      <c r="U17" s="1">
        <v>85</v>
      </c>
      <c r="V17" s="1">
        <v>87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88</v>
      </c>
      <c r="AG17" s="1">
        <v>88</v>
      </c>
      <c r="AH17" s="1">
        <v>88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33743</v>
      </c>
      <c r="FK17" s="41">
        <v>33753</v>
      </c>
    </row>
    <row r="18" spans="1:167" x14ac:dyDescent="0.25">
      <c r="A18" s="19">
        <v>8</v>
      </c>
      <c r="B18" s="19">
        <v>91316</v>
      </c>
      <c r="C18" s="19" t="s">
        <v>166</v>
      </c>
      <c r="D18" s="18"/>
      <c r="E18" s="28">
        <f t="shared" si="0"/>
        <v>88</v>
      </c>
      <c r="F18" s="28" t="str">
        <f t="shared" si="1"/>
        <v>A</v>
      </c>
      <c r="G18" s="28">
        <f t="shared" si="2"/>
        <v>88</v>
      </c>
      <c r="H18" s="28" t="str">
        <f t="shared" si="3"/>
        <v>A</v>
      </c>
      <c r="I18" s="36">
        <v>2</v>
      </c>
      <c r="J18" s="28" t="str">
        <f t="shared" si="4"/>
        <v>memiliki kemampuan menganalisis Senyawa Karbon, namun perlu pemahaman tentang Benzena dan turunannya.</v>
      </c>
      <c r="K18" s="28">
        <f t="shared" si="5"/>
        <v>88</v>
      </c>
      <c r="L18" s="28" t="str">
        <f t="shared" si="6"/>
        <v>A</v>
      </c>
      <c r="M18" s="28">
        <f t="shared" si="7"/>
        <v>88</v>
      </c>
      <c r="N18" s="28" t="str">
        <f t="shared" si="8"/>
        <v>A</v>
      </c>
      <c r="O18" s="36">
        <v>2</v>
      </c>
      <c r="P18" s="28" t="str">
        <f t="shared" si="9"/>
        <v>Sangat terampil menyajikan hasil penelusuran informasi beberapa turunan benzena yang berbahaya dan yang tidak berbahaya.</v>
      </c>
      <c r="Q18" s="39"/>
      <c r="R18" s="39" t="s">
        <v>8</v>
      </c>
      <c r="S18" s="18"/>
      <c r="T18" s="1">
        <v>85</v>
      </c>
      <c r="U18" s="1">
        <v>89</v>
      </c>
      <c r="V18" s="1">
        <v>90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88</v>
      </c>
      <c r="AG18" s="1">
        <v>88</v>
      </c>
      <c r="AH18" s="1">
        <v>88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91329</v>
      </c>
      <c r="C19" s="19" t="s">
        <v>167</v>
      </c>
      <c r="D19" s="18"/>
      <c r="E19" s="28">
        <f t="shared" si="0"/>
        <v>93</v>
      </c>
      <c r="F19" s="28" t="str">
        <f t="shared" si="1"/>
        <v>A</v>
      </c>
      <c r="G19" s="28">
        <f t="shared" si="2"/>
        <v>93</v>
      </c>
      <c r="H19" s="28" t="str">
        <f t="shared" si="3"/>
        <v>A</v>
      </c>
      <c r="I19" s="36">
        <v>3</v>
      </c>
      <c r="J19" s="28" t="str">
        <f t="shared" si="4"/>
        <v>Memiliki kemampuan menganalisis Benzena dan turunannya, namun perlu peningkatanpemahaman tentang Makromolekul.</v>
      </c>
      <c r="K19" s="28">
        <f t="shared" si="5"/>
        <v>93.666666666666671</v>
      </c>
      <c r="L19" s="28" t="str">
        <f t="shared" si="6"/>
        <v>A</v>
      </c>
      <c r="M19" s="28">
        <f t="shared" si="7"/>
        <v>93.666666666666671</v>
      </c>
      <c r="N19" s="28" t="str">
        <f t="shared" si="8"/>
        <v>A</v>
      </c>
      <c r="O19" s="36">
        <v>3</v>
      </c>
      <c r="P19" s="28" t="str">
        <f t="shared" si="9"/>
        <v>Sangant terampil menganalisis hasil penelusuran informasi pembuatan dandampak suatu produk dari makromolekul.</v>
      </c>
      <c r="Q19" s="39"/>
      <c r="R19" s="39" t="s">
        <v>8</v>
      </c>
      <c r="S19" s="18"/>
      <c r="T19" s="1">
        <v>94</v>
      </c>
      <c r="U19" s="1">
        <v>96</v>
      </c>
      <c r="V19" s="1">
        <v>89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92</v>
      </c>
      <c r="AG19" s="1">
        <v>94</v>
      </c>
      <c r="AH19" s="1">
        <v>95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33744</v>
      </c>
      <c r="FK19" s="41">
        <v>33754</v>
      </c>
    </row>
    <row r="20" spans="1:167" x14ac:dyDescent="0.25">
      <c r="A20" s="19">
        <v>10</v>
      </c>
      <c r="B20" s="19">
        <v>91343</v>
      </c>
      <c r="C20" s="19" t="s">
        <v>168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v>2</v>
      </c>
      <c r="J20" s="28" t="str">
        <f t="shared" si="4"/>
        <v>memiliki kemampuan menganalisis Senyawa Karbon, namun perlu pemahaman tentang Benzena dan turunannya.</v>
      </c>
      <c r="K20" s="28">
        <f t="shared" si="5"/>
        <v>91</v>
      </c>
      <c r="L20" s="28" t="str">
        <f t="shared" si="6"/>
        <v>A</v>
      </c>
      <c r="M20" s="28">
        <f t="shared" si="7"/>
        <v>91</v>
      </c>
      <c r="N20" s="28" t="str">
        <f t="shared" si="8"/>
        <v>A</v>
      </c>
      <c r="O20" s="36">
        <v>3</v>
      </c>
      <c r="P20" s="28" t="str">
        <f t="shared" si="9"/>
        <v>Sangant terampil menganalisis hasil penelusuran informasi pembuatan dandampak suatu produk dari makromolekul.</v>
      </c>
      <c r="Q20" s="39"/>
      <c r="R20" s="39" t="s">
        <v>8</v>
      </c>
      <c r="S20" s="18"/>
      <c r="T20" s="1">
        <v>88</v>
      </c>
      <c r="U20" s="1">
        <v>85</v>
      </c>
      <c r="V20" s="1">
        <v>86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91</v>
      </c>
      <c r="AG20" s="1">
        <v>90</v>
      </c>
      <c r="AH20" s="1">
        <v>92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91357</v>
      </c>
      <c r="C21" s="19" t="s">
        <v>169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v>2</v>
      </c>
      <c r="J21" s="28" t="str">
        <f t="shared" si="4"/>
        <v>memiliki kemampuan menganalisis Senyawa Karbon, namun perlu pemahaman tentang Benzena dan turunannya.</v>
      </c>
      <c r="K21" s="28">
        <f t="shared" si="5"/>
        <v>91.333333333333329</v>
      </c>
      <c r="L21" s="28" t="str">
        <f t="shared" si="6"/>
        <v>A</v>
      </c>
      <c r="M21" s="28">
        <f t="shared" si="7"/>
        <v>91.333333333333329</v>
      </c>
      <c r="N21" s="28" t="str">
        <f t="shared" si="8"/>
        <v>A</v>
      </c>
      <c r="O21" s="36">
        <v>3</v>
      </c>
      <c r="P21" s="28" t="str">
        <f t="shared" si="9"/>
        <v>Sangant terampil menganalisis hasil penelusuran informasi pembuatan dandampak suatu produk dari makromolekul.</v>
      </c>
      <c r="Q21" s="39"/>
      <c r="R21" s="39" t="s">
        <v>8</v>
      </c>
      <c r="S21" s="18"/>
      <c r="T21" s="1">
        <v>88</v>
      </c>
      <c r="U21" s="1">
        <v>85</v>
      </c>
      <c r="V21" s="1">
        <v>86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92</v>
      </c>
      <c r="AH21" s="1">
        <v>92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33745</v>
      </c>
      <c r="FK21" s="41">
        <v>33755</v>
      </c>
    </row>
    <row r="22" spans="1:167" x14ac:dyDescent="0.25">
      <c r="A22" s="19">
        <v>12</v>
      </c>
      <c r="B22" s="19">
        <v>91371</v>
      </c>
      <c r="C22" s="19" t="s">
        <v>170</v>
      </c>
      <c r="D22" s="18"/>
      <c r="E22" s="28">
        <f t="shared" si="0"/>
        <v>92</v>
      </c>
      <c r="F22" s="28" t="str">
        <f t="shared" si="1"/>
        <v>A</v>
      </c>
      <c r="G22" s="28">
        <f t="shared" si="2"/>
        <v>92</v>
      </c>
      <c r="H22" s="28" t="str">
        <f t="shared" si="3"/>
        <v>A</v>
      </c>
      <c r="I22" s="36">
        <v>3</v>
      </c>
      <c r="J22" s="28" t="str">
        <f t="shared" si="4"/>
        <v>Memiliki kemampuan menganalisis Benzena dan turunannya, namun perlu peningkatanpemahaman tentang Makromolekul.</v>
      </c>
      <c r="K22" s="28">
        <f t="shared" si="5"/>
        <v>89</v>
      </c>
      <c r="L22" s="28" t="str">
        <f t="shared" si="6"/>
        <v>A</v>
      </c>
      <c r="M22" s="28">
        <f t="shared" si="7"/>
        <v>89</v>
      </c>
      <c r="N22" s="28" t="str">
        <f t="shared" si="8"/>
        <v>A</v>
      </c>
      <c r="O22" s="36">
        <v>2</v>
      </c>
      <c r="P22" s="28" t="str">
        <f t="shared" si="9"/>
        <v>Sangat terampil menyajikan hasil penelusuran informasi beberapa turunan benzena yang berbahaya dan yang tidak berbahaya.</v>
      </c>
      <c r="Q22" s="39"/>
      <c r="R22" s="39" t="s">
        <v>8</v>
      </c>
      <c r="S22" s="18"/>
      <c r="T22" s="1">
        <v>90</v>
      </c>
      <c r="U22" s="1">
        <v>93</v>
      </c>
      <c r="V22" s="1">
        <v>92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88</v>
      </c>
      <c r="AG22" s="1">
        <v>89</v>
      </c>
      <c r="AH22" s="1">
        <v>90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91707</v>
      </c>
      <c r="C23" s="19" t="s">
        <v>171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1</v>
      </c>
      <c r="J23" s="28" t="str">
        <f t="shared" si="4"/>
        <v>Memiliki kemampuan enganalisis Senyawa karbon, namun perlu pemahaman tentang Makromolekul.</v>
      </c>
      <c r="K23" s="28">
        <f t="shared" si="5"/>
        <v>86.666666666666671</v>
      </c>
      <c r="L23" s="28" t="str">
        <f t="shared" si="6"/>
        <v>A</v>
      </c>
      <c r="M23" s="28">
        <f t="shared" si="7"/>
        <v>86.666666666666671</v>
      </c>
      <c r="N23" s="28" t="str">
        <f t="shared" si="8"/>
        <v>A</v>
      </c>
      <c r="O23" s="36">
        <v>2</v>
      </c>
      <c r="P23" s="28" t="str">
        <f t="shared" si="9"/>
        <v>Sangat terampil menyajikan hasil penelusuran informasi beberapa turunan benzena yang berbahaya dan yang tidak berbahaya.</v>
      </c>
      <c r="Q23" s="39"/>
      <c r="R23" s="39" t="s">
        <v>8</v>
      </c>
      <c r="S23" s="18"/>
      <c r="T23" s="1">
        <v>82</v>
      </c>
      <c r="U23" s="1">
        <v>78</v>
      </c>
      <c r="V23" s="1">
        <v>86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86</v>
      </c>
      <c r="AG23" s="1">
        <v>86</v>
      </c>
      <c r="AH23" s="1">
        <v>88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33746</v>
      </c>
      <c r="FK23" s="41">
        <v>33756</v>
      </c>
    </row>
    <row r="24" spans="1:167" x14ac:dyDescent="0.25">
      <c r="A24" s="19">
        <v>14</v>
      </c>
      <c r="B24" s="19">
        <v>91385</v>
      </c>
      <c r="C24" s="19" t="s">
        <v>172</v>
      </c>
      <c r="D24" s="18"/>
      <c r="E24" s="28">
        <f t="shared" si="0"/>
        <v>87</v>
      </c>
      <c r="F24" s="28" t="str">
        <f t="shared" si="1"/>
        <v>A</v>
      </c>
      <c r="G24" s="28">
        <f t="shared" si="2"/>
        <v>87</v>
      </c>
      <c r="H24" s="28" t="str">
        <f t="shared" si="3"/>
        <v>A</v>
      </c>
      <c r="I24" s="36">
        <v>2</v>
      </c>
      <c r="J24" s="28" t="str">
        <f t="shared" si="4"/>
        <v>memiliki kemampuan menganalisis Senyawa Karbon, namun perlu pemahaman tentang Benzena dan turunannya.</v>
      </c>
      <c r="K24" s="28">
        <f t="shared" si="5"/>
        <v>90.666666666666671</v>
      </c>
      <c r="L24" s="28" t="str">
        <f t="shared" si="6"/>
        <v>A</v>
      </c>
      <c r="M24" s="28">
        <f t="shared" si="7"/>
        <v>90.666666666666671</v>
      </c>
      <c r="N24" s="28" t="str">
        <f t="shared" si="8"/>
        <v>A</v>
      </c>
      <c r="O24" s="36">
        <v>3</v>
      </c>
      <c r="P24" s="28" t="str">
        <f t="shared" si="9"/>
        <v>Sangant terampil menganalisis hasil penelusuran informasi pembuatan dandampak suatu produk dari makromolekul.</v>
      </c>
      <c r="Q24" s="39"/>
      <c r="R24" s="39" t="s">
        <v>8</v>
      </c>
      <c r="S24" s="18"/>
      <c r="T24" s="1">
        <v>89</v>
      </c>
      <c r="U24" s="1">
        <v>87</v>
      </c>
      <c r="V24" s="1">
        <v>86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90</v>
      </c>
      <c r="AG24" s="1">
        <v>90</v>
      </c>
      <c r="AH24" s="1">
        <v>92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91399</v>
      </c>
      <c r="C25" s="19" t="s">
        <v>173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2</v>
      </c>
      <c r="J25" s="28" t="str">
        <f t="shared" si="4"/>
        <v>memiliki kemampuan menganalisis Senyawa Karbon, namun perlu pemahaman tentang Benzena dan turunannya.</v>
      </c>
      <c r="K25" s="28">
        <f t="shared" si="5"/>
        <v>89.666666666666671</v>
      </c>
      <c r="L25" s="28" t="str">
        <f t="shared" si="6"/>
        <v>A</v>
      </c>
      <c r="M25" s="28">
        <f t="shared" si="7"/>
        <v>89.666666666666671</v>
      </c>
      <c r="N25" s="28" t="str">
        <f t="shared" si="8"/>
        <v>A</v>
      </c>
      <c r="O25" s="36">
        <v>2</v>
      </c>
      <c r="P25" s="28" t="str">
        <f t="shared" si="9"/>
        <v>Sangat terampil menyajikan hasil penelusuran informasi beberapa turunan benzena yang berbahaya dan yang tidak berbahaya.</v>
      </c>
      <c r="Q25" s="39"/>
      <c r="R25" s="39" t="s">
        <v>8</v>
      </c>
      <c r="S25" s="18"/>
      <c r="T25" s="1">
        <v>88</v>
      </c>
      <c r="U25" s="1">
        <v>87</v>
      </c>
      <c r="V25" s="1">
        <v>86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88</v>
      </c>
      <c r="AG25" s="1">
        <v>90</v>
      </c>
      <c r="AH25" s="1">
        <v>91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33747</v>
      </c>
      <c r="FK25" s="41">
        <v>33757</v>
      </c>
    </row>
    <row r="26" spans="1:167" x14ac:dyDescent="0.25">
      <c r="A26" s="19">
        <v>16</v>
      </c>
      <c r="B26" s="19">
        <v>91413</v>
      </c>
      <c r="C26" s="19" t="s">
        <v>174</v>
      </c>
      <c r="D26" s="18"/>
      <c r="E26" s="28">
        <f t="shared" si="0"/>
        <v>88</v>
      </c>
      <c r="F26" s="28" t="str">
        <f t="shared" si="1"/>
        <v>A</v>
      </c>
      <c r="G26" s="28">
        <f t="shared" si="2"/>
        <v>88</v>
      </c>
      <c r="H26" s="28" t="str">
        <f t="shared" si="3"/>
        <v>A</v>
      </c>
      <c r="I26" s="36">
        <v>2</v>
      </c>
      <c r="J26" s="28" t="str">
        <f t="shared" si="4"/>
        <v>memiliki kemampuan menganalisis Senyawa Karbon, namun perlu pemahaman tentang Benzena dan turunannya.</v>
      </c>
      <c r="K26" s="28">
        <f t="shared" si="5"/>
        <v>90.666666666666671</v>
      </c>
      <c r="L26" s="28" t="str">
        <f t="shared" si="6"/>
        <v>A</v>
      </c>
      <c r="M26" s="28">
        <f t="shared" si="7"/>
        <v>90.666666666666671</v>
      </c>
      <c r="N26" s="28" t="str">
        <f t="shared" si="8"/>
        <v>A</v>
      </c>
      <c r="O26" s="36">
        <v>3</v>
      </c>
      <c r="P26" s="28" t="str">
        <f t="shared" si="9"/>
        <v>Sangant terampil menganalisis hasil penelusuran informasi pembuatan dandampak suatu produk dari makromolekul.</v>
      </c>
      <c r="Q26" s="39"/>
      <c r="R26" s="39" t="s">
        <v>8</v>
      </c>
      <c r="S26" s="18"/>
      <c r="T26" s="1">
        <v>88</v>
      </c>
      <c r="U26" s="1">
        <v>87</v>
      </c>
      <c r="V26" s="1">
        <v>89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92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91427</v>
      </c>
      <c r="C27" s="19" t="s">
        <v>175</v>
      </c>
      <c r="D27" s="18"/>
      <c r="E27" s="28">
        <f t="shared" si="0"/>
        <v>87</v>
      </c>
      <c r="F27" s="28" t="str">
        <f t="shared" si="1"/>
        <v>A</v>
      </c>
      <c r="G27" s="28">
        <f t="shared" si="2"/>
        <v>87</v>
      </c>
      <c r="H27" s="28" t="str">
        <f t="shared" si="3"/>
        <v>A</v>
      </c>
      <c r="I27" s="36">
        <v>2</v>
      </c>
      <c r="J27" s="28" t="str">
        <f t="shared" si="4"/>
        <v>memiliki kemampuan menganalisis Senyawa Karbon, namun perlu pemahaman tentang Benzena dan turunannya.</v>
      </c>
      <c r="K27" s="28">
        <f t="shared" si="5"/>
        <v>87</v>
      </c>
      <c r="L27" s="28" t="str">
        <f t="shared" si="6"/>
        <v>A</v>
      </c>
      <c r="M27" s="28">
        <f t="shared" si="7"/>
        <v>87</v>
      </c>
      <c r="N27" s="28" t="str">
        <f t="shared" si="8"/>
        <v>A</v>
      </c>
      <c r="O27" s="36">
        <v>2</v>
      </c>
      <c r="P27" s="28" t="str">
        <f t="shared" si="9"/>
        <v>Sangat terampil menyajikan hasil penelusuran informasi beberapa turunan benzena yang berbahaya dan yang tidak berbahaya.</v>
      </c>
      <c r="Q27" s="39"/>
      <c r="R27" s="39" t="s">
        <v>8</v>
      </c>
      <c r="S27" s="18"/>
      <c r="T27" s="1">
        <v>88</v>
      </c>
      <c r="U27" s="1">
        <v>87</v>
      </c>
      <c r="V27" s="1">
        <v>86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86</v>
      </c>
      <c r="AG27" s="1">
        <v>87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33748</v>
      </c>
      <c r="FK27" s="41">
        <v>33758</v>
      </c>
    </row>
    <row r="28" spans="1:167" x14ac:dyDescent="0.25">
      <c r="A28" s="19">
        <v>18</v>
      </c>
      <c r="B28" s="19">
        <v>91441</v>
      </c>
      <c r="C28" s="19" t="s">
        <v>176</v>
      </c>
      <c r="D28" s="18"/>
      <c r="E28" s="28">
        <f t="shared" si="0"/>
        <v>86</v>
      </c>
      <c r="F28" s="28" t="str">
        <f t="shared" si="1"/>
        <v>A</v>
      </c>
      <c r="G28" s="28">
        <f t="shared" si="2"/>
        <v>86</v>
      </c>
      <c r="H28" s="28" t="str">
        <f t="shared" si="3"/>
        <v>A</v>
      </c>
      <c r="I28" s="36">
        <v>2</v>
      </c>
      <c r="J28" s="28" t="str">
        <f t="shared" si="4"/>
        <v>memiliki kemampuan menganalisis Senyawa Karbon, namun perlu pemahaman tentang Benzena dan turunannya.</v>
      </c>
      <c r="K28" s="28">
        <f t="shared" si="5"/>
        <v>88.666666666666671</v>
      </c>
      <c r="L28" s="28" t="str">
        <f t="shared" si="6"/>
        <v>A</v>
      </c>
      <c r="M28" s="28">
        <f t="shared" si="7"/>
        <v>88.666666666666671</v>
      </c>
      <c r="N28" s="28" t="str">
        <f t="shared" si="8"/>
        <v>A</v>
      </c>
      <c r="O28" s="36">
        <v>2</v>
      </c>
      <c r="P28" s="28" t="str">
        <f t="shared" si="9"/>
        <v>Sangat terampil menyajikan hasil penelusuran informasi beberapa turunan benzena yang berbahaya dan yang tidak berbahaya.</v>
      </c>
      <c r="Q28" s="39"/>
      <c r="R28" s="39" t="s">
        <v>8</v>
      </c>
      <c r="S28" s="18"/>
      <c r="T28" s="1">
        <v>88</v>
      </c>
      <c r="U28" s="1">
        <v>84</v>
      </c>
      <c r="V28" s="1">
        <v>86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88</v>
      </c>
      <c r="AG28" s="1">
        <v>88</v>
      </c>
      <c r="AH28" s="1">
        <v>90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91455</v>
      </c>
      <c r="C29" s="19" t="s">
        <v>177</v>
      </c>
      <c r="D29" s="18"/>
      <c r="E29" s="28">
        <f t="shared" si="0"/>
        <v>86</v>
      </c>
      <c r="F29" s="28" t="str">
        <f t="shared" si="1"/>
        <v>A</v>
      </c>
      <c r="G29" s="28">
        <f t="shared" si="2"/>
        <v>86</v>
      </c>
      <c r="H29" s="28" t="str">
        <f t="shared" si="3"/>
        <v>A</v>
      </c>
      <c r="I29" s="36">
        <v>2</v>
      </c>
      <c r="J29" s="28" t="str">
        <f t="shared" si="4"/>
        <v>memiliki kemampuan menganalisis Senyawa Karbon, namun perlu pemahaman tentang Benzena dan turunannya.</v>
      </c>
      <c r="K29" s="28">
        <f t="shared" si="5"/>
        <v>86.666666666666671</v>
      </c>
      <c r="L29" s="28" t="str">
        <f t="shared" si="6"/>
        <v>A</v>
      </c>
      <c r="M29" s="28">
        <f t="shared" si="7"/>
        <v>86.666666666666671</v>
      </c>
      <c r="N29" s="28" t="str">
        <f t="shared" si="8"/>
        <v>A</v>
      </c>
      <c r="O29" s="36">
        <v>2</v>
      </c>
      <c r="P29" s="28" t="str">
        <f t="shared" si="9"/>
        <v>Sangat terampil menyajikan hasil penelusuran informasi beberapa turunan benzena yang berbahaya dan yang tidak berbahaya.</v>
      </c>
      <c r="Q29" s="39"/>
      <c r="R29" s="39" t="s">
        <v>8</v>
      </c>
      <c r="S29" s="18"/>
      <c r="T29" s="1">
        <v>85</v>
      </c>
      <c r="U29" s="1">
        <v>84</v>
      </c>
      <c r="V29" s="1">
        <v>88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86</v>
      </c>
      <c r="AG29" s="1">
        <v>86</v>
      </c>
      <c r="AH29" s="1">
        <v>88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33749</v>
      </c>
      <c r="FK29" s="41">
        <v>33759</v>
      </c>
    </row>
    <row r="30" spans="1:167" x14ac:dyDescent="0.25">
      <c r="A30" s="19">
        <v>20</v>
      </c>
      <c r="B30" s="19">
        <v>91469</v>
      </c>
      <c r="C30" s="19" t="s">
        <v>178</v>
      </c>
      <c r="D30" s="18"/>
      <c r="E30" s="28">
        <f t="shared" si="0"/>
        <v>88</v>
      </c>
      <c r="F30" s="28" t="str">
        <f t="shared" si="1"/>
        <v>A</v>
      </c>
      <c r="G30" s="28">
        <f t="shared" si="2"/>
        <v>88</v>
      </c>
      <c r="H30" s="28" t="str">
        <f t="shared" si="3"/>
        <v>A</v>
      </c>
      <c r="I30" s="36">
        <v>2</v>
      </c>
      <c r="J30" s="28" t="str">
        <f t="shared" si="4"/>
        <v>memiliki kemampuan menganalisis Senyawa Karbon, namun perlu pemahaman tentang Benzena dan turunannya.</v>
      </c>
      <c r="K30" s="28">
        <f t="shared" si="5"/>
        <v>90.666666666666671</v>
      </c>
      <c r="L30" s="28" t="str">
        <f t="shared" si="6"/>
        <v>A</v>
      </c>
      <c r="M30" s="28">
        <f t="shared" si="7"/>
        <v>90.666666666666671</v>
      </c>
      <c r="N30" s="28" t="str">
        <f t="shared" si="8"/>
        <v>A</v>
      </c>
      <c r="O30" s="36">
        <v>3</v>
      </c>
      <c r="P30" s="28" t="str">
        <f t="shared" si="9"/>
        <v>Sangant terampil menganalisis hasil penelusuran informasi pembuatan dandampak suatu produk dari makromolekul.</v>
      </c>
      <c r="Q30" s="39"/>
      <c r="R30" s="39" t="s">
        <v>8</v>
      </c>
      <c r="S30" s="18"/>
      <c r="T30" s="1">
        <v>89</v>
      </c>
      <c r="U30" s="1">
        <v>88</v>
      </c>
      <c r="V30" s="1">
        <v>88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90</v>
      </c>
      <c r="AG30" s="1">
        <v>90</v>
      </c>
      <c r="AH30" s="1">
        <v>92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91483</v>
      </c>
      <c r="C31" s="19" t="s">
        <v>179</v>
      </c>
      <c r="D31" s="18"/>
      <c r="E31" s="28">
        <f t="shared" si="0"/>
        <v>82</v>
      </c>
      <c r="F31" s="28" t="str">
        <f t="shared" si="1"/>
        <v>B</v>
      </c>
      <c r="G31" s="28">
        <f t="shared" si="2"/>
        <v>82</v>
      </c>
      <c r="H31" s="28" t="str">
        <f t="shared" si="3"/>
        <v>B</v>
      </c>
      <c r="I31" s="36">
        <v>1</v>
      </c>
      <c r="J31" s="28" t="str">
        <f t="shared" si="4"/>
        <v>Memiliki kemampuan enganalisis Senyawa karbon, namun perlu pemahaman tentang Makromolekul.</v>
      </c>
      <c r="K31" s="28">
        <f t="shared" si="5"/>
        <v>86.666666666666671</v>
      </c>
      <c r="L31" s="28" t="str">
        <f t="shared" si="6"/>
        <v>A</v>
      </c>
      <c r="M31" s="28">
        <f t="shared" si="7"/>
        <v>86.666666666666671</v>
      </c>
      <c r="N31" s="28" t="str">
        <f t="shared" si="8"/>
        <v>A</v>
      </c>
      <c r="O31" s="36">
        <v>2</v>
      </c>
      <c r="P31" s="28" t="str">
        <f t="shared" si="9"/>
        <v>Sangat terampil menyajikan hasil penelusuran informasi beberapa turunan benzena yang berbahaya dan yang tidak berbahaya.</v>
      </c>
      <c r="Q31" s="39"/>
      <c r="R31" s="39" t="s">
        <v>8</v>
      </c>
      <c r="S31" s="18"/>
      <c r="T31" s="1">
        <v>84</v>
      </c>
      <c r="U31" s="1">
        <v>80</v>
      </c>
      <c r="V31" s="1">
        <v>83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87</v>
      </c>
      <c r="AH31" s="1">
        <v>88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33750</v>
      </c>
      <c r="FK31" s="41">
        <v>33760</v>
      </c>
    </row>
    <row r="32" spans="1:167" x14ac:dyDescent="0.25">
      <c r="A32" s="19">
        <v>22</v>
      </c>
      <c r="B32" s="19">
        <v>91721</v>
      </c>
      <c r="C32" s="19" t="s">
        <v>180</v>
      </c>
      <c r="D32" s="18"/>
      <c r="E32" s="28">
        <f t="shared" si="0"/>
        <v>82</v>
      </c>
      <c r="F32" s="28" t="str">
        <f t="shared" si="1"/>
        <v>B</v>
      </c>
      <c r="G32" s="28">
        <f t="shared" si="2"/>
        <v>82</v>
      </c>
      <c r="H32" s="28" t="str">
        <f t="shared" si="3"/>
        <v>B</v>
      </c>
      <c r="I32" s="36">
        <v>1</v>
      </c>
      <c r="J32" s="28" t="str">
        <f t="shared" si="4"/>
        <v>Memiliki kemampuan enganalisis Senyawa karbon, namun perlu pemahaman tentang Makromolekul.</v>
      </c>
      <c r="K32" s="28">
        <f t="shared" si="5"/>
        <v>85</v>
      </c>
      <c r="L32" s="28" t="str">
        <f t="shared" si="6"/>
        <v>A</v>
      </c>
      <c r="M32" s="28">
        <f t="shared" si="7"/>
        <v>85</v>
      </c>
      <c r="N32" s="28" t="str">
        <f t="shared" si="8"/>
        <v>A</v>
      </c>
      <c r="O32" s="36">
        <v>1</v>
      </c>
      <c r="P32" s="28" t="str">
        <f t="shared" si="9"/>
        <v>Sangant terampil menyajikan rancangan sintesis senyawa karbon dan identifikasi gugus fungsi.</v>
      </c>
      <c r="Q32" s="39"/>
      <c r="R32" s="39" t="s">
        <v>8</v>
      </c>
      <c r="S32" s="18"/>
      <c r="T32" s="1">
        <v>82</v>
      </c>
      <c r="U32" s="1">
        <v>79</v>
      </c>
      <c r="V32" s="1">
        <v>84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84</v>
      </c>
      <c r="AG32" s="1">
        <v>85</v>
      </c>
      <c r="AH32" s="1">
        <v>86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91497</v>
      </c>
      <c r="C33" s="19" t="s">
        <v>181</v>
      </c>
      <c r="D33" s="18"/>
      <c r="E33" s="28">
        <f t="shared" si="0"/>
        <v>91</v>
      </c>
      <c r="F33" s="28" t="str">
        <f t="shared" si="1"/>
        <v>A</v>
      </c>
      <c r="G33" s="28">
        <f t="shared" si="2"/>
        <v>91</v>
      </c>
      <c r="H33" s="28" t="str">
        <f t="shared" si="3"/>
        <v>A</v>
      </c>
      <c r="I33" s="36">
        <v>3</v>
      </c>
      <c r="J33" s="28" t="str">
        <f t="shared" si="4"/>
        <v>Memiliki kemampuan menganalisis Benzena dan turunannya, namun perlu peningkatanpemahaman tentang Makromolekul.</v>
      </c>
      <c r="K33" s="28">
        <f t="shared" si="5"/>
        <v>91.333333333333329</v>
      </c>
      <c r="L33" s="28" t="str">
        <f t="shared" si="6"/>
        <v>A</v>
      </c>
      <c r="M33" s="28">
        <f t="shared" si="7"/>
        <v>91.333333333333329</v>
      </c>
      <c r="N33" s="28" t="str">
        <f t="shared" si="8"/>
        <v>A</v>
      </c>
      <c r="O33" s="36">
        <v>3</v>
      </c>
      <c r="P33" s="28" t="str">
        <f t="shared" si="9"/>
        <v>Sangant terampil menganalisis hasil penelusuran informasi pembuatan dandampak suatu produk dari makromolekul.</v>
      </c>
      <c r="Q33" s="39"/>
      <c r="R33" s="39" t="s">
        <v>8</v>
      </c>
      <c r="S33" s="18"/>
      <c r="T33" s="1">
        <v>90</v>
      </c>
      <c r="U33" s="1">
        <v>93</v>
      </c>
      <c r="V33" s="1">
        <v>89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90</v>
      </c>
      <c r="AG33" s="1">
        <v>91</v>
      </c>
      <c r="AH33" s="1">
        <v>93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91511</v>
      </c>
      <c r="C34" s="19" t="s">
        <v>182</v>
      </c>
      <c r="D34" s="18"/>
      <c r="E34" s="28">
        <f t="shared" si="0"/>
        <v>91</v>
      </c>
      <c r="F34" s="28" t="str">
        <f t="shared" si="1"/>
        <v>A</v>
      </c>
      <c r="G34" s="28">
        <f t="shared" si="2"/>
        <v>91</v>
      </c>
      <c r="H34" s="28" t="str">
        <f t="shared" si="3"/>
        <v>A</v>
      </c>
      <c r="I34" s="36">
        <v>3</v>
      </c>
      <c r="J34" s="28" t="str">
        <f t="shared" si="4"/>
        <v>Memiliki kemampuan menganalisis Benzena dan turunannya, namun perlu peningkatanpemahaman tentang Makromolekul.</v>
      </c>
      <c r="K34" s="28">
        <f t="shared" si="5"/>
        <v>92</v>
      </c>
      <c r="L34" s="28" t="str">
        <f t="shared" si="6"/>
        <v>A</v>
      </c>
      <c r="M34" s="28">
        <f t="shared" si="7"/>
        <v>92</v>
      </c>
      <c r="N34" s="28" t="str">
        <f t="shared" si="8"/>
        <v>A</v>
      </c>
      <c r="O34" s="36">
        <v>3</v>
      </c>
      <c r="P34" s="28" t="str">
        <f t="shared" si="9"/>
        <v>Sangant terampil menganalisis hasil penelusuran informasi pembuatan dandampak suatu produk dari makromolekul.</v>
      </c>
      <c r="Q34" s="39"/>
      <c r="R34" s="39" t="s">
        <v>8</v>
      </c>
      <c r="S34" s="18"/>
      <c r="T34" s="1">
        <v>91</v>
      </c>
      <c r="U34" s="1">
        <v>92</v>
      </c>
      <c r="V34" s="1">
        <v>90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91</v>
      </c>
      <c r="AG34" s="1">
        <v>92</v>
      </c>
      <c r="AH34" s="1">
        <v>93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91525</v>
      </c>
      <c r="C35" s="19" t="s">
        <v>183</v>
      </c>
      <c r="D35" s="18"/>
      <c r="E35" s="28">
        <f t="shared" si="0"/>
        <v>90</v>
      </c>
      <c r="F35" s="28" t="str">
        <f t="shared" si="1"/>
        <v>A</v>
      </c>
      <c r="G35" s="28">
        <f t="shared" si="2"/>
        <v>90</v>
      </c>
      <c r="H35" s="28" t="str">
        <f t="shared" si="3"/>
        <v>A</v>
      </c>
      <c r="I35" s="36">
        <v>2</v>
      </c>
      <c r="J35" s="28" t="str">
        <f t="shared" si="4"/>
        <v>memiliki kemampuan menganalisis Senyawa Karbon, namun perlu pemahaman tentang Benzena dan turunannya.</v>
      </c>
      <c r="K35" s="28">
        <f t="shared" si="5"/>
        <v>88.666666666666671</v>
      </c>
      <c r="L35" s="28" t="str">
        <f t="shared" si="6"/>
        <v>A</v>
      </c>
      <c r="M35" s="28">
        <f t="shared" si="7"/>
        <v>88.666666666666671</v>
      </c>
      <c r="N35" s="28" t="str">
        <f t="shared" si="8"/>
        <v>A</v>
      </c>
      <c r="O35" s="36">
        <v>2</v>
      </c>
      <c r="P35" s="28" t="str">
        <f t="shared" si="9"/>
        <v>Sangat terampil menyajikan hasil penelusuran informasi beberapa turunan benzena yang berbahaya dan yang tidak berbahaya.</v>
      </c>
      <c r="Q35" s="39"/>
      <c r="R35" s="39" t="s">
        <v>8</v>
      </c>
      <c r="S35" s="18"/>
      <c r="T35" s="1">
        <v>90</v>
      </c>
      <c r="U35" s="1">
        <v>91</v>
      </c>
      <c r="V35" s="1">
        <v>89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88</v>
      </c>
      <c r="AG35" s="1">
        <v>90</v>
      </c>
      <c r="AH35" s="1">
        <v>88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91539</v>
      </c>
      <c r="C36" s="19" t="s">
        <v>184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1</v>
      </c>
      <c r="J36" s="28" t="str">
        <f t="shared" si="4"/>
        <v>Memiliki kemampuan enganalisis Senyawa karbon, namun perlu pemahaman tentang Makromolekul.</v>
      </c>
      <c r="K36" s="28">
        <f t="shared" si="5"/>
        <v>86.666666666666671</v>
      </c>
      <c r="L36" s="28" t="str">
        <f t="shared" si="6"/>
        <v>A</v>
      </c>
      <c r="M36" s="28">
        <f t="shared" si="7"/>
        <v>86.666666666666671</v>
      </c>
      <c r="N36" s="28" t="str">
        <f t="shared" si="8"/>
        <v>A</v>
      </c>
      <c r="O36" s="36">
        <v>2</v>
      </c>
      <c r="P36" s="28" t="str">
        <f t="shared" si="9"/>
        <v>Sangat terampil menyajikan hasil penelusuran informasi beberapa turunan benzena yang berbahaya dan yang tidak berbahaya.</v>
      </c>
      <c r="Q36" s="39"/>
      <c r="R36" s="39" t="s">
        <v>8</v>
      </c>
      <c r="S36" s="18"/>
      <c r="T36" s="1">
        <v>85</v>
      </c>
      <c r="U36" s="1">
        <v>79</v>
      </c>
      <c r="V36" s="1">
        <v>83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86</v>
      </c>
      <c r="AG36" s="1">
        <v>86</v>
      </c>
      <c r="AH36" s="1">
        <v>88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91553</v>
      </c>
      <c r="C37" s="19" t="s">
        <v>185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v>1</v>
      </c>
      <c r="J37" s="28" t="str">
        <f t="shared" si="4"/>
        <v>Memiliki kemampuan enganalisis Senyawa karbon, namun perlu pemahaman tentang Makromolekul.</v>
      </c>
      <c r="K37" s="28">
        <f t="shared" si="5"/>
        <v>91</v>
      </c>
      <c r="L37" s="28" t="str">
        <f t="shared" si="6"/>
        <v>A</v>
      </c>
      <c r="M37" s="28">
        <f t="shared" si="7"/>
        <v>91</v>
      </c>
      <c r="N37" s="28" t="str">
        <f t="shared" si="8"/>
        <v>A</v>
      </c>
      <c r="O37" s="36">
        <v>3</v>
      </c>
      <c r="P37" s="28" t="str">
        <f t="shared" si="9"/>
        <v>Sangant terampil menganalisis hasil penelusuran informasi pembuatan dandampak suatu produk dari makromolekul.</v>
      </c>
      <c r="Q37" s="39"/>
      <c r="R37" s="39" t="s">
        <v>8</v>
      </c>
      <c r="S37" s="18"/>
      <c r="T37" s="1">
        <v>86</v>
      </c>
      <c r="U37" s="1">
        <v>85</v>
      </c>
      <c r="V37" s="1">
        <v>84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90</v>
      </c>
      <c r="AG37" s="1">
        <v>92</v>
      </c>
      <c r="AH37" s="1">
        <v>91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91567</v>
      </c>
      <c r="C38" s="19" t="s">
        <v>186</v>
      </c>
      <c r="D38" s="18"/>
      <c r="E38" s="28">
        <f t="shared" si="0"/>
        <v>86</v>
      </c>
      <c r="F38" s="28" t="str">
        <f t="shared" si="1"/>
        <v>A</v>
      </c>
      <c r="G38" s="28">
        <f t="shared" si="2"/>
        <v>86</v>
      </c>
      <c r="H38" s="28" t="str">
        <f t="shared" si="3"/>
        <v>A</v>
      </c>
      <c r="I38" s="36">
        <v>2</v>
      </c>
      <c r="J38" s="28" t="str">
        <f t="shared" si="4"/>
        <v>memiliki kemampuan menganalisis Senyawa Karbon, namun perlu pemahaman tentang Benzena dan turunannya.</v>
      </c>
      <c r="K38" s="28">
        <f t="shared" si="5"/>
        <v>88.333333333333329</v>
      </c>
      <c r="L38" s="28" t="str">
        <f t="shared" si="6"/>
        <v>A</v>
      </c>
      <c r="M38" s="28">
        <f t="shared" si="7"/>
        <v>88.333333333333329</v>
      </c>
      <c r="N38" s="28" t="str">
        <f t="shared" si="8"/>
        <v>A</v>
      </c>
      <c r="O38" s="36">
        <v>2</v>
      </c>
      <c r="P38" s="28" t="str">
        <f t="shared" si="9"/>
        <v>Sangat terampil menyajikan hasil penelusuran informasi beberapa turunan benzena yang berbahaya dan yang tidak berbahaya.</v>
      </c>
      <c r="Q38" s="39"/>
      <c r="R38" s="39" t="s">
        <v>8</v>
      </c>
      <c r="S38" s="18"/>
      <c r="T38" s="1">
        <v>86</v>
      </c>
      <c r="U38" s="1">
        <v>86</v>
      </c>
      <c r="V38" s="1">
        <v>86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87</v>
      </c>
      <c r="AG38" s="1">
        <v>88</v>
      </c>
      <c r="AH38" s="1">
        <v>90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91581</v>
      </c>
      <c r="C39" s="19" t="s">
        <v>187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2</v>
      </c>
      <c r="J39" s="28" t="str">
        <f t="shared" si="4"/>
        <v>memiliki kemampuan menganalisis Senyawa Karbon, namun perlu pemahaman tentang Benzena dan turunannya.</v>
      </c>
      <c r="K39" s="28">
        <f t="shared" si="5"/>
        <v>86.666666666666671</v>
      </c>
      <c r="L39" s="28" t="str">
        <f t="shared" si="6"/>
        <v>A</v>
      </c>
      <c r="M39" s="28">
        <f t="shared" si="7"/>
        <v>86.666666666666671</v>
      </c>
      <c r="N39" s="28" t="str">
        <f t="shared" si="8"/>
        <v>A</v>
      </c>
      <c r="O39" s="36">
        <v>2</v>
      </c>
      <c r="P39" s="28" t="str">
        <f t="shared" si="9"/>
        <v>Sangat terampil menyajikan hasil penelusuran informasi beberapa turunan benzena yang berbahaya dan yang tidak berbahaya.</v>
      </c>
      <c r="Q39" s="39"/>
      <c r="R39" s="39" t="s">
        <v>8</v>
      </c>
      <c r="S39" s="18"/>
      <c r="T39" s="1">
        <v>86</v>
      </c>
      <c r="U39" s="1">
        <v>87</v>
      </c>
      <c r="V39" s="1">
        <v>84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86</v>
      </c>
      <c r="AG39" s="1">
        <v>86</v>
      </c>
      <c r="AH39" s="1">
        <v>88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91595</v>
      </c>
      <c r="C40" s="19" t="s">
        <v>188</v>
      </c>
      <c r="D40" s="18"/>
      <c r="E40" s="28">
        <f t="shared" si="0"/>
        <v>81</v>
      </c>
      <c r="F40" s="28" t="str">
        <f t="shared" si="1"/>
        <v>B</v>
      </c>
      <c r="G40" s="28">
        <f t="shared" si="2"/>
        <v>81</v>
      </c>
      <c r="H40" s="28" t="str">
        <f t="shared" si="3"/>
        <v>B</v>
      </c>
      <c r="I40" s="36">
        <v>1</v>
      </c>
      <c r="J40" s="28" t="str">
        <f t="shared" si="4"/>
        <v>Memiliki kemampuan enganalisis Senyawa karbon, namun perlu pemahaman tentang Makromolekul.</v>
      </c>
      <c r="K40" s="28">
        <f t="shared" si="5"/>
        <v>85</v>
      </c>
      <c r="L40" s="28" t="str">
        <f t="shared" si="6"/>
        <v>A</v>
      </c>
      <c r="M40" s="28">
        <f t="shared" si="7"/>
        <v>85</v>
      </c>
      <c r="N40" s="28" t="str">
        <f t="shared" si="8"/>
        <v>A</v>
      </c>
      <c r="O40" s="36">
        <v>1</v>
      </c>
      <c r="P40" s="28" t="str">
        <f t="shared" si="9"/>
        <v>Sangant terampil menyajikan rancangan sintesis senyawa karbon dan identifikasi gugus fungsi.</v>
      </c>
      <c r="Q40" s="39"/>
      <c r="R40" s="39" t="s">
        <v>8</v>
      </c>
      <c r="S40" s="18"/>
      <c r="T40" s="1">
        <v>85</v>
      </c>
      <c r="U40" s="1">
        <v>75</v>
      </c>
      <c r="V40" s="1">
        <v>82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84</v>
      </c>
      <c r="AG40" s="1">
        <v>85</v>
      </c>
      <c r="AH40" s="1">
        <v>86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91609</v>
      </c>
      <c r="C41" s="19" t="s">
        <v>189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1</v>
      </c>
      <c r="J41" s="28" t="str">
        <f t="shared" si="4"/>
        <v>Memiliki kemampuan enganalisis Senyawa karbon, namun perlu pemahaman tentang Makromolekul.</v>
      </c>
      <c r="K41" s="28">
        <f t="shared" si="5"/>
        <v>87.666666666666671</v>
      </c>
      <c r="L41" s="28" t="str">
        <f t="shared" si="6"/>
        <v>A</v>
      </c>
      <c r="M41" s="28">
        <f t="shared" si="7"/>
        <v>87.666666666666671</v>
      </c>
      <c r="N41" s="28" t="str">
        <f t="shared" si="8"/>
        <v>A</v>
      </c>
      <c r="O41" s="36">
        <v>2</v>
      </c>
      <c r="P41" s="28" t="str">
        <f t="shared" si="9"/>
        <v>Sangat terampil menyajikan hasil penelusuran informasi beberapa turunan benzena yang berbahaya dan yang tidak berbahaya.</v>
      </c>
      <c r="Q41" s="39"/>
      <c r="R41" s="39" t="s">
        <v>8</v>
      </c>
      <c r="S41" s="18"/>
      <c r="T41" s="1">
        <v>86</v>
      </c>
      <c r="U41" s="1">
        <v>85</v>
      </c>
      <c r="V41" s="1">
        <v>84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87</v>
      </c>
      <c r="AG41" s="1">
        <v>88</v>
      </c>
      <c r="AH41" s="1">
        <v>88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91623</v>
      </c>
      <c r="C42" s="19" t="s">
        <v>190</v>
      </c>
      <c r="D42" s="18"/>
      <c r="E42" s="28">
        <f t="shared" si="0"/>
        <v>90</v>
      </c>
      <c r="F42" s="28" t="str">
        <f t="shared" si="1"/>
        <v>A</v>
      </c>
      <c r="G42" s="28">
        <f t="shared" si="2"/>
        <v>90</v>
      </c>
      <c r="H42" s="28" t="str">
        <f t="shared" si="3"/>
        <v>A</v>
      </c>
      <c r="I42" s="36">
        <v>2</v>
      </c>
      <c r="J42" s="28" t="str">
        <f t="shared" si="4"/>
        <v>memiliki kemampuan menganalisis Senyawa Karbon, namun perlu pemahaman tentang Benzena dan turunannya.</v>
      </c>
      <c r="K42" s="28">
        <f t="shared" si="5"/>
        <v>91</v>
      </c>
      <c r="L42" s="28" t="str">
        <f t="shared" si="6"/>
        <v>A</v>
      </c>
      <c r="M42" s="28">
        <f t="shared" si="7"/>
        <v>91</v>
      </c>
      <c r="N42" s="28" t="str">
        <f t="shared" si="8"/>
        <v>A</v>
      </c>
      <c r="O42" s="36">
        <v>3</v>
      </c>
      <c r="P42" s="28" t="str">
        <f t="shared" si="9"/>
        <v>Sangant terampil menganalisis hasil penelusuran informasi pembuatan dandampak suatu produk dari makromolekul.</v>
      </c>
      <c r="Q42" s="39"/>
      <c r="R42" s="39" t="s">
        <v>8</v>
      </c>
      <c r="S42" s="18"/>
      <c r="T42" s="1">
        <v>90</v>
      </c>
      <c r="U42" s="1">
        <v>89</v>
      </c>
      <c r="V42" s="1">
        <v>90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91</v>
      </c>
      <c r="AH42" s="1">
        <v>92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91637</v>
      </c>
      <c r="C43" s="19" t="s">
        <v>191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1</v>
      </c>
      <c r="J43" s="28" t="str">
        <f t="shared" si="4"/>
        <v>Memiliki kemampuan enganalisis Senyawa karbon, namun perlu pemahaman tentang Makromolekul.</v>
      </c>
      <c r="K43" s="28">
        <f t="shared" si="5"/>
        <v>84.666666666666671</v>
      </c>
      <c r="L43" s="28" t="str">
        <f t="shared" si="6"/>
        <v>A</v>
      </c>
      <c r="M43" s="28">
        <f t="shared" si="7"/>
        <v>84.666666666666671</v>
      </c>
      <c r="N43" s="28" t="str">
        <f t="shared" si="8"/>
        <v>A</v>
      </c>
      <c r="O43" s="36">
        <v>1</v>
      </c>
      <c r="P43" s="28" t="str">
        <f t="shared" si="9"/>
        <v>Sangant terampil menyajikan rancangan sintesis senyawa karbon dan identifikasi gugus fungsi.</v>
      </c>
      <c r="Q43" s="39"/>
      <c r="R43" s="39" t="s">
        <v>8</v>
      </c>
      <c r="S43" s="18"/>
      <c r="T43" s="1">
        <v>86</v>
      </c>
      <c r="U43" s="1">
        <v>78</v>
      </c>
      <c r="V43" s="1">
        <v>86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84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91651</v>
      </c>
      <c r="C44" s="19" t="s">
        <v>192</v>
      </c>
      <c r="D44" s="18"/>
      <c r="E44" s="28">
        <f t="shared" si="0"/>
        <v>84</v>
      </c>
      <c r="F44" s="28" t="str">
        <f t="shared" si="1"/>
        <v>B</v>
      </c>
      <c r="G44" s="28">
        <f t="shared" si="2"/>
        <v>84</v>
      </c>
      <c r="H44" s="28" t="str">
        <f t="shared" si="3"/>
        <v>B</v>
      </c>
      <c r="I44" s="36">
        <v>1</v>
      </c>
      <c r="J44" s="28" t="str">
        <f t="shared" si="4"/>
        <v>Memiliki kemampuan enganalisis Senyawa karbon, namun perlu pemahaman tentang Makromolekul.</v>
      </c>
      <c r="K44" s="28">
        <f t="shared" si="5"/>
        <v>88.666666666666671</v>
      </c>
      <c r="L44" s="28" t="str">
        <f t="shared" si="6"/>
        <v>A</v>
      </c>
      <c r="M44" s="28">
        <f t="shared" si="7"/>
        <v>88.666666666666671</v>
      </c>
      <c r="N44" s="28" t="str">
        <f t="shared" si="8"/>
        <v>A</v>
      </c>
      <c r="O44" s="36">
        <v>2</v>
      </c>
      <c r="P44" s="28" t="str">
        <f t="shared" si="9"/>
        <v>Sangat terampil menyajikan hasil penelusuran informasi beberapa turunan benzena yang berbahaya dan yang tidak berbahaya.</v>
      </c>
      <c r="Q44" s="39"/>
      <c r="R44" s="39" t="s">
        <v>8</v>
      </c>
      <c r="S44" s="18"/>
      <c r="T44" s="1">
        <v>85</v>
      </c>
      <c r="U44" s="1">
        <v>78</v>
      </c>
      <c r="V44" s="1">
        <v>88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88</v>
      </c>
      <c r="AG44" s="1">
        <v>88</v>
      </c>
      <c r="AH44" s="1">
        <v>90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91665</v>
      </c>
      <c r="C45" s="19" t="s">
        <v>193</v>
      </c>
      <c r="D45" s="18"/>
      <c r="E45" s="28">
        <f t="shared" si="0"/>
        <v>91</v>
      </c>
      <c r="F45" s="28" t="str">
        <f t="shared" si="1"/>
        <v>A</v>
      </c>
      <c r="G45" s="28">
        <f t="shared" si="2"/>
        <v>91</v>
      </c>
      <c r="H45" s="28" t="str">
        <f t="shared" si="3"/>
        <v>A</v>
      </c>
      <c r="I45" s="36">
        <v>3</v>
      </c>
      <c r="J45" s="28" t="str">
        <f t="shared" si="4"/>
        <v>Memiliki kemampuan menganalisis Benzena dan turunannya, namun perlu peningkatanpemahaman tentang Makromolekul.</v>
      </c>
      <c r="K45" s="28">
        <f t="shared" si="5"/>
        <v>93</v>
      </c>
      <c r="L45" s="28" t="str">
        <f t="shared" si="6"/>
        <v>A</v>
      </c>
      <c r="M45" s="28">
        <f t="shared" si="7"/>
        <v>93</v>
      </c>
      <c r="N45" s="28" t="str">
        <f t="shared" si="8"/>
        <v>A</v>
      </c>
      <c r="O45" s="36">
        <v>3</v>
      </c>
      <c r="P45" s="28" t="str">
        <f t="shared" si="9"/>
        <v>Sangant terampil menganalisis hasil penelusuran informasi pembuatan dandampak suatu produk dari makromolekul.</v>
      </c>
      <c r="Q45" s="39"/>
      <c r="R45" s="39" t="s">
        <v>8</v>
      </c>
      <c r="S45" s="18"/>
      <c r="T45" s="1">
        <v>92</v>
      </c>
      <c r="U45" s="1">
        <v>91</v>
      </c>
      <c r="V45" s="1">
        <v>90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92</v>
      </c>
      <c r="AG45" s="1">
        <v>93</v>
      </c>
      <c r="AH45" s="1">
        <v>94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91679</v>
      </c>
      <c r="C46" s="19" t="s">
        <v>194</v>
      </c>
      <c r="D46" s="18"/>
      <c r="E46" s="28">
        <f t="shared" si="0"/>
        <v>86</v>
      </c>
      <c r="F46" s="28" t="str">
        <f t="shared" si="1"/>
        <v>A</v>
      </c>
      <c r="G46" s="28">
        <f t="shared" si="2"/>
        <v>86</v>
      </c>
      <c r="H46" s="28" t="str">
        <f t="shared" si="3"/>
        <v>A</v>
      </c>
      <c r="I46" s="36">
        <v>2</v>
      </c>
      <c r="J46" s="28" t="str">
        <f t="shared" si="4"/>
        <v>memiliki kemampuan menganalisis Senyawa Karbon, namun perlu pemahaman tentang Benzena dan turunannya.</v>
      </c>
      <c r="K46" s="28">
        <f t="shared" si="5"/>
        <v>88.666666666666671</v>
      </c>
      <c r="L46" s="28" t="str">
        <f t="shared" si="6"/>
        <v>A</v>
      </c>
      <c r="M46" s="28">
        <f t="shared" si="7"/>
        <v>88.666666666666671</v>
      </c>
      <c r="N46" s="28" t="str">
        <f t="shared" si="8"/>
        <v>A</v>
      </c>
      <c r="O46" s="36">
        <v>2</v>
      </c>
      <c r="P46" s="28" t="str">
        <f t="shared" si="9"/>
        <v>Sangat terampil menyajikan hasil penelusuran informasi beberapa turunan benzena yang berbahaya dan yang tidak berbahaya.</v>
      </c>
      <c r="Q46" s="39"/>
      <c r="R46" s="39" t="s">
        <v>8</v>
      </c>
      <c r="S46" s="18"/>
      <c r="T46" s="1">
        <v>86</v>
      </c>
      <c r="U46" s="1">
        <v>84</v>
      </c>
      <c r="V46" s="1">
        <v>87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88</v>
      </c>
      <c r="AG46" s="1">
        <v>88</v>
      </c>
      <c r="AH46" s="1">
        <v>90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91693</v>
      </c>
      <c r="C47" s="19" t="s">
        <v>195</v>
      </c>
      <c r="D47" s="18"/>
      <c r="E47" s="28">
        <f t="shared" si="0"/>
        <v>84</v>
      </c>
      <c r="F47" s="28" t="str">
        <f t="shared" si="1"/>
        <v>B</v>
      </c>
      <c r="G47" s="28">
        <f t="shared" si="2"/>
        <v>84</v>
      </c>
      <c r="H47" s="28" t="str">
        <f t="shared" si="3"/>
        <v>B</v>
      </c>
      <c r="I47" s="36">
        <v>1</v>
      </c>
      <c r="J47" s="28" t="str">
        <f t="shared" si="4"/>
        <v>Memiliki kemampuan enganalisis Senyawa karbon, namun perlu pemahaman tentang Makromolekul.</v>
      </c>
      <c r="K47" s="28">
        <f t="shared" si="5"/>
        <v>89.666666666666671</v>
      </c>
      <c r="L47" s="28" t="str">
        <f t="shared" si="6"/>
        <v>A</v>
      </c>
      <c r="M47" s="28">
        <f t="shared" si="7"/>
        <v>89.666666666666671</v>
      </c>
      <c r="N47" s="28" t="str">
        <f t="shared" si="8"/>
        <v>A</v>
      </c>
      <c r="O47" s="36">
        <v>2</v>
      </c>
      <c r="P47" s="28" t="str">
        <f t="shared" si="9"/>
        <v>Sangat terampil menyajikan hasil penelusuran informasi beberapa turunan benzena yang berbahaya dan yang tidak berbahaya.</v>
      </c>
      <c r="Q47" s="39"/>
      <c r="R47" s="39" t="s">
        <v>8</v>
      </c>
      <c r="S47" s="18"/>
      <c r="T47" s="1">
        <v>84</v>
      </c>
      <c r="U47" s="1">
        <v>83</v>
      </c>
      <c r="V47" s="1">
        <v>86</v>
      </c>
      <c r="W47" s="1"/>
      <c r="X47" s="1"/>
      <c r="Y47" s="1"/>
      <c r="Z47" s="1"/>
      <c r="AA47" s="1"/>
      <c r="AB47" s="1"/>
      <c r="AC47" s="1"/>
      <c r="AD47" s="1"/>
      <c r="AE47" s="18"/>
      <c r="AF47" s="1">
        <v>88</v>
      </c>
      <c r="AG47" s="1">
        <v>90</v>
      </c>
      <c r="AH47" s="1">
        <v>91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107</v>
      </c>
      <c r="D52" s="18"/>
      <c r="E52" s="18"/>
      <c r="F52" s="18" t="s">
        <v>108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110</v>
      </c>
      <c r="D53" s="18"/>
      <c r="E53" s="18"/>
      <c r="F53" s="18" t="s">
        <v>111</v>
      </c>
      <c r="G53" s="18"/>
      <c r="H53" s="18"/>
      <c r="I53" s="38"/>
      <c r="J53" s="30"/>
      <c r="K53" s="18">
        <f>IF(COUNTBLANK($G$11:$G$50)=40,"",MIN($G$11:$G$50))</f>
        <v>81</v>
      </c>
      <c r="L53" s="18"/>
      <c r="M53" s="18"/>
      <c r="N53" s="18"/>
      <c r="O53" s="37"/>
      <c r="P53" s="18"/>
      <c r="Q53" s="37" t="s">
        <v>112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113</v>
      </c>
      <c r="G54" s="18"/>
      <c r="H54" s="18"/>
      <c r="I54" s="38"/>
      <c r="J54" s="30"/>
      <c r="K54" s="18">
        <f>IF(COUNTBLANK($G$11:$G$50)=40,"",AVERAGE($G$11:$G$50))</f>
        <v>86.567567567567565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118</v>
      </c>
      <c r="R57" s="37" t="s">
        <v>119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XII-MIPA 1</vt:lpstr>
      <vt:lpstr>XII-MIPA 2</vt:lpstr>
      <vt:lpstr>XII-MIPA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dcterms:created xsi:type="dcterms:W3CDTF">2015-09-01T09:01:01Z</dcterms:created>
  <dcterms:modified xsi:type="dcterms:W3CDTF">2019-04-25T02:54:50Z</dcterms:modified>
  <cp:category/>
</cp:coreProperties>
</file>