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X-IPS 1" sheetId="1" r:id="rId1"/>
    <sheet name="X-IPS 2" sheetId="2" r:id="rId2"/>
    <sheet name="X-IPS 3" sheetId="3" r:id="rId3"/>
  </sheets>
  <calcPr calcId="144525"/>
</workbook>
</file>

<file path=xl/calcChain.xml><?xml version="1.0" encoding="utf-8"?>
<calcChain xmlns="http://schemas.openxmlformats.org/spreadsheetml/2006/main">
  <c r="K55" i="3" l="1"/>
  <c r="K54" i="3"/>
  <c r="K53" i="3"/>
  <c r="K52" i="3"/>
  <c r="R50" i="3"/>
  <c r="Q50" i="3"/>
  <c r="P50" i="3"/>
  <c r="N50" i="3"/>
  <c r="M50" i="3"/>
  <c r="L50" i="3"/>
  <c r="K50" i="3"/>
  <c r="J50" i="3"/>
  <c r="H50" i="3"/>
  <c r="G50" i="3"/>
  <c r="F50" i="3"/>
  <c r="E50" i="3"/>
  <c r="R49" i="3"/>
  <c r="Q49" i="3"/>
  <c r="P49" i="3"/>
  <c r="N49" i="3"/>
  <c r="M49" i="3"/>
  <c r="L49" i="3"/>
  <c r="K49" i="3"/>
  <c r="J49" i="3"/>
  <c r="H49" i="3"/>
  <c r="G49" i="3"/>
  <c r="F49" i="3"/>
  <c r="E49" i="3"/>
  <c r="R48" i="3"/>
  <c r="Q48" i="3"/>
  <c r="P48" i="3"/>
  <c r="N48" i="3"/>
  <c r="M48" i="3"/>
  <c r="L48" i="3"/>
  <c r="K48" i="3"/>
  <c r="J48" i="3"/>
  <c r="H48" i="3"/>
  <c r="G48" i="3"/>
  <c r="F48" i="3"/>
  <c r="E48" i="3"/>
  <c r="R47" i="3"/>
  <c r="Q47" i="3"/>
  <c r="P47" i="3"/>
  <c r="N47" i="3"/>
  <c r="M47" i="3"/>
  <c r="L47" i="3"/>
  <c r="K47" i="3"/>
  <c r="J47" i="3"/>
  <c r="H47" i="3"/>
  <c r="G47" i="3"/>
  <c r="F47" i="3"/>
  <c r="E47" i="3"/>
  <c r="R46" i="3"/>
  <c r="Q46" i="3"/>
  <c r="P46" i="3"/>
  <c r="N46" i="3"/>
  <c r="M46" i="3"/>
  <c r="L46" i="3"/>
  <c r="K46" i="3"/>
  <c r="J46" i="3"/>
  <c r="H46" i="3"/>
  <c r="G46" i="3"/>
  <c r="F46" i="3"/>
  <c r="E46" i="3"/>
  <c r="R45" i="3"/>
  <c r="Q45" i="3"/>
  <c r="P45" i="3"/>
  <c r="N45" i="3"/>
  <c r="M45" i="3"/>
  <c r="L45" i="3"/>
  <c r="K45" i="3"/>
  <c r="J45" i="3"/>
  <c r="H45" i="3"/>
  <c r="G45" i="3"/>
  <c r="F45" i="3"/>
  <c r="E45" i="3"/>
  <c r="R44" i="3"/>
  <c r="Q44" i="3"/>
  <c r="P44" i="3"/>
  <c r="N44" i="3"/>
  <c r="M44" i="3"/>
  <c r="L44" i="3"/>
  <c r="K44" i="3"/>
  <c r="J44" i="3"/>
  <c r="H44" i="3"/>
  <c r="G44" i="3"/>
  <c r="F44" i="3"/>
  <c r="E44" i="3"/>
  <c r="R43" i="3"/>
  <c r="Q43" i="3"/>
  <c r="P43" i="3"/>
  <c r="N43" i="3"/>
  <c r="M43" i="3"/>
  <c r="L43" i="3"/>
  <c r="K43" i="3"/>
  <c r="J43" i="3"/>
  <c r="H43" i="3"/>
  <c r="G43" i="3"/>
  <c r="F43" i="3"/>
  <c r="E43" i="3"/>
  <c r="R42" i="3"/>
  <c r="Q42" i="3"/>
  <c r="P42" i="3"/>
  <c r="N42" i="3"/>
  <c r="M42" i="3"/>
  <c r="L42" i="3"/>
  <c r="K42" i="3"/>
  <c r="J42" i="3"/>
  <c r="H42" i="3"/>
  <c r="G42" i="3"/>
  <c r="F42" i="3"/>
  <c r="E42" i="3"/>
  <c r="R41" i="3"/>
  <c r="Q41" i="3"/>
  <c r="P41" i="3"/>
  <c r="N41" i="3"/>
  <c r="M41" i="3"/>
  <c r="L41" i="3"/>
  <c r="K41" i="3"/>
  <c r="J41" i="3"/>
  <c r="H41" i="3"/>
  <c r="G41" i="3"/>
  <c r="F41" i="3"/>
  <c r="E41" i="3"/>
  <c r="R40" i="3"/>
  <c r="Q40" i="3"/>
  <c r="P40" i="3"/>
  <c r="N40" i="3"/>
  <c r="M40" i="3"/>
  <c r="L40" i="3"/>
  <c r="K40" i="3"/>
  <c r="J40" i="3"/>
  <c r="H40" i="3"/>
  <c r="G40" i="3"/>
  <c r="F40" i="3"/>
  <c r="E40" i="3"/>
  <c r="R39" i="3"/>
  <c r="Q39" i="3"/>
  <c r="P39" i="3"/>
  <c r="N39" i="3"/>
  <c r="M39" i="3"/>
  <c r="L39" i="3"/>
  <c r="K39" i="3"/>
  <c r="J39" i="3"/>
  <c r="H39" i="3"/>
  <c r="G39" i="3"/>
  <c r="F39" i="3"/>
  <c r="E39" i="3"/>
  <c r="R38" i="3"/>
  <c r="Q38" i="3"/>
  <c r="P38" i="3"/>
  <c r="N38" i="3"/>
  <c r="M38" i="3"/>
  <c r="L38" i="3"/>
  <c r="K38" i="3"/>
  <c r="J38" i="3"/>
  <c r="H38" i="3"/>
  <c r="G38" i="3"/>
  <c r="F38" i="3"/>
  <c r="E38" i="3"/>
  <c r="R37" i="3"/>
  <c r="Q37" i="3"/>
  <c r="P37" i="3"/>
  <c r="N37" i="3"/>
  <c r="M37" i="3"/>
  <c r="L37" i="3"/>
  <c r="K37" i="3"/>
  <c r="J37" i="3"/>
  <c r="H37" i="3"/>
  <c r="G37" i="3"/>
  <c r="F37" i="3"/>
  <c r="E37" i="3"/>
  <c r="R36" i="3"/>
  <c r="Q36" i="3"/>
  <c r="P36" i="3"/>
  <c r="N36" i="3"/>
  <c r="M36" i="3"/>
  <c r="L36" i="3"/>
  <c r="K36" i="3"/>
  <c r="J36" i="3"/>
  <c r="H36" i="3"/>
  <c r="G36" i="3"/>
  <c r="F36" i="3"/>
  <c r="E36" i="3"/>
  <c r="R35" i="3"/>
  <c r="Q35" i="3"/>
  <c r="P35" i="3"/>
  <c r="N35" i="3"/>
  <c r="M35" i="3"/>
  <c r="L35" i="3"/>
  <c r="K35" i="3"/>
  <c r="J35" i="3"/>
  <c r="H35" i="3"/>
  <c r="G35" i="3"/>
  <c r="F35" i="3"/>
  <c r="E35" i="3"/>
  <c r="R34" i="3"/>
  <c r="Q34" i="3"/>
  <c r="P34" i="3"/>
  <c r="N34" i="3"/>
  <c r="M34" i="3"/>
  <c r="L34" i="3"/>
  <c r="K34" i="3"/>
  <c r="J34" i="3"/>
  <c r="H34" i="3"/>
  <c r="G34" i="3"/>
  <c r="F34" i="3"/>
  <c r="E34" i="3"/>
  <c r="R33" i="3"/>
  <c r="Q33" i="3"/>
  <c r="P33" i="3"/>
  <c r="N33" i="3"/>
  <c r="M33" i="3"/>
  <c r="L33" i="3"/>
  <c r="K33" i="3"/>
  <c r="J33" i="3"/>
  <c r="H33" i="3"/>
  <c r="G33" i="3"/>
  <c r="F33" i="3"/>
  <c r="E33" i="3"/>
  <c r="R32" i="3"/>
  <c r="Q32" i="3"/>
  <c r="P32" i="3"/>
  <c r="N32" i="3"/>
  <c r="M32" i="3"/>
  <c r="L32" i="3"/>
  <c r="K32" i="3"/>
  <c r="J32" i="3"/>
  <c r="H32" i="3"/>
  <c r="G32" i="3"/>
  <c r="F32" i="3"/>
  <c r="E32" i="3"/>
  <c r="R31" i="3"/>
  <c r="Q31" i="3"/>
  <c r="P31" i="3"/>
  <c r="N31" i="3"/>
  <c r="M31" i="3"/>
  <c r="L31" i="3"/>
  <c r="K31" i="3"/>
  <c r="J31" i="3"/>
  <c r="H31" i="3"/>
  <c r="G31" i="3"/>
  <c r="F31" i="3"/>
  <c r="E31" i="3"/>
  <c r="R30" i="3"/>
  <c r="Q30" i="3"/>
  <c r="P30" i="3"/>
  <c r="N30" i="3"/>
  <c r="M30" i="3"/>
  <c r="L30" i="3"/>
  <c r="K30" i="3"/>
  <c r="J30" i="3"/>
  <c r="H30" i="3"/>
  <c r="G30" i="3"/>
  <c r="F30" i="3"/>
  <c r="E30" i="3"/>
  <c r="R29" i="3"/>
  <c r="Q29" i="3"/>
  <c r="P29" i="3"/>
  <c r="N29" i="3"/>
  <c r="M29" i="3"/>
  <c r="L29" i="3"/>
  <c r="K29" i="3"/>
  <c r="J29" i="3"/>
  <c r="H29" i="3"/>
  <c r="G29" i="3"/>
  <c r="F29" i="3"/>
  <c r="E29" i="3"/>
  <c r="R28" i="3"/>
  <c r="Q28" i="3"/>
  <c r="P28" i="3"/>
  <c r="N28" i="3"/>
  <c r="M28" i="3"/>
  <c r="L28" i="3"/>
  <c r="K28" i="3"/>
  <c r="J28" i="3"/>
  <c r="H28" i="3"/>
  <c r="G28" i="3"/>
  <c r="F28" i="3"/>
  <c r="E28" i="3"/>
  <c r="R27" i="3"/>
  <c r="Q27" i="3"/>
  <c r="P27" i="3"/>
  <c r="N27" i="3"/>
  <c r="M27" i="3"/>
  <c r="L27" i="3"/>
  <c r="K27" i="3"/>
  <c r="J27" i="3"/>
  <c r="H27" i="3"/>
  <c r="G27" i="3"/>
  <c r="F27" i="3"/>
  <c r="E27" i="3"/>
  <c r="R26" i="3"/>
  <c r="Q26" i="3"/>
  <c r="P26" i="3"/>
  <c r="N26" i="3"/>
  <c r="M26" i="3"/>
  <c r="L26" i="3"/>
  <c r="K26" i="3"/>
  <c r="J26" i="3"/>
  <c r="H26" i="3"/>
  <c r="G26" i="3"/>
  <c r="F26" i="3"/>
  <c r="E26" i="3"/>
  <c r="R25" i="3"/>
  <c r="Q25" i="3"/>
  <c r="P25" i="3"/>
  <c r="N25" i="3"/>
  <c r="M25" i="3"/>
  <c r="L25" i="3"/>
  <c r="K25" i="3"/>
  <c r="J25" i="3"/>
  <c r="H25" i="3"/>
  <c r="G25" i="3"/>
  <c r="F25" i="3"/>
  <c r="E25" i="3"/>
  <c r="R24" i="3"/>
  <c r="Q24" i="3"/>
  <c r="P24" i="3"/>
  <c r="N24" i="3"/>
  <c r="M24" i="3"/>
  <c r="L24" i="3"/>
  <c r="K24" i="3"/>
  <c r="J24" i="3"/>
  <c r="H24" i="3"/>
  <c r="G24" i="3"/>
  <c r="F24" i="3"/>
  <c r="E24" i="3"/>
  <c r="R23" i="3"/>
  <c r="Q23" i="3"/>
  <c r="P23" i="3"/>
  <c r="N23" i="3"/>
  <c r="M23" i="3"/>
  <c r="L23" i="3"/>
  <c r="K23" i="3"/>
  <c r="J23" i="3"/>
  <c r="H23" i="3"/>
  <c r="G23" i="3"/>
  <c r="F23" i="3"/>
  <c r="E23" i="3"/>
  <c r="R22" i="3"/>
  <c r="Q22" i="3"/>
  <c r="P22" i="3"/>
  <c r="N22" i="3"/>
  <c r="M22" i="3"/>
  <c r="L22" i="3"/>
  <c r="K22" i="3"/>
  <c r="J22" i="3"/>
  <c r="H22" i="3"/>
  <c r="G22" i="3"/>
  <c r="F22" i="3"/>
  <c r="E22" i="3"/>
  <c r="R21" i="3"/>
  <c r="Q21" i="3"/>
  <c r="P21" i="3"/>
  <c r="N21" i="3"/>
  <c r="M21" i="3"/>
  <c r="L21" i="3"/>
  <c r="K21" i="3"/>
  <c r="J21" i="3"/>
  <c r="H21" i="3"/>
  <c r="G21" i="3"/>
  <c r="F21" i="3"/>
  <c r="E21" i="3"/>
  <c r="R20" i="3"/>
  <c r="Q20" i="3"/>
  <c r="P20" i="3"/>
  <c r="N20" i="3"/>
  <c r="M20" i="3"/>
  <c r="L20" i="3"/>
  <c r="K20" i="3"/>
  <c r="J20" i="3"/>
  <c r="H20" i="3"/>
  <c r="G20" i="3"/>
  <c r="F20" i="3"/>
  <c r="E20" i="3"/>
  <c r="R19" i="3"/>
  <c r="Q19" i="3"/>
  <c r="P19" i="3"/>
  <c r="N19" i="3"/>
  <c r="M19" i="3"/>
  <c r="L19" i="3"/>
  <c r="K19" i="3"/>
  <c r="J19" i="3"/>
  <c r="H19" i="3"/>
  <c r="G19" i="3"/>
  <c r="F19" i="3"/>
  <c r="E19" i="3"/>
  <c r="R18" i="3"/>
  <c r="Q18" i="3"/>
  <c r="P18" i="3"/>
  <c r="N18" i="3"/>
  <c r="M18" i="3"/>
  <c r="L18" i="3"/>
  <c r="K18" i="3"/>
  <c r="J18" i="3"/>
  <c r="H18" i="3"/>
  <c r="G18" i="3"/>
  <c r="F18" i="3"/>
  <c r="E18" i="3"/>
  <c r="R17" i="3"/>
  <c r="Q17" i="3"/>
  <c r="P17" i="3"/>
  <c r="N17" i="3"/>
  <c r="M17" i="3"/>
  <c r="L17" i="3"/>
  <c r="K17" i="3"/>
  <c r="J17" i="3"/>
  <c r="H17" i="3"/>
  <c r="G17" i="3"/>
  <c r="F17" i="3"/>
  <c r="E17" i="3"/>
  <c r="R16" i="3"/>
  <c r="Q16" i="3"/>
  <c r="P16" i="3"/>
  <c r="N16" i="3"/>
  <c r="M16" i="3"/>
  <c r="L16" i="3"/>
  <c r="K16" i="3"/>
  <c r="J16" i="3"/>
  <c r="H16" i="3"/>
  <c r="G16" i="3"/>
  <c r="F16" i="3"/>
  <c r="E16" i="3"/>
  <c r="R15" i="3"/>
  <c r="Q15" i="3"/>
  <c r="P15" i="3"/>
  <c r="N15" i="3"/>
  <c r="M15" i="3"/>
  <c r="L15" i="3"/>
  <c r="K15" i="3"/>
  <c r="J15" i="3"/>
  <c r="H15" i="3"/>
  <c r="G15" i="3"/>
  <c r="F15" i="3"/>
  <c r="E15" i="3"/>
  <c r="R14" i="3"/>
  <c r="Q14" i="3"/>
  <c r="P14" i="3"/>
  <c r="N14" i="3"/>
  <c r="M14" i="3"/>
  <c r="L14" i="3"/>
  <c r="K14" i="3"/>
  <c r="J14" i="3"/>
  <c r="H14" i="3"/>
  <c r="G14" i="3"/>
  <c r="F14" i="3"/>
  <c r="E14" i="3"/>
  <c r="R13" i="3"/>
  <c r="Q13" i="3"/>
  <c r="P13" i="3"/>
  <c r="N13" i="3"/>
  <c r="M13" i="3"/>
  <c r="L13" i="3"/>
  <c r="K13" i="3"/>
  <c r="J13" i="3"/>
  <c r="H13" i="3"/>
  <c r="G13" i="3"/>
  <c r="F13" i="3"/>
  <c r="E13" i="3"/>
  <c r="R12" i="3"/>
  <c r="Q12" i="3"/>
  <c r="P12" i="3"/>
  <c r="N12" i="3"/>
  <c r="M12" i="3"/>
  <c r="L12" i="3"/>
  <c r="K12" i="3"/>
  <c r="J12" i="3"/>
  <c r="H12" i="3"/>
  <c r="G12" i="3"/>
  <c r="F12" i="3"/>
  <c r="E12" i="3"/>
  <c r="R11" i="3"/>
  <c r="Q11" i="3"/>
  <c r="P11" i="3"/>
  <c r="N11" i="3"/>
  <c r="M11" i="3"/>
  <c r="L11" i="3"/>
  <c r="K11" i="3"/>
  <c r="J11" i="3"/>
  <c r="H11" i="3"/>
  <c r="G11" i="3"/>
  <c r="F11" i="3"/>
  <c r="E11" i="3"/>
  <c r="K55" i="2"/>
  <c r="R50" i="2"/>
  <c r="Q50" i="2"/>
  <c r="P50" i="2"/>
  <c r="N50" i="2"/>
  <c r="M50" i="2"/>
  <c r="L50" i="2"/>
  <c r="K50" i="2"/>
  <c r="J50" i="2"/>
  <c r="G50" i="2"/>
  <c r="H50" i="2" s="1"/>
  <c r="E50" i="2"/>
  <c r="F50" i="2" s="1"/>
  <c r="R49" i="2"/>
  <c r="Q49" i="2"/>
  <c r="P49" i="2"/>
  <c r="N49" i="2"/>
  <c r="M49" i="2"/>
  <c r="L49" i="2"/>
  <c r="K49" i="2"/>
  <c r="J49" i="2"/>
  <c r="G49" i="2"/>
  <c r="H49" i="2" s="1"/>
  <c r="E49" i="2"/>
  <c r="F49" i="2" s="1"/>
  <c r="R48" i="2"/>
  <c r="Q48" i="2"/>
  <c r="P48" i="2"/>
  <c r="N48" i="2"/>
  <c r="M48" i="2"/>
  <c r="L48" i="2"/>
  <c r="K48" i="2"/>
  <c r="J48" i="2"/>
  <c r="G48" i="2"/>
  <c r="H48" i="2" s="1"/>
  <c r="E48" i="2"/>
  <c r="F48" i="2" s="1"/>
  <c r="R47" i="2"/>
  <c r="Q47" i="2"/>
  <c r="P47" i="2"/>
  <c r="N47" i="2"/>
  <c r="M47" i="2"/>
  <c r="L47" i="2"/>
  <c r="K47" i="2"/>
  <c r="J47" i="2"/>
  <c r="G47" i="2"/>
  <c r="H47" i="2" s="1"/>
  <c r="E47" i="2"/>
  <c r="F47" i="2" s="1"/>
  <c r="R46" i="2"/>
  <c r="Q46" i="2"/>
  <c r="P46" i="2"/>
  <c r="N46" i="2"/>
  <c r="M46" i="2"/>
  <c r="L46" i="2"/>
  <c r="K46" i="2"/>
  <c r="J46" i="2"/>
  <c r="G46" i="2"/>
  <c r="H46" i="2" s="1"/>
  <c r="E46" i="2"/>
  <c r="F46" i="2" s="1"/>
  <c r="R45" i="2"/>
  <c r="Q45" i="2"/>
  <c r="P45" i="2"/>
  <c r="N45" i="2"/>
  <c r="M45" i="2"/>
  <c r="L45" i="2"/>
  <c r="K45" i="2"/>
  <c r="J45" i="2"/>
  <c r="G45" i="2"/>
  <c r="H45" i="2" s="1"/>
  <c r="E45" i="2"/>
  <c r="F45" i="2" s="1"/>
  <c r="R44" i="2"/>
  <c r="Q44" i="2"/>
  <c r="P44" i="2"/>
  <c r="N44" i="2"/>
  <c r="M44" i="2"/>
  <c r="L44" i="2"/>
  <c r="K44" i="2"/>
  <c r="J44" i="2"/>
  <c r="G44" i="2"/>
  <c r="H44" i="2" s="1"/>
  <c r="E44" i="2"/>
  <c r="F44" i="2" s="1"/>
  <c r="R43" i="2"/>
  <c r="Q43" i="2"/>
  <c r="P43" i="2"/>
  <c r="N43" i="2"/>
  <c r="M43" i="2"/>
  <c r="L43" i="2"/>
  <c r="K43" i="2"/>
  <c r="J43" i="2"/>
  <c r="G43" i="2"/>
  <c r="H43" i="2" s="1"/>
  <c r="E43" i="2"/>
  <c r="F43" i="2" s="1"/>
  <c r="R42" i="2"/>
  <c r="Q42" i="2"/>
  <c r="P42" i="2"/>
  <c r="N42" i="2"/>
  <c r="M42" i="2"/>
  <c r="L42" i="2"/>
  <c r="K42" i="2"/>
  <c r="J42" i="2"/>
  <c r="G42" i="2"/>
  <c r="H42" i="2" s="1"/>
  <c r="E42" i="2"/>
  <c r="F42" i="2" s="1"/>
  <c r="R41" i="2"/>
  <c r="Q41" i="2"/>
  <c r="P41" i="2"/>
  <c r="N41" i="2"/>
  <c r="M41" i="2"/>
  <c r="L41" i="2"/>
  <c r="K41" i="2"/>
  <c r="J41" i="2"/>
  <c r="G41" i="2"/>
  <c r="H41" i="2" s="1"/>
  <c r="E41" i="2"/>
  <c r="F41" i="2" s="1"/>
  <c r="R40" i="2"/>
  <c r="Q40" i="2"/>
  <c r="P40" i="2"/>
  <c r="N40" i="2"/>
  <c r="M40" i="2"/>
  <c r="L40" i="2"/>
  <c r="K40" i="2"/>
  <c r="J40" i="2"/>
  <c r="G40" i="2"/>
  <c r="H40" i="2" s="1"/>
  <c r="E40" i="2"/>
  <c r="F40" i="2" s="1"/>
  <c r="R39" i="2"/>
  <c r="Q39" i="2"/>
  <c r="P39" i="2"/>
  <c r="N39" i="2"/>
  <c r="M39" i="2"/>
  <c r="L39" i="2"/>
  <c r="K39" i="2"/>
  <c r="J39" i="2"/>
  <c r="G39" i="2"/>
  <c r="H39" i="2" s="1"/>
  <c r="E39" i="2"/>
  <c r="F39" i="2" s="1"/>
  <c r="R38" i="2"/>
  <c r="Q38" i="2"/>
  <c r="P38" i="2"/>
  <c r="N38" i="2"/>
  <c r="M38" i="2"/>
  <c r="L38" i="2"/>
  <c r="K38" i="2"/>
  <c r="J38" i="2"/>
  <c r="G38" i="2"/>
  <c r="H38" i="2" s="1"/>
  <c r="E38" i="2"/>
  <c r="F38" i="2" s="1"/>
  <c r="R37" i="2"/>
  <c r="Q37" i="2"/>
  <c r="P37" i="2"/>
  <c r="N37" i="2"/>
  <c r="M37" i="2"/>
  <c r="L37" i="2"/>
  <c r="K37" i="2"/>
  <c r="J37" i="2"/>
  <c r="G37" i="2"/>
  <c r="H37" i="2" s="1"/>
  <c r="E37" i="2"/>
  <c r="F37" i="2" s="1"/>
  <c r="R36" i="2"/>
  <c r="Q36" i="2"/>
  <c r="P36" i="2"/>
  <c r="N36" i="2"/>
  <c r="M36" i="2"/>
  <c r="L36" i="2"/>
  <c r="K36" i="2"/>
  <c r="J36" i="2"/>
  <c r="G36" i="2"/>
  <c r="H36" i="2" s="1"/>
  <c r="E36" i="2"/>
  <c r="F36" i="2" s="1"/>
  <c r="R35" i="2"/>
  <c r="Q35" i="2"/>
  <c r="P35" i="2"/>
  <c r="N35" i="2"/>
  <c r="M35" i="2"/>
  <c r="L35" i="2"/>
  <c r="K35" i="2"/>
  <c r="J35" i="2"/>
  <c r="G35" i="2"/>
  <c r="H35" i="2" s="1"/>
  <c r="E35" i="2"/>
  <c r="F35" i="2" s="1"/>
  <c r="R34" i="2"/>
  <c r="Q34" i="2"/>
  <c r="P34" i="2"/>
  <c r="N34" i="2"/>
  <c r="M34" i="2"/>
  <c r="L34" i="2"/>
  <c r="K34" i="2"/>
  <c r="J34" i="2"/>
  <c r="G34" i="2"/>
  <c r="H34" i="2" s="1"/>
  <c r="E34" i="2"/>
  <c r="F34" i="2" s="1"/>
  <c r="R33" i="2"/>
  <c r="Q33" i="2"/>
  <c r="P33" i="2"/>
  <c r="N33" i="2"/>
  <c r="M33" i="2"/>
  <c r="L33" i="2"/>
  <c r="K33" i="2"/>
  <c r="J33" i="2"/>
  <c r="G33" i="2"/>
  <c r="H33" i="2" s="1"/>
  <c r="E33" i="2"/>
  <c r="F33" i="2" s="1"/>
  <c r="R32" i="2"/>
  <c r="Q32" i="2"/>
  <c r="P32" i="2"/>
  <c r="N32" i="2"/>
  <c r="M32" i="2"/>
  <c r="L32" i="2"/>
  <c r="K32" i="2"/>
  <c r="J32" i="2"/>
  <c r="G32" i="2"/>
  <c r="H32" i="2" s="1"/>
  <c r="E32" i="2"/>
  <c r="F32" i="2" s="1"/>
  <c r="R31" i="2"/>
  <c r="Q31" i="2"/>
  <c r="P31" i="2"/>
  <c r="N31" i="2"/>
  <c r="M31" i="2"/>
  <c r="L31" i="2"/>
  <c r="K31" i="2"/>
  <c r="J31" i="2"/>
  <c r="G31" i="2"/>
  <c r="H31" i="2" s="1"/>
  <c r="E31" i="2"/>
  <c r="F31" i="2" s="1"/>
  <c r="R30" i="2"/>
  <c r="Q30" i="2"/>
  <c r="P30" i="2"/>
  <c r="N30" i="2"/>
  <c r="M30" i="2"/>
  <c r="L30" i="2"/>
  <c r="K30" i="2"/>
  <c r="J30" i="2"/>
  <c r="G30" i="2"/>
  <c r="H30" i="2" s="1"/>
  <c r="E30" i="2"/>
  <c r="F30" i="2" s="1"/>
  <c r="R29" i="2"/>
  <c r="Q29" i="2"/>
  <c r="P29" i="2"/>
  <c r="N29" i="2"/>
  <c r="M29" i="2"/>
  <c r="L29" i="2"/>
  <c r="K29" i="2"/>
  <c r="J29" i="2"/>
  <c r="G29" i="2"/>
  <c r="H29" i="2" s="1"/>
  <c r="E29" i="2"/>
  <c r="F29" i="2" s="1"/>
  <c r="R28" i="2"/>
  <c r="Q28" i="2"/>
  <c r="P28" i="2"/>
  <c r="N28" i="2"/>
  <c r="M28" i="2"/>
  <c r="L28" i="2"/>
  <c r="K28" i="2"/>
  <c r="J28" i="2"/>
  <c r="G28" i="2"/>
  <c r="H28" i="2" s="1"/>
  <c r="E28" i="2"/>
  <c r="F28" i="2" s="1"/>
  <c r="R27" i="2"/>
  <c r="Q27" i="2"/>
  <c r="P27" i="2"/>
  <c r="N27" i="2"/>
  <c r="M27" i="2"/>
  <c r="L27" i="2"/>
  <c r="K27" i="2"/>
  <c r="J27" i="2"/>
  <c r="G27" i="2"/>
  <c r="H27" i="2" s="1"/>
  <c r="E27" i="2"/>
  <c r="F27" i="2" s="1"/>
  <c r="R26" i="2"/>
  <c r="Q26" i="2"/>
  <c r="P26" i="2"/>
  <c r="N26" i="2"/>
  <c r="M26" i="2"/>
  <c r="L26" i="2"/>
  <c r="K26" i="2"/>
  <c r="J26" i="2"/>
  <c r="G26" i="2"/>
  <c r="H26" i="2" s="1"/>
  <c r="E26" i="2"/>
  <c r="F26" i="2" s="1"/>
  <c r="R25" i="2"/>
  <c r="Q25" i="2"/>
  <c r="P25" i="2"/>
  <c r="N25" i="2"/>
  <c r="M25" i="2"/>
  <c r="L25" i="2"/>
  <c r="K25" i="2"/>
  <c r="J25" i="2"/>
  <c r="G25" i="2"/>
  <c r="H25" i="2" s="1"/>
  <c r="E25" i="2"/>
  <c r="F25" i="2" s="1"/>
  <c r="R24" i="2"/>
  <c r="Q24" i="2"/>
  <c r="P24" i="2"/>
  <c r="N24" i="2"/>
  <c r="M24" i="2"/>
  <c r="L24" i="2"/>
  <c r="K24" i="2"/>
  <c r="J24" i="2"/>
  <c r="G24" i="2"/>
  <c r="H24" i="2" s="1"/>
  <c r="E24" i="2"/>
  <c r="F24" i="2" s="1"/>
  <c r="R23" i="2"/>
  <c r="Q23" i="2"/>
  <c r="P23" i="2"/>
  <c r="N23" i="2"/>
  <c r="M23" i="2"/>
  <c r="L23" i="2"/>
  <c r="K23" i="2"/>
  <c r="J23" i="2"/>
  <c r="G23" i="2"/>
  <c r="H23" i="2" s="1"/>
  <c r="E23" i="2"/>
  <c r="F23" i="2" s="1"/>
  <c r="R22" i="2"/>
  <c r="Q22" i="2"/>
  <c r="P22" i="2"/>
  <c r="N22" i="2"/>
  <c r="M22" i="2"/>
  <c r="L22" i="2"/>
  <c r="K22" i="2"/>
  <c r="J22" i="2"/>
  <c r="G22" i="2"/>
  <c r="H22" i="2" s="1"/>
  <c r="E22" i="2"/>
  <c r="F22" i="2" s="1"/>
  <c r="R21" i="2"/>
  <c r="Q21" i="2"/>
  <c r="P21" i="2"/>
  <c r="N21" i="2"/>
  <c r="M21" i="2"/>
  <c r="L21" i="2"/>
  <c r="K21" i="2"/>
  <c r="J21" i="2"/>
  <c r="G21" i="2"/>
  <c r="H21" i="2" s="1"/>
  <c r="E21" i="2"/>
  <c r="F21" i="2" s="1"/>
  <c r="R20" i="2"/>
  <c r="Q20" i="2"/>
  <c r="P20" i="2"/>
  <c r="N20" i="2"/>
  <c r="M20" i="2"/>
  <c r="L20" i="2"/>
  <c r="K20" i="2"/>
  <c r="J20" i="2"/>
  <c r="G20" i="2"/>
  <c r="H20" i="2" s="1"/>
  <c r="E20" i="2"/>
  <c r="F20" i="2" s="1"/>
  <c r="R19" i="2"/>
  <c r="Q19" i="2"/>
  <c r="P19" i="2"/>
  <c r="N19" i="2"/>
  <c r="M19" i="2"/>
  <c r="L19" i="2"/>
  <c r="K19" i="2"/>
  <c r="J19" i="2"/>
  <c r="G19" i="2"/>
  <c r="H19" i="2" s="1"/>
  <c r="E19" i="2"/>
  <c r="F19" i="2" s="1"/>
  <c r="R18" i="2"/>
  <c r="Q18" i="2"/>
  <c r="P18" i="2"/>
  <c r="N18" i="2"/>
  <c r="M18" i="2"/>
  <c r="L18" i="2"/>
  <c r="K18" i="2"/>
  <c r="J18" i="2"/>
  <c r="G18" i="2"/>
  <c r="H18" i="2" s="1"/>
  <c r="E18" i="2"/>
  <c r="F18" i="2" s="1"/>
  <c r="R17" i="2"/>
  <c r="Q17" i="2"/>
  <c r="P17" i="2"/>
  <c r="N17" i="2"/>
  <c r="M17" i="2"/>
  <c r="L17" i="2"/>
  <c r="K17" i="2"/>
  <c r="J17" i="2"/>
  <c r="G17" i="2"/>
  <c r="H17" i="2" s="1"/>
  <c r="E17" i="2"/>
  <c r="F17" i="2" s="1"/>
  <c r="R16" i="2"/>
  <c r="Q16" i="2"/>
  <c r="P16" i="2"/>
  <c r="N16" i="2"/>
  <c r="M16" i="2"/>
  <c r="L16" i="2"/>
  <c r="K16" i="2"/>
  <c r="J16" i="2"/>
  <c r="G16" i="2"/>
  <c r="H16" i="2" s="1"/>
  <c r="E16" i="2"/>
  <c r="F16" i="2" s="1"/>
  <c r="R15" i="2"/>
  <c r="Q15" i="2"/>
  <c r="P15" i="2"/>
  <c r="N15" i="2"/>
  <c r="M15" i="2"/>
  <c r="L15" i="2"/>
  <c r="K15" i="2"/>
  <c r="J15" i="2"/>
  <c r="G15" i="2"/>
  <c r="H15" i="2" s="1"/>
  <c r="E15" i="2"/>
  <c r="F15" i="2" s="1"/>
  <c r="R14" i="2"/>
  <c r="Q14" i="2"/>
  <c r="P14" i="2"/>
  <c r="N14" i="2"/>
  <c r="M14" i="2"/>
  <c r="L14" i="2"/>
  <c r="K14" i="2"/>
  <c r="J14" i="2"/>
  <c r="G14" i="2"/>
  <c r="H14" i="2" s="1"/>
  <c r="E14" i="2"/>
  <c r="F14" i="2" s="1"/>
  <c r="R13" i="2"/>
  <c r="Q13" i="2"/>
  <c r="P13" i="2"/>
  <c r="N13" i="2"/>
  <c r="M13" i="2"/>
  <c r="L13" i="2"/>
  <c r="K13" i="2"/>
  <c r="J13" i="2"/>
  <c r="G13" i="2"/>
  <c r="H13" i="2" s="1"/>
  <c r="E13" i="2"/>
  <c r="F13" i="2" s="1"/>
  <c r="R12" i="2"/>
  <c r="Q12" i="2"/>
  <c r="P12" i="2"/>
  <c r="N12" i="2"/>
  <c r="M12" i="2"/>
  <c r="L12" i="2"/>
  <c r="K12" i="2"/>
  <c r="J12" i="2"/>
  <c r="G12" i="2"/>
  <c r="H12" i="2" s="1"/>
  <c r="E12" i="2"/>
  <c r="F12" i="2" s="1"/>
  <c r="R11" i="2"/>
  <c r="Q11" i="2"/>
  <c r="P11" i="2"/>
  <c r="N11" i="2"/>
  <c r="M11" i="2"/>
  <c r="L11" i="2"/>
  <c r="K11" i="2"/>
  <c r="J11" i="2"/>
  <c r="G11" i="2"/>
  <c r="E11" i="2"/>
  <c r="F11" i="2" s="1"/>
  <c r="K55" i="1"/>
  <c r="R50" i="1"/>
  <c r="Q50" i="1"/>
  <c r="P50" i="1"/>
  <c r="N50" i="1"/>
  <c r="M50" i="1"/>
  <c r="L50" i="1"/>
  <c r="K50" i="1"/>
  <c r="J50" i="1"/>
  <c r="G50" i="1"/>
  <c r="H50" i="1" s="1"/>
  <c r="E50" i="1"/>
  <c r="F50" i="1" s="1"/>
  <c r="R49" i="1"/>
  <c r="Q49" i="1"/>
  <c r="P49" i="1"/>
  <c r="N49" i="1"/>
  <c r="M49" i="1"/>
  <c r="L49" i="1"/>
  <c r="K49" i="1"/>
  <c r="J49" i="1"/>
  <c r="G49" i="1"/>
  <c r="H49" i="1" s="1"/>
  <c r="E49" i="1"/>
  <c r="F49" i="1" s="1"/>
  <c r="R48" i="1"/>
  <c r="Q48" i="1"/>
  <c r="P48" i="1"/>
  <c r="N48" i="1"/>
  <c r="M48" i="1"/>
  <c r="L48" i="1"/>
  <c r="K48" i="1"/>
  <c r="J48" i="1"/>
  <c r="G48" i="1"/>
  <c r="H48" i="1" s="1"/>
  <c r="E48" i="1"/>
  <c r="F48" i="1" s="1"/>
  <c r="R47" i="1"/>
  <c r="Q47" i="1"/>
  <c r="P47" i="1"/>
  <c r="N47" i="1"/>
  <c r="M47" i="1"/>
  <c r="L47" i="1"/>
  <c r="K47" i="1"/>
  <c r="J47" i="1"/>
  <c r="G47" i="1"/>
  <c r="H47" i="1" s="1"/>
  <c r="E47" i="1"/>
  <c r="F47" i="1" s="1"/>
  <c r="R46" i="1"/>
  <c r="Q46" i="1"/>
  <c r="P46" i="1"/>
  <c r="N46" i="1"/>
  <c r="M46" i="1"/>
  <c r="L46" i="1"/>
  <c r="K46" i="1"/>
  <c r="J46" i="1"/>
  <c r="G46" i="1"/>
  <c r="H46" i="1" s="1"/>
  <c r="E46" i="1"/>
  <c r="F46" i="1" s="1"/>
  <c r="R45" i="1"/>
  <c r="Q45" i="1"/>
  <c r="P45" i="1"/>
  <c r="N45" i="1"/>
  <c r="M45" i="1"/>
  <c r="L45" i="1"/>
  <c r="K45" i="1"/>
  <c r="J45" i="1"/>
  <c r="G45" i="1"/>
  <c r="H45" i="1" s="1"/>
  <c r="E45" i="1"/>
  <c r="F45" i="1" s="1"/>
  <c r="R44" i="1"/>
  <c r="Q44" i="1"/>
  <c r="P44" i="1"/>
  <c r="N44" i="1"/>
  <c r="M44" i="1"/>
  <c r="L44" i="1"/>
  <c r="K44" i="1"/>
  <c r="J44" i="1"/>
  <c r="G44" i="1"/>
  <c r="H44" i="1" s="1"/>
  <c r="E44" i="1"/>
  <c r="F44" i="1" s="1"/>
  <c r="R43" i="1"/>
  <c r="Q43" i="1"/>
  <c r="P43" i="1"/>
  <c r="N43" i="1"/>
  <c r="M43" i="1"/>
  <c r="L43" i="1"/>
  <c r="K43" i="1"/>
  <c r="J43" i="1"/>
  <c r="G43" i="1"/>
  <c r="H43" i="1" s="1"/>
  <c r="E43" i="1"/>
  <c r="F43" i="1" s="1"/>
  <c r="R42" i="1"/>
  <c r="Q42" i="1"/>
  <c r="P42" i="1"/>
  <c r="N42" i="1"/>
  <c r="M42" i="1"/>
  <c r="L42" i="1"/>
  <c r="K42" i="1"/>
  <c r="J42" i="1"/>
  <c r="G42" i="1"/>
  <c r="H42" i="1" s="1"/>
  <c r="E42" i="1"/>
  <c r="F42" i="1" s="1"/>
  <c r="R41" i="1"/>
  <c r="Q41" i="1"/>
  <c r="P41" i="1"/>
  <c r="N41" i="1"/>
  <c r="M41" i="1"/>
  <c r="L41" i="1"/>
  <c r="K41" i="1"/>
  <c r="J41" i="1"/>
  <c r="G41" i="1"/>
  <c r="H41" i="1" s="1"/>
  <c r="E41" i="1"/>
  <c r="F41" i="1" s="1"/>
  <c r="R40" i="1"/>
  <c r="Q40" i="1"/>
  <c r="P40" i="1"/>
  <c r="N40" i="1"/>
  <c r="M40" i="1"/>
  <c r="L40" i="1"/>
  <c r="K40" i="1"/>
  <c r="J40" i="1"/>
  <c r="G40" i="1"/>
  <c r="H40" i="1" s="1"/>
  <c r="E40" i="1"/>
  <c r="F40" i="1" s="1"/>
  <c r="R39" i="1"/>
  <c r="Q39" i="1"/>
  <c r="P39" i="1"/>
  <c r="N39" i="1"/>
  <c r="M39" i="1"/>
  <c r="L39" i="1"/>
  <c r="K39" i="1"/>
  <c r="J39" i="1"/>
  <c r="G39" i="1"/>
  <c r="H39" i="1" s="1"/>
  <c r="E39" i="1"/>
  <c r="F39" i="1" s="1"/>
  <c r="R38" i="1"/>
  <c r="Q38" i="1"/>
  <c r="P38" i="1"/>
  <c r="N38" i="1"/>
  <c r="M38" i="1"/>
  <c r="L38" i="1"/>
  <c r="K38" i="1"/>
  <c r="J38" i="1"/>
  <c r="G38" i="1"/>
  <c r="H38" i="1" s="1"/>
  <c r="E38" i="1"/>
  <c r="F38" i="1" s="1"/>
  <c r="R37" i="1"/>
  <c r="Q37" i="1"/>
  <c r="P37" i="1"/>
  <c r="N37" i="1"/>
  <c r="M37" i="1"/>
  <c r="L37" i="1"/>
  <c r="K37" i="1"/>
  <c r="J37" i="1"/>
  <c r="G37" i="1"/>
  <c r="H37" i="1" s="1"/>
  <c r="E37" i="1"/>
  <c r="F37" i="1" s="1"/>
  <c r="R36" i="1"/>
  <c r="Q36" i="1"/>
  <c r="P36" i="1"/>
  <c r="N36" i="1"/>
  <c r="M36" i="1"/>
  <c r="L36" i="1"/>
  <c r="K36" i="1"/>
  <c r="J36" i="1"/>
  <c r="G36" i="1"/>
  <c r="H36" i="1" s="1"/>
  <c r="E36" i="1"/>
  <c r="F36" i="1" s="1"/>
  <c r="R35" i="1"/>
  <c r="Q35" i="1"/>
  <c r="P35" i="1"/>
  <c r="N35" i="1"/>
  <c r="M35" i="1"/>
  <c r="L35" i="1"/>
  <c r="K35" i="1"/>
  <c r="J35" i="1"/>
  <c r="G35" i="1"/>
  <c r="H35" i="1" s="1"/>
  <c r="E35" i="1"/>
  <c r="F35" i="1" s="1"/>
  <c r="R34" i="1"/>
  <c r="Q34" i="1"/>
  <c r="P34" i="1"/>
  <c r="N34" i="1"/>
  <c r="M34" i="1"/>
  <c r="L34" i="1"/>
  <c r="K34" i="1"/>
  <c r="J34" i="1"/>
  <c r="G34" i="1"/>
  <c r="H34" i="1" s="1"/>
  <c r="E34" i="1"/>
  <c r="F34" i="1" s="1"/>
  <c r="R33" i="1"/>
  <c r="Q33" i="1"/>
  <c r="P33" i="1"/>
  <c r="N33" i="1"/>
  <c r="M33" i="1"/>
  <c r="L33" i="1"/>
  <c r="K33" i="1"/>
  <c r="J33" i="1"/>
  <c r="G33" i="1"/>
  <c r="H33" i="1" s="1"/>
  <c r="E33" i="1"/>
  <c r="F33" i="1" s="1"/>
  <c r="R32" i="1"/>
  <c r="Q32" i="1"/>
  <c r="P32" i="1"/>
  <c r="N32" i="1"/>
  <c r="M32" i="1"/>
  <c r="L32" i="1"/>
  <c r="K32" i="1"/>
  <c r="J32" i="1"/>
  <c r="G32" i="1"/>
  <c r="H32" i="1" s="1"/>
  <c r="E32" i="1"/>
  <c r="F32" i="1" s="1"/>
  <c r="R31" i="1"/>
  <c r="Q31" i="1"/>
  <c r="P31" i="1"/>
  <c r="N31" i="1"/>
  <c r="M31" i="1"/>
  <c r="L31" i="1"/>
  <c r="K31" i="1"/>
  <c r="J31" i="1"/>
  <c r="G31" i="1"/>
  <c r="H31" i="1" s="1"/>
  <c r="E31" i="1"/>
  <c r="F31" i="1" s="1"/>
  <c r="R30" i="1"/>
  <c r="Q30" i="1"/>
  <c r="P30" i="1"/>
  <c r="N30" i="1"/>
  <c r="M30" i="1"/>
  <c r="L30" i="1"/>
  <c r="K30" i="1"/>
  <c r="J30" i="1"/>
  <c r="G30" i="1"/>
  <c r="H30" i="1" s="1"/>
  <c r="E30" i="1"/>
  <c r="F30" i="1" s="1"/>
  <c r="R29" i="1"/>
  <c r="Q29" i="1"/>
  <c r="P29" i="1"/>
  <c r="N29" i="1"/>
  <c r="M29" i="1"/>
  <c r="L29" i="1"/>
  <c r="K29" i="1"/>
  <c r="J29" i="1"/>
  <c r="G29" i="1"/>
  <c r="H29" i="1" s="1"/>
  <c r="E29" i="1"/>
  <c r="F29" i="1" s="1"/>
  <c r="R28" i="1"/>
  <c r="Q28" i="1"/>
  <c r="P28" i="1"/>
  <c r="N28" i="1"/>
  <c r="M28" i="1"/>
  <c r="L28" i="1"/>
  <c r="K28" i="1"/>
  <c r="J28" i="1"/>
  <c r="G28" i="1"/>
  <c r="H28" i="1" s="1"/>
  <c r="E28" i="1"/>
  <c r="F28" i="1" s="1"/>
  <c r="R27" i="1"/>
  <c r="Q27" i="1"/>
  <c r="P27" i="1"/>
  <c r="N27" i="1"/>
  <c r="M27" i="1"/>
  <c r="L27" i="1"/>
  <c r="K27" i="1"/>
  <c r="J27" i="1"/>
  <c r="G27" i="1"/>
  <c r="H27" i="1" s="1"/>
  <c r="E27" i="1"/>
  <c r="F27" i="1" s="1"/>
  <c r="R26" i="1"/>
  <c r="Q26" i="1"/>
  <c r="P26" i="1"/>
  <c r="N26" i="1"/>
  <c r="M26" i="1"/>
  <c r="L26" i="1"/>
  <c r="K26" i="1"/>
  <c r="J26" i="1"/>
  <c r="G26" i="1"/>
  <c r="H26" i="1" s="1"/>
  <c r="E26" i="1"/>
  <c r="F26" i="1" s="1"/>
  <c r="R25" i="1"/>
  <c r="Q25" i="1"/>
  <c r="P25" i="1"/>
  <c r="N25" i="1"/>
  <c r="M25" i="1"/>
  <c r="L25" i="1"/>
  <c r="K25" i="1"/>
  <c r="J25" i="1"/>
  <c r="G25" i="1"/>
  <c r="H25" i="1" s="1"/>
  <c r="E25" i="1"/>
  <c r="F25" i="1" s="1"/>
  <c r="R24" i="1"/>
  <c r="Q24" i="1"/>
  <c r="P24" i="1"/>
  <c r="N24" i="1"/>
  <c r="M24" i="1"/>
  <c r="L24" i="1"/>
  <c r="K24" i="1"/>
  <c r="J24" i="1"/>
  <c r="G24" i="1"/>
  <c r="H24" i="1" s="1"/>
  <c r="E24" i="1"/>
  <c r="F24" i="1" s="1"/>
  <c r="R23" i="1"/>
  <c r="Q23" i="1"/>
  <c r="P23" i="1"/>
  <c r="N23" i="1"/>
  <c r="M23" i="1"/>
  <c r="L23" i="1"/>
  <c r="K23" i="1"/>
  <c r="J23" i="1"/>
  <c r="G23" i="1"/>
  <c r="H23" i="1" s="1"/>
  <c r="E23" i="1"/>
  <c r="F23" i="1" s="1"/>
  <c r="R22" i="1"/>
  <c r="Q22" i="1"/>
  <c r="P22" i="1"/>
  <c r="N22" i="1"/>
  <c r="M22" i="1"/>
  <c r="L22" i="1"/>
  <c r="K22" i="1"/>
  <c r="J22" i="1"/>
  <c r="G22" i="1"/>
  <c r="H22" i="1" s="1"/>
  <c r="E22" i="1"/>
  <c r="F22" i="1" s="1"/>
  <c r="R21" i="1"/>
  <c r="Q21" i="1"/>
  <c r="P21" i="1"/>
  <c r="N21" i="1"/>
  <c r="M21" i="1"/>
  <c r="L21" i="1"/>
  <c r="K21" i="1"/>
  <c r="J21" i="1"/>
  <c r="G21" i="1"/>
  <c r="H21" i="1" s="1"/>
  <c r="E21" i="1"/>
  <c r="F21" i="1" s="1"/>
  <c r="R20" i="1"/>
  <c r="Q20" i="1"/>
  <c r="P20" i="1"/>
  <c r="N20" i="1"/>
  <c r="M20" i="1"/>
  <c r="L20" i="1"/>
  <c r="K20" i="1"/>
  <c r="J20" i="1"/>
  <c r="G20" i="1"/>
  <c r="H20" i="1" s="1"/>
  <c r="E20" i="1"/>
  <c r="F20" i="1" s="1"/>
  <c r="R19" i="1"/>
  <c r="Q19" i="1"/>
  <c r="P19" i="1"/>
  <c r="N19" i="1"/>
  <c r="M19" i="1"/>
  <c r="L19" i="1"/>
  <c r="K19" i="1"/>
  <c r="J19" i="1"/>
  <c r="G19" i="1"/>
  <c r="H19" i="1" s="1"/>
  <c r="E19" i="1"/>
  <c r="F19" i="1" s="1"/>
  <c r="R18" i="1"/>
  <c r="Q18" i="1"/>
  <c r="P18" i="1"/>
  <c r="N18" i="1"/>
  <c r="M18" i="1"/>
  <c r="L18" i="1"/>
  <c r="K18" i="1"/>
  <c r="J18" i="1"/>
  <c r="G18" i="1"/>
  <c r="H18" i="1" s="1"/>
  <c r="E18" i="1"/>
  <c r="F18" i="1" s="1"/>
  <c r="R17" i="1"/>
  <c r="Q17" i="1"/>
  <c r="P17" i="1"/>
  <c r="N17" i="1"/>
  <c r="M17" i="1"/>
  <c r="L17" i="1"/>
  <c r="K17" i="1"/>
  <c r="J17" i="1"/>
  <c r="G17" i="1"/>
  <c r="H17" i="1" s="1"/>
  <c r="E17" i="1"/>
  <c r="F17" i="1" s="1"/>
  <c r="R16" i="1"/>
  <c r="Q16" i="1"/>
  <c r="P16" i="1"/>
  <c r="N16" i="1"/>
  <c r="M16" i="1"/>
  <c r="L16" i="1"/>
  <c r="K16" i="1"/>
  <c r="J16" i="1"/>
  <c r="G16" i="1"/>
  <c r="H16" i="1" s="1"/>
  <c r="E16" i="1"/>
  <c r="F16" i="1" s="1"/>
  <c r="R15" i="1"/>
  <c r="Q15" i="1"/>
  <c r="P15" i="1"/>
  <c r="N15" i="1"/>
  <c r="M15" i="1"/>
  <c r="L15" i="1"/>
  <c r="K15" i="1"/>
  <c r="J15" i="1"/>
  <c r="G15" i="1"/>
  <c r="H15" i="1" s="1"/>
  <c r="E15" i="1"/>
  <c r="F15" i="1" s="1"/>
  <c r="R14" i="1"/>
  <c r="Q14" i="1"/>
  <c r="P14" i="1"/>
  <c r="N14" i="1"/>
  <c r="M14" i="1"/>
  <c r="L14" i="1"/>
  <c r="K14" i="1"/>
  <c r="J14" i="1"/>
  <c r="G14" i="1"/>
  <c r="H14" i="1" s="1"/>
  <c r="E14" i="1"/>
  <c r="F14" i="1" s="1"/>
  <c r="R13" i="1"/>
  <c r="Q13" i="1"/>
  <c r="P13" i="1"/>
  <c r="N13" i="1"/>
  <c r="M13" i="1"/>
  <c r="L13" i="1"/>
  <c r="K13" i="1"/>
  <c r="J13" i="1"/>
  <c r="G13" i="1"/>
  <c r="H13" i="1" s="1"/>
  <c r="E13" i="1"/>
  <c r="F13" i="1" s="1"/>
  <c r="R12" i="1"/>
  <c r="Q12" i="1"/>
  <c r="P12" i="1"/>
  <c r="N12" i="1"/>
  <c r="M12" i="1"/>
  <c r="L12" i="1"/>
  <c r="K12" i="1"/>
  <c r="J12" i="1"/>
  <c r="G12" i="1"/>
  <c r="H12" i="1" s="1"/>
  <c r="E12" i="1"/>
  <c r="F12" i="1" s="1"/>
  <c r="R11" i="1"/>
  <c r="Q11" i="1"/>
  <c r="P11" i="1"/>
  <c r="N11" i="1"/>
  <c r="M11" i="1"/>
  <c r="L11" i="1"/>
  <c r="K11" i="1"/>
  <c r="J11" i="1"/>
  <c r="G11" i="1"/>
  <c r="K53" i="1" s="1"/>
  <c r="E11" i="1"/>
  <c r="F11" i="1" s="1"/>
  <c r="H11" i="1" l="1"/>
  <c r="K52" i="1"/>
  <c r="K53" i="2"/>
  <c r="H11" i="2"/>
  <c r="K54" i="2"/>
  <c r="K52" i="2"/>
  <c r="K54" i="1"/>
</calcChain>
</file>

<file path=xl/sharedStrings.xml><?xml version="1.0" encoding="utf-8"?>
<sst xmlns="http://schemas.openxmlformats.org/spreadsheetml/2006/main" count="545" uniqueCount="190">
  <si>
    <t>DAFTAR NILAI SISWA SMAN 9 SEMARANG SEMESTER GASAL TAHUN PELAJARAN 2016/2017</t>
  </si>
  <si>
    <t>Guru :</t>
  </si>
  <si>
    <t>Suparno S.Pd</t>
  </si>
  <si>
    <t>Kelas X-IPS 1</t>
  </si>
  <si>
    <t>Mapel :</t>
  </si>
  <si>
    <t>Pendidikan Pancasila dan Kewarganegaraan [ Kelompok A (Wajib) ]</t>
  </si>
  <si>
    <t>didownload 15/12/2016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</si>
  <si>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</si>
  <si>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</si>
  <si>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</si>
  <si>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</si>
  <si>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</si>
  <si>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</si>
  <si>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</si>
  <si>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</si>
  <si>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</si>
  <si>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</si>
  <si>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</si>
  <si>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</si>
  <si>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</si>
  <si>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</si>
  <si>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</si>
  <si>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</si>
  <si>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</si>
  <si>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</si>
  <si>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</si>
  <si>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</si>
  <si>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</si>
  <si>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</si>
  <si>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</si>
  <si>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</si>
  <si>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</si>
  <si>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</si>
  <si>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</si>
  <si>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</si>
  <si>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</si>
  <si>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</si>
  <si>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</si>
  <si>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</si>
  <si>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</si>
  <si>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</si>
  <si>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</si>
  <si>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</si>
  <si>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</si>
  <si>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</si>
  <si>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</si>
  <si>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</si>
  <si>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</si>
  <si>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</si>
  <si>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</si>
  <si>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</si>
  <si>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</si>
  <si>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</si>
  <si>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</si>
  <si>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</si>
  <si>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</si>
  <si>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</si>
  <si>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</si>
  <si>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</si>
  <si>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</si>
  <si>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</si>
  <si>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</si>
  <si>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</si>
  <si>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</si>
  <si>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</si>
  <si>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</si>
  <si>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Memiliki kemampuan menyimpulkan keterkaitan antara nilai-nilai Pancasila dan Implementasinya dalam penyelenggaraan negara</t>
  </si>
  <si>
    <t>Memiliki ketrampilan dalam memecahkan persoalan secara aktif dan responsif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</si>
  <si>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</si>
  <si>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</si>
  <si>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</si>
  <si>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</si>
  <si>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</si>
  <si>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</si>
  <si>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</si>
  <si>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</si>
  <si>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</si>
  <si>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</si>
  <si>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</si>
  <si>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</si>
  <si>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</si>
  <si>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</si>
  <si>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</si>
  <si>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</si>
  <si>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</si>
  <si>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</si>
  <si>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</si>
  <si>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</si>
  <si>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</si>
  <si>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</si>
  <si>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</si>
  <si>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</si>
  <si>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</si>
  <si>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</si>
  <si>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</si>
  <si>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</si>
  <si>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</si>
  <si>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</si>
  <si>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</si>
  <si>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</si>
  <si>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</si>
  <si>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</si>
  <si>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</si>
  <si>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</si>
  <si>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</si>
  <si>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</si>
  <si>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</si>
  <si>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</si>
  <si>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</si>
  <si>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</si>
  <si>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</si>
  <si>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</si>
  <si>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</si>
  <si>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</si>
  <si>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19630707 200801 1 002</t>
  </si>
  <si>
    <t>Nip</t>
  </si>
  <si>
    <t>Kelas X-IPS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</si>
  <si>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</si>
  <si>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</si>
  <si>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</si>
  <si>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</si>
  <si>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</si>
  <si>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</si>
  <si>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</si>
  <si>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</si>
  <si>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</si>
  <si>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</si>
  <si>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</si>
  <si>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</si>
  <si>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</si>
  <si>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</si>
  <si>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</si>
  <si>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</si>
  <si>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</si>
  <si>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</si>
  <si>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</si>
  <si>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</si>
  <si>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</si>
  <si>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RAFLY ANUGRAH PRATAMA</t>
  </si>
  <si>
    <t>NABELLA SETIOWATI</t>
  </si>
  <si>
    <t>NADA KURNIA ADILLA</t>
  </si>
  <si>
    <t>NISRINA LUTHFIATUR RAFI&amp;#039;AH</t>
  </si>
  <si>
    <t>NISRINA VINA SAFIRA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</si>
  <si>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</si>
  <si>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</si>
  <si>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</si>
  <si>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</si>
  <si>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</si>
  <si>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</si>
  <si>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</si>
  <si>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</si>
  <si>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YOSEPHINE HELENA SIRAIT</t>
  </si>
  <si>
    <t>YUNUS AKBARSURYA PUTRA</t>
  </si>
  <si>
    <t>Kelas X-IPS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</si>
  <si>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</si>
  <si>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</si>
  <si>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</si>
  <si>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</si>
  <si>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</si>
  <si>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</si>
  <si>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</si>
  <si>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</si>
  <si>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</si>
  <si>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</si>
  <si>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</si>
  <si>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</si>
  <si>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</si>
  <si>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</si>
  <si>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</si>
  <si>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</si>
  <si>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</si>
  <si>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</si>
  <si>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</si>
  <si>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</si>
  <si>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</si>
  <si>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</si>
  <si>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</si>
  <si>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</si>
  <si>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NADIA KRIS AYU DEWATI</t>
  </si>
  <si>
    <t>RENGGANIS ELOK BRILIANI</t>
  </si>
  <si>
    <t>RIFDA AYU AQILA</t>
  </si>
  <si>
    <t>RIZAL DWI RENDRAGRAHA</t>
  </si>
  <si>
    <t>Rusydi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</si>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</sst>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F26" sqref="F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87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87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7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4699</v>
      </c>
      <c r="C11" s="19" t="s">
        <v>53</v>
      </c>
      <c r="D11" s="18"/>
      <c r="E11" s="19">
        <f t="shared" ref="E11:E50" si="0">IF((COUNTA(T11:AA11)&gt;0),(ROUND( AVERAGE(T11:AA11),0)),"")</f>
        <v>75</v>
      </c>
      <c r="F11" s="19" t="str">
        <f t="shared" ref="F11:F50" si="1">IF(AND(ISNUMBER(E11),E11&gt;=1),IF(E11&lt;=$FD$13,$FE$13,IF(E11&lt;=$FD$14,$FE$14,IF(E11&lt;=$FD$15,$FE$15,IF(E11&lt;=$FD$16,$FE$16,)))), "")</f>
        <v>C</v>
      </c>
      <c r="G11" s="19">
        <f>IF((COUNTA(T11:AC11)&gt;0),(ROUND((AVERAGE(T11:AD11)),0)),"")</f>
        <v>75</v>
      </c>
      <c r="H11" s="19" t="str">
        <f t="shared" ref="H11:H50" si="2">IF(AND(ISNUMBER(G11),G11&gt;=1),IF(G11&lt;=$FD$13,$FE$13,IF(G11&lt;=$FD$14,$FE$14,IF(G11&lt;=$FD$15,$FE$15,IF(G11&lt;=$FD$16,$FE$16,)))), "")</f>
        <v>C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menyimpulkan keterkaitan antara nilai-nilai Pancasila dan Implementasinya dalam penyelenggaraan negara</v>
      </c>
      <c r="K11" s="19">
        <f t="shared" ref="K11:K50" si="4">IF((COUNTA(AF11:AN11)&gt;0),AVERAGE(AF11:AN11),"")</f>
        <v>79.25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79.25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dalam memecahkan persoalan secara aktif dan responsif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75</v>
      </c>
      <c r="U11" s="1">
        <v>80</v>
      </c>
      <c r="V11" s="1">
        <v>75</v>
      </c>
      <c r="W11" s="1">
        <v>70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77</v>
      </c>
      <c r="AH11" s="1">
        <v>80</v>
      </c>
      <c r="AI11" s="1">
        <v>80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4131</v>
      </c>
      <c r="C12" s="19" t="s">
        <v>56</v>
      </c>
      <c r="D12" s="18"/>
      <c r="E12" s="19">
        <f t="shared" si="0"/>
        <v>78</v>
      </c>
      <c r="F12" s="19" t="str">
        <f t="shared" si="1"/>
        <v>B</v>
      </c>
      <c r="G12" s="19">
        <f>IF((COUNTA(T12:AC12)&gt;0),(ROUND((AVERAGE(T12:AD12)),0)),"")</f>
        <v>78</v>
      </c>
      <c r="H12" s="19" t="str">
        <f t="shared" si="2"/>
        <v>B</v>
      </c>
      <c r="I12" s="35">
        <v>1</v>
      </c>
      <c r="J12" s="19" t="str">
        <f t="shared" si="3"/>
        <v>Memiliki kemampuan menyimpulkan keterkaitan antara nilai-nilai Pancasila dan Implementasinya dalam penyelenggaraan negara</v>
      </c>
      <c r="K12" s="19">
        <f t="shared" si="4"/>
        <v>77</v>
      </c>
      <c r="L12" s="19" t="str">
        <f t="shared" si="5"/>
        <v>B</v>
      </c>
      <c r="M12" s="19">
        <f t="shared" si="6"/>
        <v>77</v>
      </c>
      <c r="N12" s="19" t="str">
        <f t="shared" si="7"/>
        <v>B</v>
      </c>
      <c r="O12" s="35">
        <v>1</v>
      </c>
      <c r="P12" s="19" t="str">
        <f t="shared" si="8"/>
        <v>Memiliki ketrampilan dalam memecahkan persoalan secara aktif dan responsif</v>
      </c>
      <c r="Q12" s="19" t="str">
        <f t="shared" si="9"/>
        <v>B</v>
      </c>
      <c r="R12" s="19" t="str">
        <f t="shared" si="10"/>
        <v/>
      </c>
      <c r="S12" s="18"/>
      <c r="T12" s="1">
        <v>80</v>
      </c>
      <c r="U12" s="1">
        <v>80</v>
      </c>
      <c r="V12" s="1">
        <v>75</v>
      </c>
      <c r="W12" s="1">
        <v>75</v>
      </c>
      <c r="X12" s="1"/>
      <c r="Y12" s="1"/>
      <c r="Z12" s="1"/>
      <c r="AA12" s="1"/>
      <c r="AB12" s="1"/>
      <c r="AC12" s="1"/>
      <c r="AD12" s="1"/>
      <c r="AE12" s="18"/>
      <c r="AF12" s="1">
        <v>75</v>
      </c>
      <c r="AG12" s="1">
        <v>78</v>
      </c>
      <c r="AH12" s="1">
        <v>80</v>
      </c>
      <c r="AI12" s="1">
        <v>75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4147</v>
      </c>
      <c r="C13" s="19" t="s">
        <v>65</v>
      </c>
      <c r="D13" s="18"/>
      <c r="E13" s="19">
        <f t="shared" si="0"/>
        <v>79</v>
      </c>
      <c r="F13" s="19" t="str">
        <f t="shared" si="1"/>
        <v>B</v>
      </c>
      <c r="G13" s="19">
        <f>IF((COUNTA(T12:AC12)&gt;0),(ROUND((AVERAGE(T13:AD13)),0)),"")</f>
        <v>79</v>
      </c>
      <c r="H13" s="19" t="str">
        <f t="shared" si="2"/>
        <v>B</v>
      </c>
      <c r="I13" s="35">
        <v>1</v>
      </c>
      <c r="J13" s="19" t="str">
        <f t="shared" si="3"/>
        <v>Memiliki kemampuan menyimpulkan keterkaitan antara nilai-nilai Pancasila dan Implementasinya dalam penyelenggaraan negara</v>
      </c>
      <c r="K13" s="19">
        <f t="shared" si="4"/>
        <v>78.25</v>
      </c>
      <c r="L13" s="19" t="str">
        <f t="shared" si="5"/>
        <v>B</v>
      </c>
      <c r="M13" s="19">
        <f t="shared" si="6"/>
        <v>78.25</v>
      </c>
      <c r="N13" s="19" t="str">
        <f t="shared" si="7"/>
        <v>B</v>
      </c>
      <c r="O13" s="35">
        <v>1</v>
      </c>
      <c r="P13" s="19" t="str">
        <f t="shared" si="8"/>
        <v>Memiliki ketrampilan dalam memecahkan persoalan secara aktif dan responsif</v>
      </c>
      <c r="Q13" s="19" t="str">
        <f t="shared" si="9"/>
        <v>B</v>
      </c>
      <c r="R13" s="19" t="str">
        <f t="shared" si="10"/>
        <v/>
      </c>
      <c r="S13" s="18"/>
      <c r="T13" s="1">
        <v>75</v>
      </c>
      <c r="U13" s="1">
        <v>80</v>
      </c>
      <c r="V13" s="1">
        <v>80</v>
      </c>
      <c r="W13" s="1">
        <v>80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78</v>
      </c>
      <c r="AH13" s="1">
        <v>80</v>
      </c>
      <c r="AI13" s="1">
        <v>75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66</v>
      </c>
      <c r="FI13" s="41" t="s">
        <v>67</v>
      </c>
      <c r="FJ13" s="39">
        <v>2021</v>
      </c>
      <c r="FK13" s="39">
        <v>2031</v>
      </c>
    </row>
    <row r="14" spans="1:167" x14ac:dyDescent="0.25">
      <c r="A14" s="19">
        <v>4</v>
      </c>
      <c r="B14" s="19">
        <v>4163</v>
      </c>
      <c r="C14" s="19" t="s">
        <v>68</v>
      </c>
      <c r="D14" s="18"/>
      <c r="E14" s="19">
        <f t="shared" si="0"/>
        <v>75</v>
      </c>
      <c r="F14" s="19" t="str">
        <f t="shared" si="1"/>
        <v>C</v>
      </c>
      <c r="G14" s="19">
        <f>IF((COUNTA(T12:AC12)&gt;0),(ROUND((AVERAGE(T14:AD14)),0)),"")</f>
        <v>75</v>
      </c>
      <c r="H14" s="19" t="str">
        <f t="shared" si="2"/>
        <v>C</v>
      </c>
      <c r="I14" s="35">
        <v>1</v>
      </c>
      <c r="J14" s="19" t="str">
        <f t="shared" si="3"/>
        <v>Memiliki kemampuan menyimpulkan keterkaitan antara nilai-nilai Pancasila dan Implementasinya dalam penyelenggaraan negara</v>
      </c>
      <c r="K14" s="19">
        <f t="shared" si="4"/>
        <v>80.5</v>
      </c>
      <c r="L14" s="19" t="str">
        <f t="shared" si="5"/>
        <v>B</v>
      </c>
      <c r="M14" s="19">
        <f t="shared" si="6"/>
        <v>80.5</v>
      </c>
      <c r="N14" s="19" t="str">
        <f t="shared" si="7"/>
        <v>B</v>
      </c>
      <c r="O14" s="35">
        <v>1</v>
      </c>
      <c r="P14" s="19" t="str">
        <f t="shared" si="8"/>
        <v>Memiliki ketrampilan dalam memecahkan persoalan secara aktif dan responsif</v>
      </c>
      <c r="Q14" s="19" t="str">
        <f t="shared" si="9"/>
        <v>B</v>
      </c>
      <c r="R14" s="19" t="str">
        <f t="shared" si="10"/>
        <v/>
      </c>
      <c r="S14" s="18"/>
      <c r="T14" s="1">
        <v>75</v>
      </c>
      <c r="U14" s="1">
        <v>75</v>
      </c>
      <c r="V14" s="1">
        <v>80</v>
      </c>
      <c r="W14" s="1">
        <v>70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77</v>
      </c>
      <c r="AH14" s="1">
        <v>80</v>
      </c>
      <c r="AI14" s="1">
        <v>85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4179</v>
      </c>
      <c r="C15" s="19" t="s">
        <v>69</v>
      </c>
      <c r="D15" s="18"/>
      <c r="E15" s="19">
        <f t="shared" si="0"/>
        <v>75</v>
      </c>
      <c r="F15" s="19" t="str">
        <f t="shared" si="1"/>
        <v>C</v>
      </c>
      <c r="G15" s="19">
        <f>IF((COUNTA(T12:AC12)&gt;0),(ROUND((AVERAGE(T15:AD15)),0)),"")</f>
        <v>75</v>
      </c>
      <c r="H15" s="19" t="str">
        <f t="shared" si="2"/>
        <v>C</v>
      </c>
      <c r="I15" s="35">
        <v>1</v>
      </c>
      <c r="J15" s="19" t="str">
        <f t="shared" si="3"/>
        <v>Memiliki kemampuan menyimpulkan keterkaitan antara nilai-nilai Pancasila dan Implementasinya dalam penyelenggaraan negara</v>
      </c>
      <c r="K15" s="19">
        <f t="shared" si="4"/>
        <v>80.5</v>
      </c>
      <c r="L15" s="19" t="str">
        <f t="shared" si="5"/>
        <v>B</v>
      </c>
      <c r="M15" s="19">
        <f t="shared" si="6"/>
        <v>80.5</v>
      </c>
      <c r="N15" s="19" t="str">
        <f t="shared" si="7"/>
        <v>B</v>
      </c>
      <c r="O15" s="35">
        <v>1</v>
      </c>
      <c r="P15" s="19" t="str">
        <f t="shared" si="8"/>
        <v>Memiliki ketrampilan dalam memecahkan persoalan secara aktif dan responsif</v>
      </c>
      <c r="Q15" s="19" t="str">
        <f t="shared" si="9"/>
        <v>B</v>
      </c>
      <c r="R15" s="19" t="str">
        <f t="shared" si="10"/>
        <v/>
      </c>
      <c r="S15" s="18"/>
      <c r="T15" s="1">
        <v>70</v>
      </c>
      <c r="U15" s="1">
        <v>80</v>
      </c>
      <c r="V15" s="1">
        <v>80</v>
      </c>
      <c r="W15" s="1">
        <v>70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77</v>
      </c>
      <c r="AH15" s="1">
        <v>80</v>
      </c>
      <c r="AI15" s="1">
        <v>85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/>
      <c r="FI15" s="41"/>
      <c r="FJ15" s="39">
        <v>2022</v>
      </c>
      <c r="FK15" s="39">
        <v>2032</v>
      </c>
    </row>
    <row r="16" spans="1:167" x14ac:dyDescent="0.25">
      <c r="A16" s="19">
        <v>6</v>
      </c>
      <c r="B16" s="19">
        <v>4195</v>
      </c>
      <c r="C16" s="19" t="s">
        <v>70</v>
      </c>
      <c r="D16" s="18"/>
      <c r="E16" s="19">
        <f t="shared" si="0"/>
        <v>86</v>
      </c>
      <c r="F16" s="19" t="str">
        <f t="shared" si="1"/>
        <v>A</v>
      </c>
      <c r="G16" s="19">
        <f>IF((COUNTA(T12:AC12)&gt;0),(ROUND((AVERAGE(T16:AD16)),0)),"")</f>
        <v>86</v>
      </c>
      <c r="H16" s="19" t="str">
        <f t="shared" si="2"/>
        <v>A</v>
      </c>
      <c r="I16" s="35">
        <v>1</v>
      </c>
      <c r="J16" s="19" t="str">
        <f t="shared" si="3"/>
        <v>Memiliki kemampuan menyimpulkan keterkaitan antara nilai-nilai Pancasila dan Implementasinya dalam penyelenggaraan negara</v>
      </c>
      <c r="K16" s="19">
        <f t="shared" si="4"/>
        <v>83</v>
      </c>
      <c r="L16" s="19" t="str">
        <f t="shared" si="5"/>
        <v>B</v>
      </c>
      <c r="M16" s="19">
        <f t="shared" si="6"/>
        <v>83</v>
      </c>
      <c r="N16" s="19" t="str">
        <f t="shared" si="7"/>
        <v>B</v>
      </c>
      <c r="O16" s="35">
        <v>1</v>
      </c>
      <c r="P16" s="19" t="str">
        <f t="shared" si="8"/>
        <v>Memiliki ketrampilan dalam memecahkan persoalan secara aktif dan responsif</v>
      </c>
      <c r="Q16" s="19" t="str">
        <f t="shared" si="9"/>
        <v>B</v>
      </c>
      <c r="R16" s="19" t="str">
        <f t="shared" si="10"/>
        <v/>
      </c>
      <c r="S16" s="18"/>
      <c r="T16" s="1">
        <v>80</v>
      </c>
      <c r="U16" s="1">
        <v>85</v>
      </c>
      <c r="V16" s="1">
        <v>92</v>
      </c>
      <c r="W16" s="1">
        <v>85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87</v>
      </c>
      <c r="AH16" s="1">
        <v>80</v>
      </c>
      <c r="AI16" s="1">
        <v>85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4211</v>
      </c>
      <c r="C17" s="19" t="s">
        <v>71</v>
      </c>
      <c r="D17" s="18"/>
      <c r="E17" s="19">
        <f t="shared" si="0"/>
        <v>82</v>
      </c>
      <c r="F17" s="19" t="str">
        <f t="shared" si="1"/>
        <v>B</v>
      </c>
      <c r="G17" s="19">
        <f>IF((COUNTA(T12:AC12)&gt;0),(ROUND((AVERAGE(T17:AD17)),0)),"")</f>
        <v>82</v>
      </c>
      <c r="H17" s="19" t="str">
        <f t="shared" si="2"/>
        <v>B</v>
      </c>
      <c r="I17" s="35">
        <v>1</v>
      </c>
      <c r="J17" s="19" t="str">
        <f t="shared" si="3"/>
        <v>Memiliki kemampuan menyimpulkan keterkaitan antara nilai-nilai Pancasila dan Implementasinya dalam penyelenggaraan negara</v>
      </c>
      <c r="K17" s="19">
        <f t="shared" si="4"/>
        <v>82.25</v>
      </c>
      <c r="L17" s="19" t="str">
        <f t="shared" si="5"/>
        <v>B</v>
      </c>
      <c r="M17" s="19">
        <f t="shared" si="6"/>
        <v>82.25</v>
      </c>
      <c r="N17" s="19" t="str">
        <f t="shared" si="7"/>
        <v>B</v>
      </c>
      <c r="O17" s="35">
        <v>1</v>
      </c>
      <c r="P17" s="19" t="str">
        <f t="shared" si="8"/>
        <v>Memiliki ketrampilan dalam memecahkan persoalan secara aktif dan responsif</v>
      </c>
      <c r="Q17" s="19" t="str">
        <f t="shared" si="9"/>
        <v>B</v>
      </c>
      <c r="R17" s="19" t="str">
        <f t="shared" si="10"/>
        <v/>
      </c>
      <c r="S17" s="18"/>
      <c r="T17" s="1">
        <v>85</v>
      </c>
      <c r="U17" s="1">
        <v>90</v>
      </c>
      <c r="V17" s="1">
        <v>77</v>
      </c>
      <c r="W17" s="1">
        <v>77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84</v>
      </c>
      <c r="AH17" s="1">
        <v>80</v>
      </c>
      <c r="AI17" s="1">
        <v>85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/>
      <c r="FI17" s="41"/>
      <c r="FJ17" s="39">
        <v>2023</v>
      </c>
      <c r="FK17" s="39">
        <v>2033</v>
      </c>
    </row>
    <row r="18" spans="1:167" x14ac:dyDescent="0.25">
      <c r="A18" s="19">
        <v>8</v>
      </c>
      <c r="B18" s="19">
        <v>4227</v>
      </c>
      <c r="C18" s="19" t="s">
        <v>72</v>
      </c>
      <c r="D18" s="18"/>
      <c r="E18" s="19">
        <f t="shared" si="0"/>
        <v>86</v>
      </c>
      <c r="F18" s="19" t="str">
        <f t="shared" si="1"/>
        <v>A</v>
      </c>
      <c r="G18" s="19">
        <f>IF((COUNTA(T12:AC12)&gt;0),(ROUND((AVERAGE(T18:AD18)),0)),"")</f>
        <v>86</v>
      </c>
      <c r="H18" s="19" t="str">
        <f t="shared" si="2"/>
        <v>A</v>
      </c>
      <c r="I18" s="35">
        <v>1</v>
      </c>
      <c r="J18" s="19" t="str">
        <f t="shared" si="3"/>
        <v>Memiliki kemampuan menyimpulkan keterkaitan antara nilai-nilai Pancasila dan Implementasinya dalam penyelenggaraan negara</v>
      </c>
      <c r="K18" s="19">
        <f t="shared" si="4"/>
        <v>83.25</v>
      </c>
      <c r="L18" s="19" t="str">
        <f t="shared" si="5"/>
        <v>B</v>
      </c>
      <c r="M18" s="19">
        <f t="shared" si="6"/>
        <v>83.25</v>
      </c>
      <c r="N18" s="19" t="str">
        <f t="shared" si="7"/>
        <v>B</v>
      </c>
      <c r="O18" s="35">
        <v>1</v>
      </c>
      <c r="P18" s="19" t="str">
        <f t="shared" si="8"/>
        <v>Memiliki ketrampilan dalam memecahkan persoalan secara aktif dan responsif</v>
      </c>
      <c r="Q18" s="19" t="str">
        <f t="shared" si="9"/>
        <v>B</v>
      </c>
      <c r="R18" s="19" t="str">
        <f t="shared" si="10"/>
        <v/>
      </c>
      <c r="S18" s="18"/>
      <c r="T18" s="1">
        <v>80</v>
      </c>
      <c r="U18" s="1">
        <v>85</v>
      </c>
      <c r="V18" s="1">
        <v>93</v>
      </c>
      <c r="W18" s="1">
        <v>85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88</v>
      </c>
      <c r="AH18" s="1">
        <v>80</v>
      </c>
      <c r="AI18" s="1">
        <v>85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4242</v>
      </c>
      <c r="C19" s="19" t="s">
        <v>73</v>
      </c>
      <c r="D19" s="18"/>
      <c r="E19" s="19">
        <f t="shared" si="0"/>
        <v>86</v>
      </c>
      <c r="F19" s="19" t="str">
        <f t="shared" si="1"/>
        <v>A</v>
      </c>
      <c r="G19" s="19">
        <f>IF((COUNTA(T12:AC12)&gt;0),(ROUND((AVERAGE(T19:AD19)),0)),"")</f>
        <v>86</v>
      </c>
      <c r="H19" s="19" t="str">
        <f t="shared" si="2"/>
        <v>A</v>
      </c>
      <c r="I19" s="35">
        <v>1</v>
      </c>
      <c r="J19" s="19" t="str">
        <f t="shared" si="3"/>
        <v>Memiliki kemampuan menyimpulkan keterkaitan antara nilai-nilai Pancasila dan Implementasinya dalam penyelenggaraan negara</v>
      </c>
      <c r="K19" s="19">
        <f t="shared" si="4"/>
        <v>83</v>
      </c>
      <c r="L19" s="19" t="str">
        <f t="shared" si="5"/>
        <v>B</v>
      </c>
      <c r="M19" s="19">
        <f t="shared" si="6"/>
        <v>83</v>
      </c>
      <c r="N19" s="19" t="str">
        <f t="shared" si="7"/>
        <v>B</v>
      </c>
      <c r="O19" s="35">
        <v>1</v>
      </c>
      <c r="P19" s="19" t="str">
        <f t="shared" si="8"/>
        <v>Memiliki ketrampilan dalam memecahkan persoalan secara aktif dan responsif</v>
      </c>
      <c r="Q19" s="19" t="str">
        <f t="shared" si="9"/>
        <v>B</v>
      </c>
      <c r="R19" s="19" t="str">
        <f t="shared" si="10"/>
        <v/>
      </c>
      <c r="S19" s="18"/>
      <c r="T19" s="1">
        <v>80</v>
      </c>
      <c r="U19" s="1">
        <v>85</v>
      </c>
      <c r="V19" s="1">
        <v>85</v>
      </c>
      <c r="W19" s="1">
        <v>92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87</v>
      </c>
      <c r="AH19" s="1">
        <v>80</v>
      </c>
      <c r="AI19" s="1">
        <v>85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2024</v>
      </c>
      <c r="FK19" s="39">
        <v>2034</v>
      </c>
    </row>
    <row r="20" spans="1:167" x14ac:dyDescent="0.25">
      <c r="A20" s="19">
        <v>10</v>
      </c>
      <c r="B20" s="19">
        <v>4258</v>
      </c>
      <c r="C20" s="19" t="s">
        <v>74</v>
      </c>
      <c r="D20" s="18"/>
      <c r="E20" s="19">
        <f t="shared" si="0"/>
        <v>83</v>
      </c>
      <c r="F20" s="19" t="str">
        <f t="shared" si="1"/>
        <v>B</v>
      </c>
      <c r="G20" s="19">
        <f>IF((COUNTA(T12:AC12)&gt;0),(ROUND((AVERAGE(T20:AD20)),0)),"")</f>
        <v>83</v>
      </c>
      <c r="H20" s="19" t="str">
        <f t="shared" si="2"/>
        <v>B</v>
      </c>
      <c r="I20" s="35">
        <v>1</v>
      </c>
      <c r="J20" s="19" t="str">
        <f t="shared" si="3"/>
        <v>Memiliki kemampuan menyimpulkan keterkaitan antara nilai-nilai Pancasila dan Implementasinya dalam penyelenggaraan negara</v>
      </c>
      <c r="K20" s="19">
        <f t="shared" si="4"/>
        <v>82.25</v>
      </c>
      <c r="L20" s="19" t="str">
        <f t="shared" si="5"/>
        <v>B</v>
      </c>
      <c r="M20" s="19">
        <f t="shared" si="6"/>
        <v>82.25</v>
      </c>
      <c r="N20" s="19" t="str">
        <f t="shared" si="7"/>
        <v>B</v>
      </c>
      <c r="O20" s="35">
        <v>1</v>
      </c>
      <c r="P20" s="19" t="str">
        <f t="shared" si="8"/>
        <v>Memiliki ketrampilan dalam memecahkan persoalan secara aktif dan responsif</v>
      </c>
      <c r="Q20" s="19" t="str">
        <f t="shared" si="9"/>
        <v>B</v>
      </c>
      <c r="R20" s="19" t="str">
        <f t="shared" si="10"/>
        <v/>
      </c>
      <c r="S20" s="18"/>
      <c r="T20" s="1">
        <v>85</v>
      </c>
      <c r="U20" s="1">
        <v>90</v>
      </c>
      <c r="V20" s="1">
        <v>78</v>
      </c>
      <c r="W20" s="1">
        <v>78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84</v>
      </c>
      <c r="AH20" s="1">
        <v>80</v>
      </c>
      <c r="AI20" s="1">
        <v>85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4274</v>
      </c>
      <c r="C21" s="19" t="s">
        <v>75</v>
      </c>
      <c r="D21" s="18"/>
      <c r="E21" s="19">
        <f t="shared" si="0"/>
        <v>78</v>
      </c>
      <c r="F21" s="19" t="str">
        <f t="shared" si="1"/>
        <v>B</v>
      </c>
      <c r="G21" s="19">
        <f>IF((COUNTA(T12:AC12)&gt;0),(ROUND((AVERAGE(T21:AD21)),0)),"")</f>
        <v>78</v>
      </c>
      <c r="H21" s="19" t="str">
        <f t="shared" si="2"/>
        <v>B</v>
      </c>
      <c r="I21" s="35">
        <v>1</v>
      </c>
      <c r="J21" s="19" t="str">
        <f t="shared" si="3"/>
        <v>Memiliki kemampuan menyimpulkan keterkaitan antara nilai-nilai Pancasila dan Implementasinya dalam penyelenggaraan negara</v>
      </c>
      <c r="K21" s="19">
        <f t="shared" si="4"/>
        <v>81</v>
      </c>
      <c r="L21" s="19" t="str">
        <f t="shared" si="5"/>
        <v>B</v>
      </c>
      <c r="M21" s="19">
        <f t="shared" si="6"/>
        <v>81</v>
      </c>
      <c r="N21" s="19" t="str">
        <f t="shared" si="7"/>
        <v>B</v>
      </c>
      <c r="O21" s="35">
        <v>1</v>
      </c>
      <c r="P21" s="19" t="str">
        <f t="shared" si="8"/>
        <v>Memiliki ketrampilan dalam memecahkan persoalan secara aktif dan responsif</v>
      </c>
      <c r="Q21" s="19" t="str">
        <f t="shared" si="9"/>
        <v>B</v>
      </c>
      <c r="R21" s="19" t="str">
        <f t="shared" si="10"/>
        <v/>
      </c>
      <c r="S21" s="18"/>
      <c r="T21" s="1">
        <v>80</v>
      </c>
      <c r="U21" s="1">
        <v>90</v>
      </c>
      <c r="V21" s="1">
        <v>68</v>
      </c>
      <c r="W21" s="1">
        <v>75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79</v>
      </c>
      <c r="AH21" s="1">
        <v>80</v>
      </c>
      <c r="AI21" s="1">
        <v>85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2025</v>
      </c>
      <c r="FK21" s="39">
        <v>2035</v>
      </c>
    </row>
    <row r="22" spans="1:167" x14ac:dyDescent="0.25">
      <c r="A22" s="19">
        <v>12</v>
      </c>
      <c r="B22" s="19">
        <v>4289</v>
      </c>
      <c r="C22" s="19" t="s">
        <v>76</v>
      </c>
      <c r="D22" s="18"/>
      <c r="E22" s="19">
        <f t="shared" si="0"/>
        <v>75</v>
      </c>
      <c r="F22" s="19" t="str">
        <f t="shared" si="1"/>
        <v>C</v>
      </c>
      <c r="G22" s="19">
        <f>IF((COUNTA(T12:AC12)&gt;0),(ROUND((AVERAGE(T22:AD22)),0)),"")</f>
        <v>75</v>
      </c>
      <c r="H22" s="19" t="str">
        <f t="shared" si="2"/>
        <v>C</v>
      </c>
      <c r="I22" s="35">
        <v>1</v>
      </c>
      <c r="J22" s="19" t="str">
        <f t="shared" si="3"/>
        <v>Memiliki kemampuan menyimpulkan keterkaitan antara nilai-nilai Pancasila dan Implementasinya dalam penyelenggaraan negara</v>
      </c>
      <c r="K22" s="19">
        <f t="shared" si="4"/>
        <v>80.25</v>
      </c>
      <c r="L22" s="19" t="str">
        <f t="shared" si="5"/>
        <v>B</v>
      </c>
      <c r="M22" s="19">
        <f t="shared" si="6"/>
        <v>80.25</v>
      </c>
      <c r="N22" s="19" t="str">
        <f t="shared" si="7"/>
        <v>B</v>
      </c>
      <c r="O22" s="35">
        <v>1</v>
      </c>
      <c r="P22" s="19" t="str">
        <f t="shared" si="8"/>
        <v>Memiliki ketrampilan dalam memecahkan persoalan secara aktif dan responsif</v>
      </c>
      <c r="Q22" s="19" t="str">
        <f t="shared" si="9"/>
        <v>B</v>
      </c>
      <c r="R22" s="19" t="str">
        <f t="shared" si="10"/>
        <v/>
      </c>
      <c r="S22" s="18"/>
      <c r="T22" s="1">
        <v>70</v>
      </c>
      <c r="U22" s="1">
        <v>80</v>
      </c>
      <c r="V22" s="1">
        <v>77</v>
      </c>
      <c r="W22" s="1">
        <v>74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76</v>
      </c>
      <c r="AH22" s="1">
        <v>80</v>
      </c>
      <c r="AI22" s="1">
        <v>85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4305</v>
      </c>
      <c r="C23" s="19" t="s">
        <v>77</v>
      </c>
      <c r="D23" s="18"/>
      <c r="E23" s="19">
        <f t="shared" si="0"/>
        <v>82</v>
      </c>
      <c r="F23" s="19" t="str">
        <f t="shared" si="1"/>
        <v>B</v>
      </c>
      <c r="G23" s="19">
        <f>IF((COUNTA(T12:AC12)&gt;0),(ROUND((AVERAGE(T23:AD23)),0)),"")</f>
        <v>82</v>
      </c>
      <c r="H23" s="19" t="str">
        <f t="shared" si="2"/>
        <v>B</v>
      </c>
      <c r="I23" s="35">
        <v>1</v>
      </c>
      <c r="J23" s="19" t="str">
        <f t="shared" si="3"/>
        <v>Memiliki kemampuan menyimpulkan keterkaitan antara nilai-nilai Pancasila dan Implementasinya dalam penyelenggaraan negara</v>
      </c>
      <c r="K23" s="19">
        <f t="shared" si="4"/>
        <v>81</v>
      </c>
      <c r="L23" s="19" t="str">
        <f t="shared" si="5"/>
        <v>B</v>
      </c>
      <c r="M23" s="19">
        <f t="shared" si="6"/>
        <v>81</v>
      </c>
      <c r="N23" s="19" t="str">
        <f t="shared" si="7"/>
        <v>B</v>
      </c>
      <c r="O23" s="35">
        <v>1</v>
      </c>
      <c r="P23" s="19" t="str">
        <f t="shared" si="8"/>
        <v>Memiliki ketrampilan dalam memecahkan persoalan secara aktif dan responsif</v>
      </c>
      <c r="Q23" s="19" t="str">
        <f t="shared" si="9"/>
        <v>B</v>
      </c>
      <c r="R23" s="19" t="str">
        <f t="shared" si="10"/>
        <v/>
      </c>
      <c r="S23" s="18"/>
      <c r="T23" s="1">
        <v>70</v>
      </c>
      <c r="U23" s="1">
        <v>80</v>
      </c>
      <c r="V23" s="1">
        <v>88</v>
      </c>
      <c r="W23" s="1">
        <v>88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79</v>
      </c>
      <c r="AH23" s="1">
        <v>80</v>
      </c>
      <c r="AI23" s="1">
        <v>85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2026</v>
      </c>
      <c r="FK23" s="39">
        <v>2036</v>
      </c>
    </row>
    <row r="24" spans="1:167" x14ac:dyDescent="0.25">
      <c r="A24" s="19">
        <v>14</v>
      </c>
      <c r="B24" s="19">
        <v>4320</v>
      </c>
      <c r="C24" s="19" t="s">
        <v>78</v>
      </c>
      <c r="D24" s="18"/>
      <c r="E24" s="19">
        <f t="shared" si="0"/>
        <v>82</v>
      </c>
      <c r="F24" s="19" t="str">
        <f t="shared" si="1"/>
        <v>B</v>
      </c>
      <c r="G24" s="19">
        <f>IF((COUNTA(T12:AC12)&gt;0),(ROUND((AVERAGE(T24:AD24)),0)),"")</f>
        <v>82</v>
      </c>
      <c r="H24" s="19" t="str">
        <f t="shared" si="2"/>
        <v>B</v>
      </c>
      <c r="I24" s="35">
        <v>1</v>
      </c>
      <c r="J24" s="19" t="str">
        <f t="shared" si="3"/>
        <v>Memiliki kemampuan menyimpulkan keterkaitan antara nilai-nilai Pancasila dan Implementasinya dalam penyelenggaraan negara</v>
      </c>
      <c r="K24" s="19">
        <f t="shared" si="4"/>
        <v>81.5</v>
      </c>
      <c r="L24" s="19" t="str">
        <f t="shared" si="5"/>
        <v>B</v>
      </c>
      <c r="M24" s="19">
        <f t="shared" si="6"/>
        <v>81.5</v>
      </c>
      <c r="N24" s="19" t="str">
        <f t="shared" si="7"/>
        <v>B</v>
      </c>
      <c r="O24" s="35">
        <v>1</v>
      </c>
      <c r="P24" s="19" t="str">
        <f t="shared" si="8"/>
        <v>Memiliki ketrampilan dalam memecahkan persoalan secara aktif dan responsif</v>
      </c>
      <c r="Q24" s="19" t="str">
        <f t="shared" si="9"/>
        <v>B</v>
      </c>
      <c r="R24" s="19" t="str">
        <f t="shared" si="10"/>
        <v/>
      </c>
      <c r="S24" s="18"/>
      <c r="T24" s="1">
        <v>80</v>
      </c>
      <c r="U24" s="1">
        <v>75</v>
      </c>
      <c r="V24" s="1">
        <v>87</v>
      </c>
      <c r="W24" s="1">
        <v>87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81</v>
      </c>
      <c r="AH24" s="1">
        <v>80</v>
      </c>
      <c r="AI24" s="1">
        <v>85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4336</v>
      </c>
      <c r="C25" s="19" t="s">
        <v>79</v>
      </c>
      <c r="D25" s="18"/>
      <c r="E25" s="19">
        <f t="shared" si="0"/>
        <v>83</v>
      </c>
      <c r="F25" s="19" t="str">
        <f t="shared" si="1"/>
        <v>B</v>
      </c>
      <c r="G25" s="19">
        <f>IF((COUNTA(T12:AC12)&gt;0),(ROUND((AVERAGE(T25:AD25)),0)),"")</f>
        <v>83</v>
      </c>
      <c r="H25" s="19" t="str">
        <f t="shared" si="2"/>
        <v>B</v>
      </c>
      <c r="I25" s="35">
        <v>1</v>
      </c>
      <c r="J25" s="19" t="str">
        <f t="shared" si="3"/>
        <v>Memiliki kemampuan menyimpulkan keterkaitan antara nilai-nilai Pancasila dan Implementasinya dalam penyelenggaraan negara</v>
      </c>
      <c r="K25" s="19">
        <f t="shared" si="4"/>
        <v>81.25</v>
      </c>
      <c r="L25" s="19" t="str">
        <f t="shared" si="5"/>
        <v>B</v>
      </c>
      <c r="M25" s="19">
        <f t="shared" si="6"/>
        <v>81.25</v>
      </c>
      <c r="N25" s="19" t="str">
        <f t="shared" si="7"/>
        <v>B</v>
      </c>
      <c r="O25" s="35">
        <v>1</v>
      </c>
      <c r="P25" s="19" t="str">
        <f t="shared" si="8"/>
        <v>Memiliki ketrampilan dalam memecahkan persoalan secara aktif dan responsif</v>
      </c>
      <c r="Q25" s="19" t="str">
        <f t="shared" si="9"/>
        <v>B</v>
      </c>
      <c r="R25" s="19" t="str">
        <f t="shared" si="10"/>
        <v/>
      </c>
      <c r="S25" s="18"/>
      <c r="T25" s="1">
        <v>70</v>
      </c>
      <c r="U25" s="1">
        <v>80</v>
      </c>
      <c r="V25" s="1">
        <v>90</v>
      </c>
      <c r="W25" s="1">
        <v>90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80</v>
      </c>
      <c r="AH25" s="1">
        <v>80</v>
      </c>
      <c r="AI25" s="1">
        <v>85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80</v>
      </c>
      <c r="FD25" s="65"/>
      <c r="FE25" s="65"/>
      <c r="FG25" s="40">
        <v>7</v>
      </c>
      <c r="FH25" s="41"/>
      <c r="FI25" s="41"/>
      <c r="FJ25" s="39">
        <v>2027</v>
      </c>
      <c r="FK25" s="39">
        <v>2037</v>
      </c>
    </row>
    <row r="26" spans="1:167" x14ac:dyDescent="0.25">
      <c r="A26" s="19">
        <v>16</v>
      </c>
      <c r="B26" s="19">
        <v>4352</v>
      </c>
      <c r="C26" s="19" t="s">
        <v>81</v>
      </c>
      <c r="D26" s="18"/>
      <c r="E26" s="19">
        <f t="shared" si="0"/>
        <v>82</v>
      </c>
      <c r="F26" s="19" t="str">
        <f t="shared" si="1"/>
        <v>B</v>
      </c>
      <c r="G26" s="19">
        <f>IF((COUNTA(T12:AC12)&gt;0),(ROUND((AVERAGE(T26:AD26)),0)),"")</f>
        <v>82</v>
      </c>
      <c r="H26" s="19" t="str">
        <f t="shared" si="2"/>
        <v>B</v>
      </c>
      <c r="I26" s="35">
        <v>1</v>
      </c>
      <c r="J26" s="19" t="str">
        <f t="shared" si="3"/>
        <v>Memiliki kemampuan menyimpulkan keterkaitan antara nilai-nilai Pancasila dan Implementasinya dalam penyelenggaraan negara</v>
      </c>
      <c r="K26" s="19">
        <f t="shared" si="4"/>
        <v>82</v>
      </c>
      <c r="L26" s="19" t="str">
        <f t="shared" si="5"/>
        <v>B</v>
      </c>
      <c r="M26" s="19">
        <f t="shared" si="6"/>
        <v>82</v>
      </c>
      <c r="N26" s="19" t="str">
        <f t="shared" si="7"/>
        <v>B</v>
      </c>
      <c r="O26" s="35">
        <v>1</v>
      </c>
      <c r="P26" s="19" t="str">
        <f t="shared" si="8"/>
        <v>Memiliki ketrampilan dalam memecahkan persoalan secara aktif dan responsif</v>
      </c>
      <c r="Q26" s="19" t="str">
        <f t="shared" si="9"/>
        <v>B</v>
      </c>
      <c r="R26" s="19" t="str">
        <f t="shared" si="10"/>
        <v/>
      </c>
      <c r="S26" s="18"/>
      <c r="T26" s="1">
        <v>80</v>
      </c>
      <c r="U26" s="1">
        <v>90</v>
      </c>
      <c r="V26" s="1">
        <v>78</v>
      </c>
      <c r="W26" s="1">
        <v>78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83</v>
      </c>
      <c r="AH26" s="1">
        <v>80</v>
      </c>
      <c r="AI26" s="1">
        <v>85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4367</v>
      </c>
      <c r="C27" s="19" t="s">
        <v>82</v>
      </c>
      <c r="D27" s="18"/>
      <c r="E27" s="19">
        <f t="shared" si="0"/>
        <v>74</v>
      </c>
      <c r="F27" s="19" t="str">
        <f t="shared" si="1"/>
        <v>C</v>
      </c>
      <c r="G27" s="19">
        <f>IF((COUNTA(T12:AC12)&gt;0),(ROUND((AVERAGE(T27:AD27)),0)),"")</f>
        <v>74</v>
      </c>
      <c r="H27" s="19" t="str">
        <f t="shared" si="2"/>
        <v>C</v>
      </c>
      <c r="I27" s="35">
        <v>1</v>
      </c>
      <c r="J27" s="19" t="str">
        <f t="shared" si="3"/>
        <v>Memiliki kemampuan menyimpulkan keterkaitan antara nilai-nilai Pancasila dan Implementasinya dalam penyelenggaraan negara</v>
      </c>
      <c r="K27" s="19">
        <f t="shared" si="4"/>
        <v>80.5</v>
      </c>
      <c r="L27" s="19" t="str">
        <f t="shared" si="5"/>
        <v>B</v>
      </c>
      <c r="M27" s="19">
        <f t="shared" si="6"/>
        <v>80.5</v>
      </c>
      <c r="N27" s="19" t="str">
        <f t="shared" si="7"/>
        <v>B</v>
      </c>
      <c r="O27" s="35">
        <v>1</v>
      </c>
      <c r="P27" s="19" t="str">
        <f t="shared" si="8"/>
        <v>Memiliki ketrampilan dalam memecahkan persoalan secara aktif dan responsif</v>
      </c>
      <c r="Q27" s="19" t="str">
        <f t="shared" si="9"/>
        <v>B</v>
      </c>
      <c r="R27" s="19" t="str">
        <f t="shared" si="10"/>
        <v/>
      </c>
      <c r="S27" s="18"/>
      <c r="T27" s="1">
        <v>80</v>
      </c>
      <c r="U27" s="1">
        <v>75</v>
      </c>
      <c r="V27" s="1">
        <v>75</v>
      </c>
      <c r="W27" s="1">
        <v>65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77</v>
      </c>
      <c r="AH27" s="1">
        <v>80</v>
      </c>
      <c r="AI27" s="1">
        <v>85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2028</v>
      </c>
      <c r="FK27" s="39">
        <v>2038</v>
      </c>
    </row>
    <row r="28" spans="1:167" x14ac:dyDescent="0.25">
      <c r="A28" s="19">
        <v>18</v>
      </c>
      <c r="B28" s="19">
        <v>4382</v>
      </c>
      <c r="C28" s="19" t="s">
        <v>83</v>
      </c>
      <c r="D28" s="18"/>
      <c r="E28" s="19">
        <f t="shared" si="0"/>
        <v>83</v>
      </c>
      <c r="F28" s="19" t="str">
        <f t="shared" si="1"/>
        <v>B</v>
      </c>
      <c r="G28" s="19">
        <f>IF((COUNTA(T12:AC12)&gt;0),(ROUND((AVERAGE(T28:AD28)),0)),"")</f>
        <v>83</v>
      </c>
      <c r="H28" s="19" t="str">
        <f t="shared" si="2"/>
        <v>B</v>
      </c>
      <c r="I28" s="35">
        <v>1</v>
      </c>
      <c r="J28" s="19" t="str">
        <f t="shared" si="3"/>
        <v>Memiliki kemampuan menyimpulkan keterkaitan antara nilai-nilai Pancasila dan Implementasinya dalam penyelenggaraan negara</v>
      </c>
      <c r="K28" s="19">
        <f t="shared" si="4"/>
        <v>81.25</v>
      </c>
      <c r="L28" s="19" t="str">
        <f t="shared" si="5"/>
        <v>B</v>
      </c>
      <c r="M28" s="19">
        <f t="shared" si="6"/>
        <v>81.25</v>
      </c>
      <c r="N28" s="19" t="str">
        <f t="shared" si="7"/>
        <v>B</v>
      </c>
      <c r="O28" s="35">
        <v>1</v>
      </c>
      <c r="P28" s="19" t="str">
        <f t="shared" si="8"/>
        <v>Memiliki ketrampilan dalam memecahkan persoalan secara aktif dan responsif</v>
      </c>
      <c r="Q28" s="19" t="str">
        <f t="shared" si="9"/>
        <v>A</v>
      </c>
      <c r="R28" s="19" t="str">
        <f t="shared" si="10"/>
        <v/>
      </c>
      <c r="S28" s="18"/>
      <c r="T28" s="1">
        <v>70</v>
      </c>
      <c r="U28" s="1">
        <v>80</v>
      </c>
      <c r="V28" s="1">
        <v>90</v>
      </c>
      <c r="W28" s="1">
        <v>90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80</v>
      </c>
      <c r="AH28" s="1">
        <v>80</v>
      </c>
      <c r="AI28" s="1">
        <v>85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4398</v>
      </c>
      <c r="C29" s="19" t="s">
        <v>84</v>
      </c>
      <c r="D29" s="18"/>
      <c r="E29" s="19">
        <f t="shared" si="0"/>
        <v>82</v>
      </c>
      <c r="F29" s="19" t="str">
        <f t="shared" si="1"/>
        <v>B</v>
      </c>
      <c r="G29" s="19">
        <f>IF((COUNTA(T12:AC12)&gt;0),(ROUND((AVERAGE(T29:AD29)),0)),"")</f>
        <v>82</v>
      </c>
      <c r="H29" s="19" t="str">
        <f t="shared" si="2"/>
        <v>B</v>
      </c>
      <c r="I29" s="35">
        <v>1</v>
      </c>
      <c r="J29" s="19" t="str">
        <f t="shared" si="3"/>
        <v>Memiliki kemampuan menyimpulkan keterkaitan antara nilai-nilai Pancasila dan Implementasinya dalam penyelenggaraan negara</v>
      </c>
      <c r="K29" s="19">
        <f t="shared" si="4"/>
        <v>82.5</v>
      </c>
      <c r="L29" s="19" t="str">
        <f t="shared" si="5"/>
        <v>B</v>
      </c>
      <c r="M29" s="19">
        <f t="shared" si="6"/>
        <v>82.5</v>
      </c>
      <c r="N29" s="19" t="str">
        <f t="shared" si="7"/>
        <v>B</v>
      </c>
      <c r="O29" s="35">
        <v>1</v>
      </c>
      <c r="P29" s="19" t="str">
        <f t="shared" si="8"/>
        <v>Memiliki ketrampilan dalam memecahkan persoalan secara aktif dan responsif</v>
      </c>
      <c r="Q29" s="19" t="str">
        <f t="shared" si="9"/>
        <v>B</v>
      </c>
      <c r="R29" s="19" t="str">
        <f t="shared" si="10"/>
        <v/>
      </c>
      <c r="S29" s="18"/>
      <c r="T29" s="1">
        <v>90</v>
      </c>
      <c r="U29" s="1">
        <v>90</v>
      </c>
      <c r="V29" s="1">
        <v>74</v>
      </c>
      <c r="W29" s="1">
        <v>74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85</v>
      </c>
      <c r="AH29" s="1">
        <v>80</v>
      </c>
      <c r="AI29" s="1">
        <v>85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2029</v>
      </c>
      <c r="FK29" s="39">
        <v>2039</v>
      </c>
    </row>
    <row r="30" spans="1:167" x14ac:dyDescent="0.25">
      <c r="A30" s="19">
        <v>20</v>
      </c>
      <c r="B30" s="19">
        <v>4414</v>
      </c>
      <c r="C30" s="19" t="s">
        <v>85</v>
      </c>
      <c r="D30" s="18"/>
      <c r="E30" s="19">
        <f t="shared" si="0"/>
        <v>82</v>
      </c>
      <c r="F30" s="19" t="str">
        <f t="shared" si="1"/>
        <v>B</v>
      </c>
      <c r="G30" s="19">
        <f>IF((COUNTA(T12:AC12)&gt;0),(ROUND((AVERAGE(T30:AD30)),0)),"")</f>
        <v>82</v>
      </c>
      <c r="H30" s="19" t="str">
        <f t="shared" si="2"/>
        <v>B</v>
      </c>
      <c r="I30" s="35">
        <v>1</v>
      </c>
      <c r="J30" s="19" t="str">
        <f t="shared" si="3"/>
        <v>Memiliki kemampuan menyimpulkan keterkaitan antara nilai-nilai Pancasila dan Implementasinya dalam penyelenggaraan negara</v>
      </c>
      <c r="K30" s="19">
        <f t="shared" si="4"/>
        <v>82</v>
      </c>
      <c r="L30" s="19" t="str">
        <f t="shared" si="5"/>
        <v>B</v>
      </c>
      <c r="M30" s="19">
        <f t="shared" si="6"/>
        <v>82</v>
      </c>
      <c r="N30" s="19" t="str">
        <f t="shared" si="7"/>
        <v>B</v>
      </c>
      <c r="O30" s="35">
        <v>1</v>
      </c>
      <c r="P30" s="19" t="str">
        <f t="shared" si="8"/>
        <v>Memiliki ketrampilan dalam memecahkan persoalan secara aktif dan responsif</v>
      </c>
      <c r="Q30" s="19" t="str">
        <f t="shared" si="9"/>
        <v>B</v>
      </c>
      <c r="R30" s="19" t="str">
        <f t="shared" si="10"/>
        <v/>
      </c>
      <c r="S30" s="18"/>
      <c r="T30" s="1">
        <v>80</v>
      </c>
      <c r="U30" s="1">
        <v>90</v>
      </c>
      <c r="V30" s="1">
        <v>79</v>
      </c>
      <c r="W30" s="1">
        <v>79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83</v>
      </c>
      <c r="AH30" s="1">
        <v>80</v>
      </c>
      <c r="AI30" s="1">
        <v>85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4430</v>
      </c>
      <c r="C31" s="19" t="s">
        <v>86</v>
      </c>
      <c r="D31" s="18"/>
      <c r="E31" s="19">
        <f t="shared" si="0"/>
        <v>74</v>
      </c>
      <c r="F31" s="19" t="str">
        <f t="shared" si="1"/>
        <v>C</v>
      </c>
      <c r="G31" s="19">
        <f>IF((COUNTA(T12:AC12)&gt;0),(ROUND((AVERAGE(T31:AD31)),0)),"")</f>
        <v>74</v>
      </c>
      <c r="H31" s="19" t="str">
        <f t="shared" si="2"/>
        <v>C</v>
      </c>
      <c r="I31" s="35">
        <v>1</v>
      </c>
      <c r="J31" s="19" t="str">
        <f t="shared" si="3"/>
        <v>Memiliki kemampuan menyimpulkan keterkaitan antara nilai-nilai Pancasila dan Implementasinya dalam penyelenggaraan negara</v>
      </c>
      <c r="K31" s="19">
        <f t="shared" si="4"/>
        <v>80.5</v>
      </c>
      <c r="L31" s="19" t="str">
        <f t="shared" si="5"/>
        <v>B</v>
      </c>
      <c r="M31" s="19">
        <f t="shared" si="6"/>
        <v>80.5</v>
      </c>
      <c r="N31" s="19" t="str">
        <f t="shared" si="7"/>
        <v>B</v>
      </c>
      <c r="O31" s="35">
        <v>1</v>
      </c>
      <c r="P31" s="19" t="str">
        <f t="shared" si="8"/>
        <v>Memiliki ketrampilan dalam memecahkan persoalan secara aktif dan responsif</v>
      </c>
      <c r="Q31" s="19" t="str">
        <f t="shared" si="9"/>
        <v>B</v>
      </c>
      <c r="R31" s="19" t="str">
        <f t="shared" si="10"/>
        <v/>
      </c>
      <c r="S31" s="18"/>
      <c r="T31" s="1">
        <v>75</v>
      </c>
      <c r="U31" s="1">
        <v>80</v>
      </c>
      <c r="V31" s="1">
        <v>75</v>
      </c>
      <c r="W31" s="1">
        <v>65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77</v>
      </c>
      <c r="AH31" s="1">
        <v>80</v>
      </c>
      <c r="AI31" s="1">
        <v>85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2030</v>
      </c>
      <c r="FK31" s="39">
        <v>2040</v>
      </c>
    </row>
    <row r="32" spans="1:167" x14ac:dyDescent="0.25">
      <c r="A32" s="19">
        <v>22</v>
      </c>
      <c r="B32" s="19">
        <v>4446</v>
      </c>
      <c r="C32" s="19" t="s">
        <v>87</v>
      </c>
      <c r="D32" s="18"/>
      <c r="E32" s="19">
        <f t="shared" si="0"/>
        <v>84</v>
      </c>
      <c r="F32" s="19" t="str">
        <f t="shared" si="1"/>
        <v>B</v>
      </c>
      <c r="G32" s="19">
        <f>IF((COUNTA(T12:AC12)&gt;0),(ROUND((AVERAGE(T32:AD32)),0)),"")</f>
        <v>84</v>
      </c>
      <c r="H32" s="19" t="str">
        <f t="shared" si="2"/>
        <v>B</v>
      </c>
      <c r="I32" s="35">
        <v>1</v>
      </c>
      <c r="J32" s="19" t="str">
        <f t="shared" si="3"/>
        <v>Memiliki kemampuan menyimpulkan keterkaitan antara nilai-nilai Pancasila dan Implementasinya dalam penyelenggaraan negara</v>
      </c>
      <c r="K32" s="19">
        <f t="shared" si="4"/>
        <v>83.5</v>
      </c>
      <c r="L32" s="19" t="str">
        <f t="shared" si="5"/>
        <v>B</v>
      </c>
      <c r="M32" s="19">
        <f t="shared" si="6"/>
        <v>83.5</v>
      </c>
      <c r="N32" s="19" t="str">
        <f t="shared" si="7"/>
        <v>B</v>
      </c>
      <c r="O32" s="35">
        <v>1</v>
      </c>
      <c r="P32" s="19" t="str">
        <f t="shared" si="8"/>
        <v>Memiliki ketrampilan dalam memecahkan persoalan secara aktif dan responsif</v>
      </c>
      <c r="Q32" s="19" t="str">
        <f t="shared" si="9"/>
        <v>B</v>
      </c>
      <c r="R32" s="19" t="str">
        <f t="shared" si="10"/>
        <v/>
      </c>
      <c r="S32" s="18"/>
      <c r="T32" s="1">
        <v>90</v>
      </c>
      <c r="U32" s="1">
        <v>95</v>
      </c>
      <c r="V32" s="1">
        <v>76</v>
      </c>
      <c r="W32" s="1">
        <v>76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89</v>
      </c>
      <c r="AH32" s="1">
        <v>80</v>
      </c>
      <c r="AI32" s="1">
        <v>85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4462</v>
      </c>
      <c r="C33" s="19" t="s">
        <v>88</v>
      </c>
      <c r="D33" s="18"/>
      <c r="E33" s="19">
        <f t="shared" si="0"/>
        <v>76</v>
      </c>
      <c r="F33" s="19" t="str">
        <f t="shared" si="1"/>
        <v>B</v>
      </c>
      <c r="G33" s="19">
        <f>IF((COUNTA(T12:AC12)&gt;0),(ROUND((AVERAGE(T33:AD33)),0)),"")</f>
        <v>76</v>
      </c>
      <c r="H33" s="19" t="str">
        <f t="shared" si="2"/>
        <v>B</v>
      </c>
      <c r="I33" s="35">
        <v>1</v>
      </c>
      <c r="J33" s="19" t="str">
        <f t="shared" si="3"/>
        <v>Memiliki kemampuan menyimpulkan keterkaitan antara nilai-nilai Pancasila dan Implementasinya dalam penyelenggaraan negara</v>
      </c>
      <c r="K33" s="19">
        <f t="shared" si="4"/>
        <v>80.25</v>
      </c>
      <c r="L33" s="19" t="str">
        <f t="shared" si="5"/>
        <v>B</v>
      </c>
      <c r="M33" s="19">
        <f t="shared" si="6"/>
        <v>80.25</v>
      </c>
      <c r="N33" s="19" t="str">
        <f t="shared" si="7"/>
        <v>B</v>
      </c>
      <c r="O33" s="35">
        <v>1</v>
      </c>
      <c r="P33" s="19" t="str">
        <f t="shared" si="8"/>
        <v>Memiliki ketrampilan dalam memecahkan persoalan secara aktif dan responsif</v>
      </c>
      <c r="Q33" s="19" t="str">
        <f t="shared" si="9"/>
        <v>B</v>
      </c>
      <c r="R33" s="19" t="str">
        <f t="shared" si="10"/>
        <v/>
      </c>
      <c r="S33" s="18"/>
      <c r="T33" s="1">
        <v>75</v>
      </c>
      <c r="U33" s="1">
        <v>80</v>
      </c>
      <c r="V33" s="1">
        <v>74</v>
      </c>
      <c r="W33" s="1">
        <v>74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76</v>
      </c>
      <c r="AH33" s="1">
        <v>80</v>
      </c>
      <c r="AI33" s="1">
        <v>85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4477</v>
      </c>
      <c r="C34" s="19" t="s">
        <v>89</v>
      </c>
      <c r="D34" s="18"/>
      <c r="E34" s="19">
        <f t="shared" si="0"/>
        <v>77</v>
      </c>
      <c r="F34" s="19" t="str">
        <f t="shared" si="1"/>
        <v>B</v>
      </c>
      <c r="G34" s="19">
        <f>IF((COUNTA(T12:AC12)&gt;0),(ROUND((AVERAGE(T34:AD34)),0)),"")</f>
        <v>77</v>
      </c>
      <c r="H34" s="19" t="str">
        <f t="shared" si="2"/>
        <v>B</v>
      </c>
      <c r="I34" s="35">
        <v>1</v>
      </c>
      <c r="J34" s="19" t="str">
        <f t="shared" si="3"/>
        <v>Memiliki kemampuan menyimpulkan keterkaitan antara nilai-nilai Pancasila dan Implementasinya dalam penyelenggaraan negara</v>
      </c>
      <c r="K34" s="19">
        <f t="shared" si="4"/>
        <v>81.25</v>
      </c>
      <c r="L34" s="19" t="str">
        <f t="shared" si="5"/>
        <v>B</v>
      </c>
      <c r="M34" s="19">
        <f t="shared" si="6"/>
        <v>81.25</v>
      </c>
      <c r="N34" s="19" t="str">
        <f t="shared" si="7"/>
        <v>B</v>
      </c>
      <c r="O34" s="35">
        <v>1</v>
      </c>
      <c r="P34" s="19" t="str">
        <f t="shared" si="8"/>
        <v>Memiliki ketrampilan dalam memecahkan persoalan secara aktif dan responsif</v>
      </c>
      <c r="Q34" s="19" t="str">
        <f t="shared" si="9"/>
        <v>B</v>
      </c>
      <c r="R34" s="19" t="str">
        <f t="shared" si="10"/>
        <v/>
      </c>
      <c r="S34" s="18"/>
      <c r="T34" s="1">
        <v>80</v>
      </c>
      <c r="U34" s="1">
        <v>90</v>
      </c>
      <c r="V34" s="1">
        <v>69</v>
      </c>
      <c r="W34" s="1">
        <v>69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80</v>
      </c>
      <c r="AI34" s="1">
        <v>85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4493</v>
      </c>
      <c r="C35" s="19" t="s">
        <v>90</v>
      </c>
      <c r="D35" s="18"/>
      <c r="E35" s="19">
        <f t="shared" si="0"/>
        <v>79</v>
      </c>
      <c r="F35" s="19" t="str">
        <f t="shared" si="1"/>
        <v>B</v>
      </c>
      <c r="G35" s="19">
        <f>IF((COUNTA(T12:AC12)&gt;0),(ROUND((AVERAGE(T35:AD35)),0)),"")</f>
        <v>79</v>
      </c>
      <c r="H35" s="19" t="str">
        <f t="shared" si="2"/>
        <v>B</v>
      </c>
      <c r="I35" s="35">
        <v>1</v>
      </c>
      <c r="J35" s="19" t="str">
        <f t="shared" si="3"/>
        <v>Memiliki kemampuan menyimpulkan keterkaitan antara nilai-nilai Pancasila dan Implementasinya dalam penyelenggaraan negara</v>
      </c>
      <c r="K35" s="19">
        <f t="shared" si="4"/>
        <v>82</v>
      </c>
      <c r="L35" s="19" t="str">
        <f t="shared" si="5"/>
        <v>B</v>
      </c>
      <c r="M35" s="19">
        <f t="shared" si="6"/>
        <v>82</v>
      </c>
      <c r="N35" s="19" t="str">
        <f t="shared" si="7"/>
        <v>B</v>
      </c>
      <c r="O35" s="35">
        <v>1</v>
      </c>
      <c r="P35" s="19" t="str">
        <f t="shared" si="8"/>
        <v>Memiliki ketrampilan dalam memecahkan persoalan secara aktif dan responsif</v>
      </c>
      <c r="Q35" s="19" t="str">
        <f t="shared" si="9"/>
        <v>B</v>
      </c>
      <c r="R35" s="19" t="str">
        <f t="shared" si="10"/>
        <v/>
      </c>
      <c r="S35" s="18"/>
      <c r="T35" s="1">
        <v>90</v>
      </c>
      <c r="U35" s="1">
        <v>90</v>
      </c>
      <c r="V35" s="1">
        <v>68</v>
      </c>
      <c r="W35" s="1">
        <v>68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83</v>
      </c>
      <c r="AH35" s="1">
        <v>80</v>
      </c>
      <c r="AI35" s="1">
        <v>85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4509</v>
      </c>
      <c r="C36" s="19" t="s">
        <v>91</v>
      </c>
      <c r="D36" s="18"/>
      <c r="E36" s="19">
        <f t="shared" si="0"/>
        <v>74</v>
      </c>
      <c r="F36" s="19" t="str">
        <f t="shared" si="1"/>
        <v>C</v>
      </c>
      <c r="G36" s="19">
        <f>IF((COUNTA(T12:AC12)&gt;0),(ROUND((AVERAGE(T36:AD36)),0)),"")</f>
        <v>74</v>
      </c>
      <c r="H36" s="19" t="str">
        <f t="shared" si="2"/>
        <v>C</v>
      </c>
      <c r="I36" s="35">
        <v>1</v>
      </c>
      <c r="J36" s="19" t="str">
        <f t="shared" si="3"/>
        <v>Memiliki kemampuan menyimpulkan keterkaitan antara nilai-nilai Pancasila dan Implementasinya dalam penyelenggaraan negara</v>
      </c>
      <c r="K36" s="19">
        <f t="shared" si="4"/>
        <v>80.5</v>
      </c>
      <c r="L36" s="19" t="str">
        <f t="shared" si="5"/>
        <v>B</v>
      </c>
      <c r="M36" s="19">
        <f t="shared" si="6"/>
        <v>80.5</v>
      </c>
      <c r="N36" s="19" t="str">
        <f t="shared" si="7"/>
        <v>B</v>
      </c>
      <c r="O36" s="35">
        <v>1</v>
      </c>
      <c r="P36" s="19" t="str">
        <f t="shared" si="8"/>
        <v>Memiliki ketrampilan dalam memecahkan persoalan secara aktif dan responsif</v>
      </c>
      <c r="Q36" s="19" t="str">
        <f t="shared" si="9"/>
        <v>B</v>
      </c>
      <c r="R36" s="19" t="str">
        <f t="shared" si="10"/>
        <v/>
      </c>
      <c r="S36" s="18"/>
      <c r="T36" s="1">
        <v>75</v>
      </c>
      <c r="U36" s="1">
        <v>80</v>
      </c>
      <c r="V36" s="1">
        <v>75</v>
      </c>
      <c r="W36" s="1">
        <v>65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77</v>
      </c>
      <c r="AH36" s="1">
        <v>80</v>
      </c>
      <c r="AI36" s="1">
        <v>85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4525</v>
      </c>
      <c r="C37" s="19" t="s">
        <v>92</v>
      </c>
      <c r="D37" s="18"/>
      <c r="E37" s="19">
        <f t="shared" si="0"/>
        <v>74</v>
      </c>
      <c r="F37" s="19" t="str">
        <f t="shared" si="1"/>
        <v>C</v>
      </c>
      <c r="G37" s="19">
        <f>IF((COUNTA(T12:AC12)&gt;0),(ROUND((AVERAGE(T37:AD37)),0)),"")</f>
        <v>74</v>
      </c>
      <c r="H37" s="19" t="str">
        <f t="shared" si="2"/>
        <v>C</v>
      </c>
      <c r="I37" s="35">
        <v>1</v>
      </c>
      <c r="J37" s="19" t="str">
        <f t="shared" si="3"/>
        <v>Memiliki kemampuan menyimpulkan keterkaitan antara nilai-nilai Pancasila dan Implementasinya dalam penyelenggaraan negara</v>
      </c>
      <c r="K37" s="19">
        <f t="shared" si="4"/>
        <v>80.5</v>
      </c>
      <c r="L37" s="19" t="str">
        <f t="shared" si="5"/>
        <v>B</v>
      </c>
      <c r="M37" s="19">
        <f t="shared" si="6"/>
        <v>80.5</v>
      </c>
      <c r="N37" s="19" t="str">
        <f t="shared" si="7"/>
        <v>B</v>
      </c>
      <c r="O37" s="35">
        <v>1</v>
      </c>
      <c r="P37" s="19" t="str">
        <f t="shared" si="8"/>
        <v>Memiliki ketrampilan dalam memecahkan persoalan secara aktif dan responsif</v>
      </c>
      <c r="Q37" s="19" t="str">
        <f t="shared" si="9"/>
        <v>B</v>
      </c>
      <c r="R37" s="19" t="str">
        <f t="shared" si="10"/>
        <v/>
      </c>
      <c r="S37" s="18"/>
      <c r="T37" s="1">
        <v>80</v>
      </c>
      <c r="U37" s="1">
        <v>75</v>
      </c>
      <c r="V37" s="1">
        <v>75</v>
      </c>
      <c r="W37" s="1">
        <v>65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77</v>
      </c>
      <c r="AH37" s="1">
        <v>80</v>
      </c>
      <c r="AI37" s="1">
        <v>85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4541</v>
      </c>
      <c r="C38" s="19" t="s">
        <v>93</v>
      </c>
      <c r="D38" s="18"/>
      <c r="E38" s="19">
        <f t="shared" si="0"/>
        <v>75</v>
      </c>
      <c r="F38" s="19" t="str">
        <f t="shared" si="1"/>
        <v>C</v>
      </c>
      <c r="G38" s="19">
        <f>IF((COUNTA(T12:AC12)&gt;0),(ROUND((AVERAGE(T38:AD38)),0)),"")</f>
        <v>75</v>
      </c>
      <c r="H38" s="19" t="str">
        <f t="shared" si="2"/>
        <v>C</v>
      </c>
      <c r="I38" s="35">
        <v>1</v>
      </c>
      <c r="J38" s="19" t="str">
        <f t="shared" si="3"/>
        <v>Memiliki kemampuan menyimpulkan keterkaitan antara nilai-nilai Pancasila dan Implementasinya dalam penyelenggaraan negara</v>
      </c>
      <c r="K38" s="19">
        <f t="shared" si="4"/>
        <v>80.25</v>
      </c>
      <c r="L38" s="19" t="str">
        <f t="shared" si="5"/>
        <v>B</v>
      </c>
      <c r="M38" s="19">
        <f t="shared" si="6"/>
        <v>80.25</v>
      </c>
      <c r="N38" s="19" t="str">
        <f t="shared" si="7"/>
        <v>B</v>
      </c>
      <c r="O38" s="35">
        <v>1</v>
      </c>
      <c r="P38" s="19" t="str">
        <f t="shared" si="8"/>
        <v>Memiliki ketrampilan dalam memecahkan persoalan secara aktif dan responsif</v>
      </c>
      <c r="Q38" s="19" t="str">
        <f t="shared" si="9"/>
        <v>B</v>
      </c>
      <c r="R38" s="19" t="str">
        <f t="shared" si="10"/>
        <v/>
      </c>
      <c r="S38" s="18"/>
      <c r="T38" s="1">
        <v>80</v>
      </c>
      <c r="U38" s="1">
        <v>70</v>
      </c>
      <c r="V38" s="1">
        <v>77</v>
      </c>
      <c r="W38" s="1">
        <v>72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76</v>
      </c>
      <c r="AH38" s="1">
        <v>80</v>
      </c>
      <c r="AI38" s="1">
        <v>85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4557</v>
      </c>
      <c r="C39" s="19" t="s">
        <v>94</v>
      </c>
      <c r="D39" s="18"/>
      <c r="E39" s="19">
        <f t="shared" si="0"/>
        <v>74</v>
      </c>
      <c r="F39" s="19" t="str">
        <f t="shared" si="1"/>
        <v>C</v>
      </c>
      <c r="G39" s="19">
        <f>IF((COUNTA(T12:AC12)&gt;0),(ROUND((AVERAGE(T39:AD39)),0)),"")</f>
        <v>74</v>
      </c>
      <c r="H39" s="19" t="str">
        <f t="shared" si="2"/>
        <v>C</v>
      </c>
      <c r="I39" s="35">
        <v>1</v>
      </c>
      <c r="J39" s="19" t="str">
        <f t="shared" si="3"/>
        <v>Memiliki kemampuan menyimpulkan keterkaitan antara nilai-nilai Pancasila dan Implementasinya dalam penyelenggaraan negara</v>
      </c>
      <c r="K39" s="19">
        <f t="shared" si="4"/>
        <v>80.5</v>
      </c>
      <c r="L39" s="19" t="str">
        <f t="shared" si="5"/>
        <v>B</v>
      </c>
      <c r="M39" s="19">
        <f t="shared" si="6"/>
        <v>80.5</v>
      </c>
      <c r="N39" s="19" t="str">
        <f t="shared" si="7"/>
        <v>B</v>
      </c>
      <c r="O39" s="35">
        <v>1</v>
      </c>
      <c r="P39" s="19" t="str">
        <f t="shared" si="8"/>
        <v>Memiliki ketrampilan dalam memecahkan persoalan secara aktif dan responsif</v>
      </c>
      <c r="Q39" s="19" t="str">
        <f t="shared" si="9"/>
        <v>B</v>
      </c>
      <c r="R39" s="19" t="str">
        <f t="shared" si="10"/>
        <v/>
      </c>
      <c r="S39" s="18"/>
      <c r="T39" s="1">
        <v>75</v>
      </c>
      <c r="U39" s="1">
        <v>80</v>
      </c>
      <c r="V39" s="1">
        <v>75</v>
      </c>
      <c r="W39" s="1">
        <v>65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77</v>
      </c>
      <c r="AH39" s="1">
        <v>80</v>
      </c>
      <c r="AI39" s="1">
        <v>85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4573</v>
      </c>
      <c r="C40" s="19" t="s">
        <v>95</v>
      </c>
      <c r="D40" s="18"/>
      <c r="E40" s="19">
        <f t="shared" si="0"/>
        <v>79</v>
      </c>
      <c r="F40" s="19" t="str">
        <f t="shared" si="1"/>
        <v>B</v>
      </c>
      <c r="G40" s="19">
        <f>IF((COUNTA(T12:AC12)&gt;0),(ROUND((AVERAGE(T40:AD40)),0)),"")</f>
        <v>79</v>
      </c>
      <c r="H40" s="19" t="str">
        <f t="shared" si="2"/>
        <v>B</v>
      </c>
      <c r="I40" s="35">
        <v>1</v>
      </c>
      <c r="J40" s="19" t="str">
        <f t="shared" si="3"/>
        <v>Memiliki kemampuan menyimpulkan keterkaitan antara nilai-nilai Pancasila dan Implementasinya dalam penyelenggaraan negara</v>
      </c>
      <c r="K40" s="19">
        <f t="shared" si="4"/>
        <v>80.75</v>
      </c>
      <c r="L40" s="19" t="str">
        <f t="shared" si="5"/>
        <v>B</v>
      </c>
      <c r="M40" s="19">
        <f t="shared" si="6"/>
        <v>80.75</v>
      </c>
      <c r="N40" s="19" t="str">
        <f t="shared" si="7"/>
        <v>B</v>
      </c>
      <c r="O40" s="35">
        <v>1</v>
      </c>
      <c r="P40" s="19" t="str">
        <f t="shared" si="8"/>
        <v>Memiliki ketrampilan dalam memecahkan persoalan secara aktif dan responsif</v>
      </c>
      <c r="Q40" s="19" t="str">
        <f t="shared" si="9"/>
        <v>B</v>
      </c>
      <c r="R40" s="19" t="str">
        <f t="shared" si="10"/>
        <v/>
      </c>
      <c r="S40" s="18"/>
      <c r="T40" s="1">
        <v>80</v>
      </c>
      <c r="U40" s="1">
        <v>75</v>
      </c>
      <c r="V40" s="1">
        <v>80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78</v>
      </c>
      <c r="AH40" s="1">
        <v>80</v>
      </c>
      <c r="AI40" s="1">
        <v>85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4588</v>
      </c>
      <c r="C41" s="19" t="s">
        <v>96</v>
      </c>
      <c r="D41" s="18"/>
      <c r="E41" s="19">
        <f t="shared" si="0"/>
        <v>83</v>
      </c>
      <c r="F41" s="19" t="str">
        <f t="shared" si="1"/>
        <v>B</v>
      </c>
      <c r="G41" s="19">
        <f>IF((COUNTA(T12:AC12)&gt;0),(ROUND((AVERAGE(T41:AD41)),0)),"")</f>
        <v>83</v>
      </c>
      <c r="H41" s="19" t="str">
        <f t="shared" si="2"/>
        <v>B</v>
      </c>
      <c r="I41" s="35">
        <v>1</v>
      </c>
      <c r="J41" s="19" t="str">
        <f t="shared" si="3"/>
        <v>Memiliki kemampuan menyimpulkan keterkaitan antara nilai-nilai Pancasila dan Implementasinya dalam penyelenggaraan negara</v>
      </c>
      <c r="K41" s="19">
        <f t="shared" si="4"/>
        <v>81.75</v>
      </c>
      <c r="L41" s="19" t="str">
        <f t="shared" si="5"/>
        <v>B</v>
      </c>
      <c r="M41" s="19">
        <f t="shared" si="6"/>
        <v>81.75</v>
      </c>
      <c r="N41" s="19" t="str">
        <f t="shared" si="7"/>
        <v>B</v>
      </c>
      <c r="O41" s="35">
        <v>1</v>
      </c>
      <c r="P41" s="19" t="str">
        <f t="shared" si="8"/>
        <v>Memiliki ketrampilan dalam memecahkan persoalan secara aktif dan responsif</v>
      </c>
      <c r="Q41" s="19" t="str">
        <f t="shared" si="9"/>
        <v>B</v>
      </c>
      <c r="R41" s="19" t="str">
        <f t="shared" si="10"/>
        <v/>
      </c>
      <c r="S41" s="18"/>
      <c r="T41" s="1">
        <v>75</v>
      </c>
      <c r="U41" s="1">
        <v>80</v>
      </c>
      <c r="V41" s="1">
        <v>85</v>
      </c>
      <c r="W41" s="1">
        <v>91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82</v>
      </c>
      <c r="AH41" s="1">
        <v>80</v>
      </c>
      <c r="AI41" s="1">
        <v>85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4603</v>
      </c>
      <c r="C42" s="19" t="s">
        <v>97</v>
      </c>
      <c r="D42" s="18"/>
      <c r="E42" s="19">
        <f t="shared" si="0"/>
        <v>83</v>
      </c>
      <c r="F42" s="19" t="str">
        <f t="shared" si="1"/>
        <v>B</v>
      </c>
      <c r="G42" s="19">
        <f>IF((COUNTA(T12:AC12)&gt;0),(ROUND((AVERAGE(T42:AD42)),0)),"")</f>
        <v>83</v>
      </c>
      <c r="H42" s="19" t="str">
        <f t="shared" si="2"/>
        <v>B</v>
      </c>
      <c r="I42" s="35">
        <v>1</v>
      </c>
      <c r="J42" s="19" t="str">
        <f t="shared" si="3"/>
        <v>Memiliki kemampuan menyimpulkan keterkaitan antara nilai-nilai Pancasila dan Implementasinya dalam penyelenggaraan negara</v>
      </c>
      <c r="K42" s="19">
        <f t="shared" si="4"/>
        <v>82.25</v>
      </c>
      <c r="L42" s="19" t="str">
        <f t="shared" si="5"/>
        <v>B</v>
      </c>
      <c r="M42" s="19">
        <f t="shared" si="6"/>
        <v>82.25</v>
      </c>
      <c r="N42" s="19" t="str">
        <f t="shared" si="7"/>
        <v>B</v>
      </c>
      <c r="O42" s="35">
        <v>1</v>
      </c>
      <c r="P42" s="19" t="str">
        <f t="shared" si="8"/>
        <v>Memiliki ketrampilan dalam memecahkan persoalan secara aktif dan responsif</v>
      </c>
      <c r="Q42" s="19" t="str">
        <f t="shared" si="9"/>
        <v>A</v>
      </c>
      <c r="R42" s="19" t="str">
        <f t="shared" si="10"/>
        <v/>
      </c>
      <c r="S42" s="18"/>
      <c r="T42" s="1">
        <v>80</v>
      </c>
      <c r="U42" s="1">
        <v>90</v>
      </c>
      <c r="V42" s="1">
        <v>81</v>
      </c>
      <c r="W42" s="1">
        <v>81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84</v>
      </c>
      <c r="AH42" s="1">
        <v>80</v>
      </c>
      <c r="AI42" s="1">
        <v>85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4619</v>
      </c>
      <c r="C43" s="19" t="s">
        <v>98</v>
      </c>
      <c r="D43" s="18"/>
      <c r="E43" s="19">
        <f t="shared" si="0"/>
        <v>69</v>
      </c>
      <c r="F43" s="19" t="str">
        <f t="shared" si="1"/>
        <v>D</v>
      </c>
      <c r="G43" s="19">
        <f>IF((COUNTA(T12:AC12)&gt;0),(ROUND((AVERAGE(T43:AD43)),0)),"")</f>
        <v>69</v>
      </c>
      <c r="H43" s="19" t="str">
        <f t="shared" si="2"/>
        <v>D</v>
      </c>
      <c r="I43" s="35">
        <v>1</v>
      </c>
      <c r="J43" s="19" t="str">
        <f t="shared" si="3"/>
        <v>Memiliki kemampuan menyimpulkan keterkaitan antara nilai-nilai Pancasila dan Implementasinya dalam penyelenggaraan negara</v>
      </c>
      <c r="K43" s="19">
        <f t="shared" si="4"/>
        <v>80.5</v>
      </c>
      <c r="L43" s="19" t="str">
        <f t="shared" si="5"/>
        <v>B</v>
      </c>
      <c r="M43" s="19">
        <f t="shared" si="6"/>
        <v>80.5</v>
      </c>
      <c r="N43" s="19" t="str">
        <f t="shared" si="7"/>
        <v>B</v>
      </c>
      <c r="O43" s="35">
        <v>1</v>
      </c>
      <c r="P43" s="19" t="str">
        <f t="shared" si="8"/>
        <v>Memiliki ketrampilan dalam memecahkan persoalan secara aktif dan responsif</v>
      </c>
      <c r="Q43" s="19" t="str">
        <f t="shared" si="9"/>
        <v>B</v>
      </c>
      <c r="R43" s="19" t="str">
        <f t="shared" si="10"/>
        <v/>
      </c>
      <c r="S43" s="18"/>
      <c r="T43" s="1">
        <v>75</v>
      </c>
      <c r="U43" s="1">
        <v>80</v>
      </c>
      <c r="V43" s="1">
        <v>75</v>
      </c>
      <c r="W43" s="1">
        <v>46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77</v>
      </c>
      <c r="AH43" s="1">
        <v>80</v>
      </c>
      <c r="AI43" s="1">
        <v>85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4635</v>
      </c>
      <c r="C44" s="19" t="s">
        <v>99</v>
      </c>
      <c r="D44" s="18"/>
      <c r="E44" s="19">
        <f t="shared" si="0"/>
        <v>83</v>
      </c>
      <c r="F44" s="19" t="str">
        <f t="shared" si="1"/>
        <v>B</v>
      </c>
      <c r="G44" s="19">
        <f>IF((COUNTA(T12:AC12)&gt;0),(ROUND((AVERAGE(T44:AD44)),0)),"")</f>
        <v>83</v>
      </c>
      <c r="H44" s="19" t="str">
        <f t="shared" si="2"/>
        <v>B</v>
      </c>
      <c r="I44" s="35">
        <v>1</v>
      </c>
      <c r="J44" s="19" t="str">
        <f t="shared" si="3"/>
        <v>Memiliki kemampuan menyimpulkan keterkaitan antara nilai-nilai Pancasila dan Implementasinya dalam penyelenggaraan negara</v>
      </c>
      <c r="K44" s="19">
        <f t="shared" si="4"/>
        <v>82</v>
      </c>
      <c r="L44" s="19" t="str">
        <f t="shared" si="5"/>
        <v>B</v>
      </c>
      <c r="M44" s="19">
        <f t="shared" si="6"/>
        <v>82</v>
      </c>
      <c r="N44" s="19" t="str">
        <f t="shared" si="7"/>
        <v>B</v>
      </c>
      <c r="O44" s="35">
        <v>1</v>
      </c>
      <c r="P44" s="19" t="str">
        <f t="shared" si="8"/>
        <v>Memiliki ketrampilan dalam memecahkan persoalan secara aktif dan responsif</v>
      </c>
      <c r="Q44" s="19" t="str">
        <f t="shared" si="9"/>
        <v>B</v>
      </c>
      <c r="R44" s="19" t="str">
        <f t="shared" si="10"/>
        <v/>
      </c>
      <c r="S44" s="18"/>
      <c r="T44" s="1">
        <v>80</v>
      </c>
      <c r="U44" s="1">
        <v>90</v>
      </c>
      <c r="V44" s="1">
        <v>80</v>
      </c>
      <c r="W44" s="1">
        <v>80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83</v>
      </c>
      <c r="AH44" s="1">
        <v>80</v>
      </c>
      <c r="AI44" s="1">
        <v>85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4651</v>
      </c>
      <c r="C45" s="19" t="s">
        <v>100</v>
      </c>
      <c r="D45" s="18"/>
      <c r="E45" s="19">
        <f t="shared" si="0"/>
        <v>73</v>
      </c>
      <c r="F45" s="19" t="str">
        <f t="shared" si="1"/>
        <v>C</v>
      </c>
      <c r="G45" s="19">
        <f>IF((COUNTA(T12:AC12)&gt;0),(ROUND((AVERAGE(T45:AD45)),0)),"")</f>
        <v>73</v>
      </c>
      <c r="H45" s="19" t="str">
        <f t="shared" si="2"/>
        <v>C</v>
      </c>
      <c r="I45" s="35">
        <v>1</v>
      </c>
      <c r="J45" s="19" t="str">
        <f t="shared" si="3"/>
        <v>Memiliki kemampuan menyimpulkan keterkaitan antara nilai-nilai Pancasila dan Implementasinya dalam penyelenggaraan negara</v>
      </c>
      <c r="K45" s="19">
        <f t="shared" si="4"/>
        <v>80.5</v>
      </c>
      <c r="L45" s="19" t="str">
        <f t="shared" si="5"/>
        <v>B</v>
      </c>
      <c r="M45" s="19">
        <f t="shared" si="6"/>
        <v>80.5</v>
      </c>
      <c r="N45" s="19" t="str">
        <f t="shared" si="7"/>
        <v>B</v>
      </c>
      <c r="O45" s="35">
        <v>1</v>
      </c>
      <c r="P45" s="19" t="str">
        <f t="shared" si="8"/>
        <v>Memiliki ketrampilan dalam memecahkan persoalan secara aktif dan responsif</v>
      </c>
      <c r="Q45" s="19" t="str">
        <f t="shared" si="9"/>
        <v>A</v>
      </c>
      <c r="R45" s="19" t="str">
        <f t="shared" si="10"/>
        <v/>
      </c>
      <c r="S45" s="18"/>
      <c r="T45" s="1">
        <v>75</v>
      </c>
      <c r="U45" s="1">
        <v>80</v>
      </c>
      <c r="V45" s="1">
        <v>75</v>
      </c>
      <c r="W45" s="1">
        <v>61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77</v>
      </c>
      <c r="AH45" s="1">
        <v>80</v>
      </c>
      <c r="AI45" s="1">
        <v>85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4667</v>
      </c>
      <c r="C46" s="19" t="s">
        <v>101</v>
      </c>
      <c r="D46" s="18"/>
      <c r="E46" s="19">
        <f t="shared" si="0"/>
        <v>80</v>
      </c>
      <c r="F46" s="19" t="str">
        <f t="shared" si="1"/>
        <v>B</v>
      </c>
      <c r="G46" s="19">
        <f>IF((COUNTA(T12:AC12)&gt;0),(ROUND((AVERAGE(T46:AD46)),0)),"")</f>
        <v>80</v>
      </c>
      <c r="H46" s="19" t="str">
        <f t="shared" si="2"/>
        <v>B</v>
      </c>
      <c r="I46" s="35">
        <v>1</v>
      </c>
      <c r="J46" s="19" t="str">
        <f t="shared" si="3"/>
        <v>Memiliki kemampuan menyimpulkan keterkaitan antara nilai-nilai Pancasila dan Implementasinya dalam penyelenggaraan negara</v>
      </c>
      <c r="K46" s="19">
        <f t="shared" si="4"/>
        <v>81</v>
      </c>
      <c r="L46" s="19" t="str">
        <f t="shared" si="5"/>
        <v>B</v>
      </c>
      <c r="M46" s="19">
        <f t="shared" si="6"/>
        <v>81</v>
      </c>
      <c r="N46" s="19" t="str">
        <f t="shared" si="7"/>
        <v>B</v>
      </c>
      <c r="O46" s="35">
        <v>1</v>
      </c>
      <c r="P46" s="19" t="str">
        <f t="shared" si="8"/>
        <v>Memiliki ketrampilan dalam memecahkan persoalan secara aktif dan responsif</v>
      </c>
      <c r="Q46" s="19" t="str">
        <f t="shared" si="9"/>
        <v>B</v>
      </c>
      <c r="R46" s="19" t="str">
        <f t="shared" si="10"/>
        <v/>
      </c>
      <c r="S46" s="18"/>
      <c r="T46" s="1">
        <v>75</v>
      </c>
      <c r="U46" s="1">
        <v>80</v>
      </c>
      <c r="V46" s="1">
        <v>83</v>
      </c>
      <c r="W46" s="1">
        <v>83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79</v>
      </c>
      <c r="AH46" s="1">
        <v>80</v>
      </c>
      <c r="AI46" s="1">
        <v>85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4683</v>
      </c>
      <c r="C47" s="19" t="s">
        <v>102</v>
      </c>
      <c r="D47" s="18"/>
      <c r="E47" s="19">
        <f t="shared" si="0"/>
        <v>75</v>
      </c>
      <c r="F47" s="19" t="str">
        <f t="shared" si="1"/>
        <v>C</v>
      </c>
      <c r="G47" s="19">
        <f>IF((COUNTA(T12:AC12)&gt;0),(ROUND((AVERAGE(T47:AD47)),0)),"")</f>
        <v>75</v>
      </c>
      <c r="H47" s="19" t="str">
        <f t="shared" si="2"/>
        <v>C</v>
      </c>
      <c r="I47" s="35">
        <v>1</v>
      </c>
      <c r="J47" s="19" t="str">
        <f t="shared" si="3"/>
        <v>Memiliki kemampuan menyimpulkan keterkaitan antara nilai-nilai Pancasila dan Implementasinya dalam penyelenggaraan negara</v>
      </c>
      <c r="K47" s="19">
        <f t="shared" si="4"/>
        <v>80.5</v>
      </c>
      <c r="L47" s="19" t="str">
        <f t="shared" si="5"/>
        <v>B</v>
      </c>
      <c r="M47" s="19">
        <f t="shared" si="6"/>
        <v>80.5</v>
      </c>
      <c r="N47" s="19" t="str">
        <f t="shared" si="7"/>
        <v>B</v>
      </c>
      <c r="O47" s="35">
        <v>1</v>
      </c>
      <c r="P47" s="19" t="str">
        <f t="shared" si="8"/>
        <v>Memiliki ketrampilan dalam memecahkan persoalan secara aktif dan responsif</v>
      </c>
      <c r="Q47" s="19" t="str">
        <f t="shared" si="9"/>
        <v>B</v>
      </c>
      <c r="R47" s="19" t="str">
        <f t="shared" si="10"/>
        <v/>
      </c>
      <c r="S47" s="18"/>
      <c r="T47" s="1">
        <v>75</v>
      </c>
      <c r="U47" s="1">
        <v>80</v>
      </c>
      <c r="V47" s="1">
        <v>75</v>
      </c>
      <c r="W47" s="1">
        <v>70</v>
      </c>
      <c r="X47" s="1"/>
      <c r="Y47" s="1"/>
      <c r="Z47" s="1"/>
      <c r="AA47" s="1"/>
      <c r="AB47" s="1"/>
      <c r="AC47" s="1"/>
      <c r="AD47" s="1"/>
      <c r="AE47" s="18"/>
      <c r="AF47" s="1">
        <v>80</v>
      </c>
      <c r="AG47" s="1">
        <v>77</v>
      </c>
      <c r="AH47" s="1">
        <v>80</v>
      </c>
      <c r="AI47" s="1">
        <v>85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103</v>
      </c>
      <c r="D52" s="18"/>
      <c r="E52" s="18"/>
      <c r="F52" s="18"/>
      <c r="G52" s="74" t="s">
        <v>104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105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106</v>
      </c>
      <c r="D53" s="18"/>
      <c r="E53" s="18"/>
      <c r="F53" s="18"/>
      <c r="G53" s="74" t="s">
        <v>107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108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109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110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111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112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113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114</v>
      </c>
      <c r="N57" s="18"/>
      <c r="O57" s="36"/>
      <c r="P57" s="18"/>
      <c r="Q57" s="18" t="s">
        <v>115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lessThan">
      <formula>$C$4</formula>
    </cfRule>
  </conditionalFormatting>
  <conditionalFormatting sqref="E12">
    <cfRule type="cellIs" dxfId="490" priority="2" operator="lessThan">
      <formula>$C$4</formula>
    </cfRule>
  </conditionalFormatting>
  <conditionalFormatting sqref="E13">
    <cfRule type="cellIs" dxfId="489" priority="3" operator="lessThan">
      <formula>$C$4</formula>
    </cfRule>
  </conditionalFormatting>
  <conditionalFormatting sqref="E14">
    <cfRule type="cellIs" dxfId="488" priority="4" operator="lessThan">
      <formula>$C$4</formula>
    </cfRule>
  </conditionalFormatting>
  <conditionalFormatting sqref="E15">
    <cfRule type="cellIs" dxfId="487" priority="5" operator="lessThan">
      <formula>$C$4</formula>
    </cfRule>
  </conditionalFormatting>
  <conditionalFormatting sqref="E16">
    <cfRule type="cellIs" dxfId="486" priority="6" operator="lessThan">
      <formula>$C$4</formula>
    </cfRule>
  </conditionalFormatting>
  <conditionalFormatting sqref="E17">
    <cfRule type="cellIs" dxfId="485" priority="7" operator="lessThan">
      <formula>$C$4</formula>
    </cfRule>
  </conditionalFormatting>
  <conditionalFormatting sqref="E18">
    <cfRule type="cellIs" dxfId="484" priority="8" operator="lessThan">
      <formula>$C$4</formula>
    </cfRule>
  </conditionalFormatting>
  <conditionalFormatting sqref="E19">
    <cfRule type="cellIs" dxfId="483" priority="9" operator="lessThan">
      <formula>$C$4</formula>
    </cfRule>
  </conditionalFormatting>
  <conditionalFormatting sqref="E20">
    <cfRule type="cellIs" dxfId="482" priority="10" operator="lessThan">
      <formula>$C$4</formula>
    </cfRule>
  </conditionalFormatting>
  <conditionalFormatting sqref="E21">
    <cfRule type="cellIs" dxfId="481" priority="11" operator="lessThan">
      <formula>$C$4</formula>
    </cfRule>
  </conditionalFormatting>
  <conditionalFormatting sqref="E22">
    <cfRule type="cellIs" dxfId="480" priority="12" operator="lessThan">
      <formula>$C$4</formula>
    </cfRule>
  </conditionalFormatting>
  <conditionalFormatting sqref="E23">
    <cfRule type="cellIs" dxfId="479" priority="13" operator="lessThan">
      <formula>$C$4</formula>
    </cfRule>
  </conditionalFormatting>
  <conditionalFormatting sqref="E24">
    <cfRule type="cellIs" dxfId="478" priority="14" operator="lessThan">
      <formula>$C$4</formula>
    </cfRule>
  </conditionalFormatting>
  <conditionalFormatting sqref="E25">
    <cfRule type="cellIs" dxfId="477" priority="15" operator="lessThan">
      <formula>$C$4</formula>
    </cfRule>
  </conditionalFormatting>
  <conditionalFormatting sqref="E26">
    <cfRule type="cellIs" dxfId="476" priority="16" operator="lessThan">
      <formula>$C$4</formula>
    </cfRule>
  </conditionalFormatting>
  <conditionalFormatting sqref="E27">
    <cfRule type="cellIs" dxfId="475" priority="17" operator="lessThan">
      <formula>$C$4</formula>
    </cfRule>
  </conditionalFormatting>
  <conditionalFormatting sqref="E28">
    <cfRule type="cellIs" dxfId="474" priority="18" operator="lessThan">
      <formula>$C$4</formula>
    </cfRule>
  </conditionalFormatting>
  <conditionalFormatting sqref="E29">
    <cfRule type="cellIs" dxfId="473" priority="19" operator="lessThan">
      <formula>$C$4</formula>
    </cfRule>
  </conditionalFormatting>
  <conditionalFormatting sqref="E30">
    <cfRule type="cellIs" dxfId="472" priority="20" operator="lessThan">
      <formula>$C$4</formula>
    </cfRule>
  </conditionalFormatting>
  <conditionalFormatting sqref="E31">
    <cfRule type="cellIs" dxfId="471" priority="21" operator="lessThan">
      <formula>$C$4</formula>
    </cfRule>
  </conditionalFormatting>
  <conditionalFormatting sqref="E32">
    <cfRule type="cellIs" dxfId="470" priority="22" operator="lessThan">
      <formula>$C$4</formula>
    </cfRule>
  </conditionalFormatting>
  <conditionalFormatting sqref="E33">
    <cfRule type="cellIs" dxfId="469" priority="23" operator="lessThan">
      <formula>$C$4</formula>
    </cfRule>
  </conditionalFormatting>
  <conditionalFormatting sqref="E34">
    <cfRule type="cellIs" dxfId="468" priority="24" operator="lessThan">
      <formula>$C$4</formula>
    </cfRule>
  </conditionalFormatting>
  <conditionalFormatting sqref="E35">
    <cfRule type="cellIs" dxfId="467" priority="25" operator="lessThan">
      <formula>$C$4</formula>
    </cfRule>
  </conditionalFormatting>
  <conditionalFormatting sqref="E36">
    <cfRule type="cellIs" dxfId="466" priority="26" operator="lessThan">
      <formula>$C$4</formula>
    </cfRule>
  </conditionalFormatting>
  <conditionalFormatting sqref="E37">
    <cfRule type="cellIs" dxfId="465" priority="27" operator="lessThan">
      <formula>$C$4</formula>
    </cfRule>
  </conditionalFormatting>
  <conditionalFormatting sqref="E38">
    <cfRule type="cellIs" dxfId="464" priority="28" operator="lessThan">
      <formula>$C$4</formula>
    </cfRule>
  </conditionalFormatting>
  <conditionalFormatting sqref="E39">
    <cfRule type="cellIs" dxfId="463" priority="29" operator="lessThan">
      <formula>$C$4</formula>
    </cfRule>
  </conditionalFormatting>
  <conditionalFormatting sqref="E40">
    <cfRule type="cellIs" dxfId="462" priority="30" operator="lessThan">
      <formula>$C$4</formula>
    </cfRule>
  </conditionalFormatting>
  <conditionalFormatting sqref="E41">
    <cfRule type="cellIs" dxfId="461" priority="31" operator="lessThan">
      <formula>$C$4</formula>
    </cfRule>
  </conditionalFormatting>
  <conditionalFormatting sqref="E42">
    <cfRule type="cellIs" dxfId="460" priority="32" operator="lessThan">
      <formula>$C$4</formula>
    </cfRule>
  </conditionalFormatting>
  <conditionalFormatting sqref="E43">
    <cfRule type="cellIs" dxfId="459" priority="33" operator="lessThan">
      <formula>$C$4</formula>
    </cfRule>
  </conditionalFormatting>
  <conditionalFormatting sqref="E44">
    <cfRule type="cellIs" dxfId="458" priority="34" operator="lessThan">
      <formula>$C$4</formula>
    </cfRule>
  </conditionalFormatting>
  <conditionalFormatting sqref="E45">
    <cfRule type="cellIs" dxfId="457" priority="35" operator="lessThan">
      <formula>$C$4</formula>
    </cfRule>
  </conditionalFormatting>
  <conditionalFormatting sqref="E46">
    <cfRule type="cellIs" dxfId="456" priority="36" operator="lessThan">
      <formula>$C$4</formula>
    </cfRule>
  </conditionalFormatting>
  <conditionalFormatting sqref="E47">
    <cfRule type="cellIs" dxfId="455" priority="37" operator="lessThan">
      <formula>$C$4</formula>
    </cfRule>
  </conditionalFormatting>
  <conditionalFormatting sqref="E48">
    <cfRule type="cellIs" dxfId="454" priority="38" operator="lessThan">
      <formula>$C$4</formula>
    </cfRule>
  </conditionalFormatting>
  <conditionalFormatting sqref="E49">
    <cfRule type="cellIs" dxfId="453" priority="39" operator="lessThan">
      <formula>$C$4</formula>
    </cfRule>
  </conditionalFormatting>
  <conditionalFormatting sqref="E50">
    <cfRule type="cellIs" dxfId="452" priority="40" operator="lessThan">
      <formula>$C$4</formula>
    </cfRule>
  </conditionalFormatting>
  <conditionalFormatting sqref="G11">
    <cfRule type="cellIs" dxfId="451" priority="41" operator="lessThan">
      <formula>$C$4</formula>
    </cfRule>
  </conditionalFormatting>
  <conditionalFormatting sqref="G12">
    <cfRule type="cellIs" dxfId="450" priority="42" operator="lessThan">
      <formula>$C$4</formula>
    </cfRule>
  </conditionalFormatting>
  <conditionalFormatting sqref="G13">
    <cfRule type="cellIs" dxfId="449" priority="43" operator="lessThan">
      <formula>$C$4</formula>
    </cfRule>
  </conditionalFormatting>
  <conditionalFormatting sqref="G14">
    <cfRule type="cellIs" dxfId="448" priority="44" operator="lessThan">
      <formula>$C$4</formula>
    </cfRule>
  </conditionalFormatting>
  <conditionalFormatting sqref="G15">
    <cfRule type="cellIs" dxfId="447" priority="45" operator="lessThan">
      <formula>$C$4</formula>
    </cfRule>
  </conditionalFormatting>
  <conditionalFormatting sqref="G16">
    <cfRule type="cellIs" dxfId="446" priority="46" operator="lessThan">
      <formula>$C$4</formula>
    </cfRule>
  </conditionalFormatting>
  <conditionalFormatting sqref="G17">
    <cfRule type="cellIs" dxfId="445" priority="47" operator="lessThan">
      <formula>$C$4</formula>
    </cfRule>
  </conditionalFormatting>
  <conditionalFormatting sqref="G18">
    <cfRule type="cellIs" dxfId="444" priority="48" operator="lessThan">
      <formula>$C$4</formula>
    </cfRule>
  </conditionalFormatting>
  <conditionalFormatting sqref="G19">
    <cfRule type="cellIs" dxfId="443" priority="49" operator="lessThan">
      <formula>$C$4</formula>
    </cfRule>
  </conditionalFormatting>
  <conditionalFormatting sqref="G20">
    <cfRule type="cellIs" dxfId="442" priority="50" operator="lessThan">
      <formula>$C$4</formula>
    </cfRule>
  </conditionalFormatting>
  <conditionalFormatting sqref="G21">
    <cfRule type="cellIs" dxfId="441" priority="51" operator="lessThan">
      <formula>$C$4</formula>
    </cfRule>
  </conditionalFormatting>
  <conditionalFormatting sqref="G22">
    <cfRule type="cellIs" dxfId="440" priority="52" operator="lessThan">
      <formula>$C$4</formula>
    </cfRule>
  </conditionalFormatting>
  <conditionalFormatting sqref="G23">
    <cfRule type="cellIs" dxfId="439" priority="53" operator="lessThan">
      <formula>$C$4</formula>
    </cfRule>
  </conditionalFormatting>
  <conditionalFormatting sqref="G24">
    <cfRule type="cellIs" dxfId="438" priority="54" operator="lessThan">
      <formula>$C$4</formula>
    </cfRule>
  </conditionalFormatting>
  <conditionalFormatting sqref="G25">
    <cfRule type="cellIs" dxfId="437" priority="55" operator="lessThan">
      <formula>$C$4</formula>
    </cfRule>
  </conditionalFormatting>
  <conditionalFormatting sqref="G26">
    <cfRule type="cellIs" dxfId="436" priority="56" operator="lessThan">
      <formula>$C$4</formula>
    </cfRule>
  </conditionalFormatting>
  <conditionalFormatting sqref="G27">
    <cfRule type="cellIs" dxfId="435" priority="57" operator="lessThan">
      <formula>$C$4</formula>
    </cfRule>
  </conditionalFormatting>
  <conditionalFormatting sqref="G28">
    <cfRule type="cellIs" dxfId="434" priority="58" operator="lessThan">
      <formula>$C$4</formula>
    </cfRule>
  </conditionalFormatting>
  <conditionalFormatting sqref="G29">
    <cfRule type="cellIs" dxfId="433" priority="59" operator="lessThan">
      <formula>$C$4</formula>
    </cfRule>
  </conditionalFormatting>
  <conditionalFormatting sqref="G30">
    <cfRule type="cellIs" dxfId="432" priority="60" operator="lessThan">
      <formula>$C$4</formula>
    </cfRule>
  </conditionalFormatting>
  <conditionalFormatting sqref="G31">
    <cfRule type="cellIs" dxfId="431" priority="61" operator="lessThan">
      <formula>$C$4</formula>
    </cfRule>
  </conditionalFormatting>
  <conditionalFormatting sqref="G32">
    <cfRule type="cellIs" dxfId="430" priority="62" operator="lessThan">
      <formula>$C$4</formula>
    </cfRule>
  </conditionalFormatting>
  <conditionalFormatting sqref="G33">
    <cfRule type="cellIs" dxfId="429" priority="63" operator="lessThan">
      <formula>$C$4</formula>
    </cfRule>
  </conditionalFormatting>
  <conditionalFormatting sqref="G34">
    <cfRule type="cellIs" dxfId="428" priority="64" operator="lessThan">
      <formula>$C$4</formula>
    </cfRule>
  </conditionalFormatting>
  <conditionalFormatting sqref="G35">
    <cfRule type="cellIs" dxfId="427" priority="65" operator="lessThan">
      <formula>$C$4</formula>
    </cfRule>
  </conditionalFormatting>
  <conditionalFormatting sqref="G36">
    <cfRule type="cellIs" dxfId="426" priority="66" operator="lessThan">
      <formula>$C$4</formula>
    </cfRule>
  </conditionalFormatting>
  <conditionalFormatting sqref="G37">
    <cfRule type="cellIs" dxfId="425" priority="67" operator="lessThan">
      <formula>$C$4</formula>
    </cfRule>
  </conditionalFormatting>
  <conditionalFormatting sqref="G38">
    <cfRule type="cellIs" dxfId="424" priority="68" operator="lessThan">
      <formula>$C$4</formula>
    </cfRule>
  </conditionalFormatting>
  <conditionalFormatting sqref="G39">
    <cfRule type="cellIs" dxfId="423" priority="69" operator="lessThan">
      <formula>$C$4</formula>
    </cfRule>
  </conditionalFormatting>
  <conditionalFormatting sqref="G40">
    <cfRule type="cellIs" dxfId="422" priority="70" operator="lessThan">
      <formula>$C$4</formula>
    </cfRule>
  </conditionalFormatting>
  <conditionalFormatting sqref="G41">
    <cfRule type="cellIs" dxfId="421" priority="71" operator="lessThan">
      <formula>$C$4</formula>
    </cfRule>
  </conditionalFormatting>
  <conditionalFormatting sqref="G42">
    <cfRule type="cellIs" dxfId="420" priority="72" operator="lessThan">
      <formula>$C$4</formula>
    </cfRule>
  </conditionalFormatting>
  <conditionalFormatting sqref="G43">
    <cfRule type="cellIs" dxfId="419" priority="73" operator="lessThan">
      <formula>$C$4</formula>
    </cfRule>
  </conditionalFormatting>
  <conditionalFormatting sqref="G44">
    <cfRule type="cellIs" dxfId="418" priority="74" operator="lessThan">
      <formula>$C$4</formula>
    </cfRule>
  </conditionalFormatting>
  <conditionalFormatting sqref="G45">
    <cfRule type="cellIs" dxfId="417" priority="75" operator="lessThan">
      <formula>$C$4</formula>
    </cfRule>
  </conditionalFormatting>
  <conditionalFormatting sqref="G46">
    <cfRule type="cellIs" dxfId="416" priority="76" operator="lessThan">
      <formula>$C$4</formula>
    </cfRule>
  </conditionalFormatting>
  <conditionalFormatting sqref="G47">
    <cfRule type="cellIs" dxfId="415" priority="77" operator="lessThan">
      <formula>$C$4</formula>
    </cfRule>
  </conditionalFormatting>
  <conditionalFormatting sqref="G48">
    <cfRule type="cellIs" dxfId="414" priority="78" operator="lessThan">
      <formula>$C$4</formula>
    </cfRule>
  </conditionalFormatting>
  <conditionalFormatting sqref="G49">
    <cfRule type="cellIs" dxfId="413" priority="79" operator="lessThan">
      <formula>$C$4</formula>
    </cfRule>
  </conditionalFormatting>
  <conditionalFormatting sqref="G50">
    <cfRule type="cellIs" dxfId="412" priority="80" operator="lessThan">
      <formula>$C$4</formula>
    </cfRule>
  </conditionalFormatting>
  <conditionalFormatting sqref="K11">
    <cfRule type="cellIs" dxfId="411" priority="81" operator="lessThan">
      <formula>$C$4</formula>
    </cfRule>
  </conditionalFormatting>
  <conditionalFormatting sqref="K12">
    <cfRule type="cellIs" dxfId="410" priority="82" operator="lessThan">
      <formula>$C$4</formula>
    </cfRule>
  </conditionalFormatting>
  <conditionalFormatting sqref="K13">
    <cfRule type="cellIs" dxfId="409" priority="83" operator="lessThan">
      <formula>$C$4</formula>
    </cfRule>
  </conditionalFormatting>
  <conditionalFormatting sqref="K14">
    <cfRule type="cellIs" dxfId="408" priority="84" operator="lessThan">
      <formula>$C$4</formula>
    </cfRule>
  </conditionalFormatting>
  <conditionalFormatting sqref="K15">
    <cfRule type="cellIs" dxfId="407" priority="85" operator="lessThan">
      <formula>$C$4</formula>
    </cfRule>
  </conditionalFormatting>
  <conditionalFormatting sqref="K16">
    <cfRule type="cellIs" dxfId="406" priority="86" operator="lessThan">
      <formula>$C$4</formula>
    </cfRule>
  </conditionalFormatting>
  <conditionalFormatting sqref="K17">
    <cfRule type="cellIs" dxfId="405" priority="87" operator="lessThan">
      <formula>$C$4</formula>
    </cfRule>
  </conditionalFormatting>
  <conditionalFormatting sqref="K18">
    <cfRule type="cellIs" dxfId="404" priority="88" operator="lessThan">
      <formula>$C$4</formula>
    </cfRule>
  </conditionalFormatting>
  <conditionalFormatting sqref="K19">
    <cfRule type="cellIs" dxfId="403" priority="89" operator="lessThan">
      <formula>$C$4</formula>
    </cfRule>
  </conditionalFormatting>
  <conditionalFormatting sqref="K20">
    <cfRule type="cellIs" dxfId="402" priority="90" operator="lessThan">
      <formula>$C$4</formula>
    </cfRule>
  </conditionalFormatting>
  <conditionalFormatting sqref="K21">
    <cfRule type="cellIs" dxfId="401" priority="91" operator="lessThan">
      <formula>$C$4</formula>
    </cfRule>
  </conditionalFormatting>
  <conditionalFormatting sqref="K22">
    <cfRule type="cellIs" dxfId="400" priority="92" operator="lessThan">
      <formula>$C$4</formula>
    </cfRule>
  </conditionalFormatting>
  <conditionalFormatting sqref="K23">
    <cfRule type="cellIs" dxfId="399" priority="93" operator="lessThan">
      <formula>$C$4</formula>
    </cfRule>
  </conditionalFormatting>
  <conditionalFormatting sqref="K24">
    <cfRule type="cellIs" dxfId="398" priority="94" operator="lessThan">
      <formula>$C$4</formula>
    </cfRule>
  </conditionalFormatting>
  <conditionalFormatting sqref="K25">
    <cfRule type="cellIs" dxfId="397" priority="95" operator="lessThan">
      <formula>$C$4</formula>
    </cfRule>
  </conditionalFormatting>
  <conditionalFormatting sqref="K26">
    <cfRule type="cellIs" dxfId="396" priority="96" operator="lessThan">
      <formula>$C$4</formula>
    </cfRule>
  </conditionalFormatting>
  <conditionalFormatting sqref="K27">
    <cfRule type="cellIs" dxfId="395" priority="97" operator="lessThan">
      <formula>$C$4</formula>
    </cfRule>
  </conditionalFormatting>
  <conditionalFormatting sqref="K28">
    <cfRule type="cellIs" dxfId="394" priority="98" operator="lessThan">
      <formula>$C$4</formula>
    </cfRule>
  </conditionalFormatting>
  <conditionalFormatting sqref="K29">
    <cfRule type="cellIs" dxfId="393" priority="99" operator="lessThan">
      <formula>$C$4</formula>
    </cfRule>
  </conditionalFormatting>
  <conditionalFormatting sqref="K30">
    <cfRule type="cellIs" dxfId="392" priority="100" operator="lessThan">
      <formula>$C$4</formula>
    </cfRule>
  </conditionalFormatting>
  <conditionalFormatting sqref="K31">
    <cfRule type="cellIs" dxfId="391" priority="101" operator="lessThan">
      <formula>$C$4</formula>
    </cfRule>
  </conditionalFormatting>
  <conditionalFormatting sqref="K32">
    <cfRule type="cellIs" dxfId="390" priority="102" operator="lessThan">
      <formula>$C$4</formula>
    </cfRule>
  </conditionalFormatting>
  <conditionalFormatting sqref="K33">
    <cfRule type="cellIs" dxfId="389" priority="103" operator="lessThan">
      <formula>$C$4</formula>
    </cfRule>
  </conditionalFormatting>
  <conditionalFormatting sqref="K34">
    <cfRule type="cellIs" dxfId="388" priority="104" operator="lessThan">
      <formula>$C$4</formula>
    </cfRule>
  </conditionalFormatting>
  <conditionalFormatting sqref="K35">
    <cfRule type="cellIs" dxfId="387" priority="105" operator="lessThan">
      <formula>$C$4</formula>
    </cfRule>
  </conditionalFormatting>
  <conditionalFormatting sqref="K36">
    <cfRule type="cellIs" dxfId="386" priority="106" operator="lessThan">
      <formula>$C$4</formula>
    </cfRule>
  </conditionalFormatting>
  <conditionalFormatting sqref="K37">
    <cfRule type="cellIs" dxfId="385" priority="107" operator="lessThan">
      <formula>$C$4</formula>
    </cfRule>
  </conditionalFormatting>
  <conditionalFormatting sqref="K38">
    <cfRule type="cellIs" dxfId="384" priority="108" operator="lessThan">
      <formula>$C$4</formula>
    </cfRule>
  </conditionalFormatting>
  <conditionalFormatting sqref="K39">
    <cfRule type="cellIs" dxfId="383" priority="109" operator="lessThan">
      <formula>$C$4</formula>
    </cfRule>
  </conditionalFormatting>
  <conditionalFormatting sqref="K40">
    <cfRule type="cellIs" dxfId="382" priority="110" operator="lessThan">
      <formula>$C$4</formula>
    </cfRule>
  </conditionalFormatting>
  <conditionalFormatting sqref="K41">
    <cfRule type="cellIs" dxfId="381" priority="111" operator="lessThan">
      <formula>$C$4</formula>
    </cfRule>
  </conditionalFormatting>
  <conditionalFormatting sqref="K42">
    <cfRule type="cellIs" dxfId="380" priority="112" operator="lessThan">
      <formula>$C$4</formula>
    </cfRule>
  </conditionalFormatting>
  <conditionalFormatting sqref="K43">
    <cfRule type="cellIs" dxfId="379" priority="113" operator="lessThan">
      <formula>$C$4</formula>
    </cfRule>
  </conditionalFormatting>
  <conditionalFormatting sqref="K44">
    <cfRule type="cellIs" dxfId="378" priority="114" operator="lessThan">
      <formula>$C$4</formula>
    </cfRule>
  </conditionalFormatting>
  <conditionalFormatting sqref="K45">
    <cfRule type="cellIs" dxfId="377" priority="115" operator="lessThan">
      <formula>$C$4</formula>
    </cfRule>
  </conditionalFormatting>
  <conditionalFormatting sqref="K46">
    <cfRule type="cellIs" dxfId="376" priority="116" operator="lessThan">
      <formula>$C$4</formula>
    </cfRule>
  </conditionalFormatting>
  <conditionalFormatting sqref="K47">
    <cfRule type="cellIs" dxfId="375" priority="117" operator="lessThan">
      <formula>$C$4</formula>
    </cfRule>
  </conditionalFormatting>
  <conditionalFormatting sqref="K48">
    <cfRule type="cellIs" dxfId="374" priority="118" operator="lessThan">
      <formula>$C$4</formula>
    </cfRule>
  </conditionalFormatting>
  <conditionalFormatting sqref="K49">
    <cfRule type="cellIs" dxfId="373" priority="119" operator="lessThan">
      <formula>$C$4</formula>
    </cfRule>
  </conditionalFormatting>
  <conditionalFormatting sqref="K50">
    <cfRule type="cellIs" dxfId="372" priority="120" operator="lessThan">
      <formula>$C$4</formula>
    </cfRule>
  </conditionalFormatting>
  <conditionalFormatting sqref="M11">
    <cfRule type="cellIs" dxfId="371" priority="121" operator="lessThan">
      <formula>$C$4</formula>
    </cfRule>
  </conditionalFormatting>
  <conditionalFormatting sqref="M12">
    <cfRule type="cellIs" dxfId="370" priority="122" operator="lessThan">
      <formula>$C$4</formula>
    </cfRule>
  </conditionalFormatting>
  <conditionalFormatting sqref="M13">
    <cfRule type="cellIs" dxfId="369" priority="123" operator="lessThan">
      <formula>$C$4</formula>
    </cfRule>
  </conditionalFormatting>
  <conditionalFormatting sqref="M14">
    <cfRule type="cellIs" dxfId="368" priority="124" operator="lessThan">
      <formula>$C$4</formula>
    </cfRule>
  </conditionalFormatting>
  <conditionalFormatting sqref="M15">
    <cfRule type="cellIs" dxfId="367" priority="125" operator="lessThan">
      <formula>$C$4</formula>
    </cfRule>
  </conditionalFormatting>
  <conditionalFormatting sqref="M16">
    <cfRule type="cellIs" dxfId="366" priority="126" operator="lessThan">
      <formula>$C$4</formula>
    </cfRule>
  </conditionalFormatting>
  <conditionalFormatting sqref="M17">
    <cfRule type="cellIs" dxfId="365" priority="127" operator="lessThan">
      <formula>$C$4</formula>
    </cfRule>
  </conditionalFormatting>
  <conditionalFormatting sqref="M18">
    <cfRule type="cellIs" dxfId="364" priority="128" operator="lessThan">
      <formula>$C$4</formula>
    </cfRule>
  </conditionalFormatting>
  <conditionalFormatting sqref="M19">
    <cfRule type="cellIs" dxfId="363" priority="129" operator="lessThan">
      <formula>$C$4</formula>
    </cfRule>
  </conditionalFormatting>
  <conditionalFormatting sqref="M20">
    <cfRule type="cellIs" dxfId="362" priority="130" operator="lessThan">
      <formula>$C$4</formula>
    </cfRule>
  </conditionalFormatting>
  <conditionalFormatting sqref="M21">
    <cfRule type="cellIs" dxfId="361" priority="131" operator="lessThan">
      <formula>$C$4</formula>
    </cfRule>
  </conditionalFormatting>
  <conditionalFormatting sqref="M22">
    <cfRule type="cellIs" dxfId="360" priority="132" operator="lessThan">
      <formula>$C$4</formula>
    </cfRule>
  </conditionalFormatting>
  <conditionalFormatting sqref="M23">
    <cfRule type="cellIs" dxfId="359" priority="133" operator="lessThan">
      <formula>$C$4</formula>
    </cfRule>
  </conditionalFormatting>
  <conditionalFormatting sqref="M24">
    <cfRule type="cellIs" dxfId="358" priority="134" operator="lessThan">
      <formula>$C$4</formula>
    </cfRule>
  </conditionalFormatting>
  <conditionalFormatting sqref="M25">
    <cfRule type="cellIs" dxfId="357" priority="135" operator="lessThan">
      <formula>$C$4</formula>
    </cfRule>
  </conditionalFormatting>
  <conditionalFormatting sqref="M26">
    <cfRule type="cellIs" dxfId="356" priority="136" operator="lessThan">
      <formula>$C$4</formula>
    </cfRule>
  </conditionalFormatting>
  <conditionalFormatting sqref="M27">
    <cfRule type="cellIs" dxfId="355" priority="137" operator="lessThan">
      <formula>$C$4</formula>
    </cfRule>
  </conditionalFormatting>
  <conditionalFormatting sqref="M28">
    <cfRule type="cellIs" dxfId="354" priority="138" operator="lessThan">
      <formula>$C$4</formula>
    </cfRule>
  </conditionalFormatting>
  <conditionalFormatting sqref="M29">
    <cfRule type="cellIs" dxfId="353" priority="139" operator="lessThan">
      <formula>$C$4</formula>
    </cfRule>
  </conditionalFormatting>
  <conditionalFormatting sqref="M30">
    <cfRule type="cellIs" dxfId="352" priority="140" operator="lessThan">
      <formula>$C$4</formula>
    </cfRule>
  </conditionalFormatting>
  <conditionalFormatting sqref="M31">
    <cfRule type="cellIs" dxfId="351" priority="141" operator="lessThan">
      <formula>$C$4</formula>
    </cfRule>
  </conditionalFormatting>
  <conditionalFormatting sqref="M32">
    <cfRule type="cellIs" dxfId="350" priority="142" operator="lessThan">
      <formula>$C$4</formula>
    </cfRule>
  </conditionalFormatting>
  <conditionalFormatting sqref="M33">
    <cfRule type="cellIs" dxfId="349" priority="143" operator="lessThan">
      <formula>$C$4</formula>
    </cfRule>
  </conditionalFormatting>
  <conditionalFormatting sqref="M34">
    <cfRule type="cellIs" dxfId="348" priority="144" operator="lessThan">
      <formula>$C$4</formula>
    </cfRule>
  </conditionalFormatting>
  <conditionalFormatting sqref="M35">
    <cfRule type="cellIs" dxfId="347" priority="145" operator="lessThan">
      <formula>$C$4</formula>
    </cfRule>
  </conditionalFormatting>
  <conditionalFormatting sqref="M36">
    <cfRule type="cellIs" dxfId="346" priority="146" operator="lessThan">
      <formula>$C$4</formula>
    </cfRule>
  </conditionalFormatting>
  <conditionalFormatting sqref="M37">
    <cfRule type="cellIs" dxfId="345" priority="147" operator="lessThan">
      <formula>$C$4</formula>
    </cfRule>
  </conditionalFormatting>
  <conditionalFormatting sqref="M38">
    <cfRule type="cellIs" dxfId="344" priority="148" operator="lessThan">
      <formula>$C$4</formula>
    </cfRule>
  </conditionalFormatting>
  <conditionalFormatting sqref="M39">
    <cfRule type="cellIs" dxfId="343" priority="149" operator="lessThan">
      <formula>$C$4</formula>
    </cfRule>
  </conditionalFormatting>
  <conditionalFormatting sqref="M40">
    <cfRule type="cellIs" dxfId="342" priority="150" operator="lessThan">
      <formula>$C$4</formula>
    </cfRule>
  </conditionalFormatting>
  <conditionalFormatting sqref="M41">
    <cfRule type="cellIs" dxfId="341" priority="151" operator="lessThan">
      <formula>$C$4</formula>
    </cfRule>
  </conditionalFormatting>
  <conditionalFormatting sqref="M42">
    <cfRule type="cellIs" dxfId="340" priority="152" operator="lessThan">
      <formula>$C$4</formula>
    </cfRule>
  </conditionalFormatting>
  <conditionalFormatting sqref="M43">
    <cfRule type="cellIs" dxfId="339" priority="153" operator="lessThan">
      <formula>$C$4</formula>
    </cfRule>
  </conditionalFormatting>
  <conditionalFormatting sqref="M44">
    <cfRule type="cellIs" dxfId="338" priority="154" operator="lessThan">
      <formula>$C$4</formula>
    </cfRule>
  </conditionalFormatting>
  <conditionalFormatting sqref="M45">
    <cfRule type="cellIs" dxfId="337" priority="155" operator="lessThan">
      <formula>$C$4</formula>
    </cfRule>
  </conditionalFormatting>
  <conditionalFormatting sqref="M46">
    <cfRule type="cellIs" dxfId="336" priority="156" operator="lessThan">
      <formula>$C$4</formula>
    </cfRule>
  </conditionalFormatting>
  <conditionalFormatting sqref="M47">
    <cfRule type="cellIs" dxfId="335" priority="157" operator="lessThan">
      <formula>$C$4</formula>
    </cfRule>
  </conditionalFormatting>
  <conditionalFormatting sqref="M48">
    <cfRule type="cellIs" dxfId="334" priority="158" operator="lessThan">
      <formula>$C$4</formula>
    </cfRule>
  </conditionalFormatting>
  <conditionalFormatting sqref="M49">
    <cfRule type="cellIs" dxfId="333" priority="159" operator="lessThan">
      <formula>$C$4</formula>
    </cfRule>
  </conditionalFormatting>
  <conditionalFormatting sqref="M50">
    <cfRule type="cellIs" dxfId="332" priority="160" operator="lessThan">
      <formula>$C$4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87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87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4715</v>
      </c>
      <c r="C11" s="19" t="s">
        <v>117</v>
      </c>
      <c r="D11" s="18"/>
      <c r="E11" s="19">
        <f t="shared" ref="E11:E50" si="0">IF((COUNTA(T11:AA11)&gt;0),(ROUND( AVERAGE(T11:AA11),0)),"")</f>
        <v>81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81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menyimpulkan keterkaitan antara nilai-nilai Pancasila dan Implementasinya dalam penyelenggaraan negara</v>
      </c>
      <c r="K11" s="19">
        <f t="shared" ref="K11:K50" si="4">IF((COUNTA(AF11:AN11)&gt;0),AVERAGE(AF11:AN11),"")</f>
        <v>82.5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82.5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dalam memecahkan persoalan secara aktif dan responsif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80</v>
      </c>
      <c r="U11" s="1">
        <v>75</v>
      </c>
      <c r="V11" s="1">
        <v>78</v>
      </c>
      <c r="W11" s="1">
        <v>91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85</v>
      </c>
      <c r="AH11" s="1"/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4731</v>
      </c>
      <c r="C12" s="19" t="s">
        <v>118</v>
      </c>
      <c r="D12" s="18"/>
      <c r="E12" s="19">
        <f t="shared" si="0"/>
        <v>86</v>
      </c>
      <c r="F12" s="19" t="str">
        <f t="shared" si="1"/>
        <v>A</v>
      </c>
      <c r="G12" s="19">
        <f>IF((COUNTA(T12:AC12)&gt;0),(ROUND((AVERAGE(T12:AD12)),0)),"")</f>
        <v>86</v>
      </c>
      <c r="H12" s="19" t="str">
        <f t="shared" si="2"/>
        <v>A</v>
      </c>
      <c r="I12" s="35">
        <v>1</v>
      </c>
      <c r="J12" s="19" t="str">
        <f t="shared" si="3"/>
        <v>Memiliki kemampuan menyimpulkan keterkaitan antara nilai-nilai Pancasila dan Implementasinya dalam penyelenggaraan negara</v>
      </c>
      <c r="K12" s="19">
        <f t="shared" si="4"/>
        <v>82.5</v>
      </c>
      <c r="L12" s="19" t="str">
        <f t="shared" si="5"/>
        <v>B</v>
      </c>
      <c r="M12" s="19">
        <f t="shared" si="6"/>
        <v>82.5</v>
      </c>
      <c r="N12" s="19" t="str">
        <f t="shared" si="7"/>
        <v>B</v>
      </c>
      <c r="O12" s="35">
        <v>1</v>
      </c>
      <c r="P12" s="19" t="str">
        <f t="shared" si="8"/>
        <v>Memiliki ketrampilan dalam memecahkan persoalan secara aktif dan responsif</v>
      </c>
      <c r="Q12" s="19" t="str">
        <f t="shared" si="9"/>
        <v>B</v>
      </c>
      <c r="R12" s="19" t="str">
        <f t="shared" si="10"/>
        <v/>
      </c>
      <c r="S12" s="18"/>
      <c r="T12" s="1">
        <v>85</v>
      </c>
      <c r="U12" s="1">
        <v>85</v>
      </c>
      <c r="V12" s="1">
        <v>88</v>
      </c>
      <c r="W12" s="1">
        <v>87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85</v>
      </c>
      <c r="AH12" s="1"/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4747</v>
      </c>
      <c r="C13" s="19" t="s">
        <v>119</v>
      </c>
      <c r="D13" s="18"/>
      <c r="E13" s="19">
        <f t="shared" si="0"/>
        <v>86</v>
      </c>
      <c r="F13" s="19" t="str">
        <f t="shared" si="1"/>
        <v>A</v>
      </c>
      <c r="G13" s="19">
        <f>IF((COUNTA(T12:AC12)&gt;0),(ROUND((AVERAGE(T13:AD13)),0)),"")</f>
        <v>86</v>
      </c>
      <c r="H13" s="19" t="str">
        <f t="shared" si="2"/>
        <v>A</v>
      </c>
      <c r="I13" s="35">
        <v>1</v>
      </c>
      <c r="J13" s="19" t="str">
        <f t="shared" si="3"/>
        <v>Memiliki kemampuan menyimpulkan keterkaitan antara nilai-nilai Pancasila dan Implementasinya dalam penyelenggaraan negara</v>
      </c>
      <c r="K13" s="19">
        <f t="shared" si="4"/>
        <v>82.5</v>
      </c>
      <c r="L13" s="19" t="str">
        <f t="shared" si="5"/>
        <v>B</v>
      </c>
      <c r="M13" s="19">
        <f t="shared" si="6"/>
        <v>82.5</v>
      </c>
      <c r="N13" s="19" t="str">
        <f t="shared" si="7"/>
        <v>B</v>
      </c>
      <c r="O13" s="35">
        <v>1</v>
      </c>
      <c r="P13" s="19" t="str">
        <f t="shared" si="8"/>
        <v>Memiliki ketrampilan dalam memecahkan persoalan secara aktif dan responsif</v>
      </c>
      <c r="Q13" s="19" t="str">
        <f t="shared" si="9"/>
        <v>B</v>
      </c>
      <c r="R13" s="19" t="str">
        <f t="shared" si="10"/>
        <v/>
      </c>
      <c r="S13" s="18"/>
      <c r="T13" s="1">
        <v>85</v>
      </c>
      <c r="U13" s="1">
        <v>85</v>
      </c>
      <c r="V13" s="1">
        <v>88</v>
      </c>
      <c r="W13" s="1">
        <v>86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85</v>
      </c>
      <c r="AH13" s="1"/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66</v>
      </c>
      <c r="FI13" s="41" t="s">
        <v>67</v>
      </c>
      <c r="FJ13" s="39">
        <v>2041</v>
      </c>
      <c r="FK13" s="39">
        <v>2051</v>
      </c>
    </row>
    <row r="14" spans="1:167" x14ac:dyDescent="0.25">
      <c r="A14" s="19">
        <v>4</v>
      </c>
      <c r="B14" s="19">
        <v>4763</v>
      </c>
      <c r="C14" s="19" t="s">
        <v>120</v>
      </c>
      <c r="D14" s="18"/>
      <c r="E14" s="19">
        <f t="shared" si="0"/>
        <v>80</v>
      </c>
      <c r="F14" s="19" t="str">
        <f t="shared" si="1"/>
        <v>B</v>
      </c>
      <c r="G14" s="19">
        <f>IF((COUNTA(T12:AC12)&gt;0),(ROUND((AVERAGE(T14:AD14)),0)),"")</f>
        <v>80</v>
      </c>
      <c r="H14" s="19" t="str">
        <f t="shared" si="2"/>
        <v>B</v>
      </c>
      <c r="I14" s="35">
        <v>1</v>
      </c>
      <c r="J14" s="19" t="str">
        <f t="shared" si="3"/>
        <v>Memiliki kemampuan menyimpulkan keterkaitan antara nilai-nilai Pancasila dan Implementasinya dalam penyelenggaraan negara</v>
      </c>
      <c r="K14" s="19">
        <f t="shared" si="4"/>
        <v>82.5</v>
      </c>
      <c r="L14" s="19" t="str">
        <f t="shared" si="5"/>
        <v>B</v>
      </c>
      <c r="M14" s="19">
        <f t="shared" si="6"/>
        <v>82.5</v>
      </c>
      <c r="N14" s="19" t="str">
        <f t="shared" si="7"/>
        <v>B</v>
      </c>
      <c r="O14" s="35">
        <v>1</v>
      </c>
      <c r="P14" s="19" t="str">
        <f t="shared" si="8"/>
        <v>Memiliki ketrampilan dalam memecahkan persoalan secara aktif dan responsif</v>
      </c>
      <c r="Q14" s="19" t="str">
        <f t="shared" si="9"/>
        <v>B</v>
      </c>
      <c r="R14" s="19" t="str">
        <f t="shared" si="10"/>
        <v/>
      </c>
      <c r="S14" s="18"/>
      <c r="T14" s="1">
        <v>90</v>
      </c>
      <c r="U14" s="1">
        <v>80</v>
      </c>
      <c r="V14" s="1">
        <v>88</v>
      </c>
      <c r="W14" s="1">
        <v>60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85</v>
      </c>
      <c r="AH14" s="1"/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4778</v>
      </c>
      <c r="C15" s="19" t="s">
        <v>121</v>
      </c>
      <c r="D15" s="18"/>
      <c r="E15" s="19">
        <f t="shared" si="0"/>
        <v>82</v>
      </c>
      <c r="F15" s="19" t="str">
        <f t="shared" si="1"/>
        <v>B</v>
      </c>
      <c r="G15" s="19">
        <f>IF((COUNTA(T12:AC12)&gt;0),(ROUND((AVERAGE(T15:AD15)),0)),"")</f>
        <v>82</v>
      </c>
      <c r="H15" s="19" t="str">
        <f t="shared" si="2"/>
        <v>B</v>
      </c>
      <c r="I15" s="35">
        <v>1</v>
      </c>
      <c r="J15" s="19" t="str">
        <f t="shared" si="3"/>
        <v>Memiliki kemampuan menyimpulkan keterkaitan antara nilai-nilai Pancasila dan Implementasinya dalam penyelenggaraan negara</v>
      </c>
      <c r="K15" s="19">
        <f t="shared" si="4"/>
        <v>82.5</v>
      </c>
      <c r="L15" s="19" t="str">
        <f t="shared" si="5"/>
        <v>B</v>
      </c>
      <c r="M15" s="19">
        <f t="shared" si="6"/>
        <v>82.5</v>
      </c>
      <c r="N15" s="19" t="str">
        <f t="shared" si="7"/>
        <v>B</v>
      </c>
      <c r="O15" s="35">
        <v>1</v>
      </c>
      <c r="P15" s="19" t="str">
        <f t="shared" si="8"/>
        <v>Memiliki ketrampilan dalam memecahkan persoalan secara aktif dan responsif</v>
      </c>
      <c r="Q15" s="19" t="str">
        <f t="shared" si="9"/>
        <v>B</v>
      </c>
      <c r="R15" s="19" t="str">
        <f t="shared" si="10"/>
        <v/>
      </c>
      <c r="S15" s="18"/>
      <c r="T15" s="1">
        <v>85</v>
      </c>
      <c r="U15" s="1">
        <v>85</v>
      </c>
      <c r="V15" s="1">
        <v>88</v>
      </c>
      <c r="W15" s="1">
        <v>71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85</v>
      </c>
      <c r="AH15" s="1"/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/>
      <c r="FI15" s="41"/>
      <c r="FJ15" s="39">
        <v>2042</v>
      </c>
      <c r="FK15" s="39">
        <v>2052</v>
      </c>
    </row>
    <row r="16" spans="1:167" x14ac:dyDescent="0.25">
      <c r="A16" s="19">
        <v>6</v>
      </c>
      <c r="B16" s="19">
        <v>4794</v>
      </c>
      <c r="C16" s="19" t="s">
        <v>122</v>
      </c>
      <c r="D16" s="18"/>
      <c r="E16" s="19">
        <f t="shared" si="0"/>
        <v>75</v>
      </c>
      <c r="F16" s="19" t="str">
        <f t="shared" si="1"/>
        <v>C</v>
      </c>
      <c r="G16" s="19">
        <f>IF((COUNTA(T12:AC12)&gt;0),(ROUND((AVERAGE(T16:AD16)),0)),"")</f>
        <v>75</v>
      </c>
      <c r="H16" s="19" t="str">
        <f t="shared" si="2"/>
        <v>C</v>
      </c>
      <c r="I16" s="35">
        <v>1</v>
      </c>
      <c r="J16" s="19" t="str">
        <f t="shared" si="3"/>
        <v>Memiliki kemampuan menyimpulkan keterkaitan antara nilai-nilai Pancasila dan Implementasinya dalam penyelenggaraan negara</v>
      </c>
      <c r="K16" s="19">
        <f t="shared" si="4"/>
        <v>82.5</v>
      </c>
      <c r="L16" s="19" t="str">
        <f t="shared" si="5"/>
        <v>B</v>
      </c>
      <c r="M16" s="19">
        <f t="shared" si="6"/>
        <v>82.5</v>
      </c>
      <c r="N16" s="19" t="str">
        <f t="shared" si="7"/>
        <v>B</v>
      </c>
      <c r="O16" s="35">
        <v>1</v>
      </c>
      <c r="P16" s="19" t="str">
        <f t="shared" si="8"/>
        <v>Memiliki ketrampilan dalam memecahkan persoalan secara aktif dan responsif</v>
      </c>
      <c r="Q16" s="19" t="str">
        <f t="shared" si="9"/>
        <v>B</v>
      </c>
      <c r="R16" s="19" t="str">
        <f t="shared" si="10"/>
        <v/>
      </c>
      <c r="S16" s="18"/>
      <c r="T16" s="1">
        <v>80</v>
      </c>
      <c r="U16" s="1">
        <v>75</v>
      </c>
      <c r="V16" s="1">
        <v>80</v>
      </c>
      <c r="W16" s="1">
        <v>66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85</v>
      </c>
      <c r="AH16" s="1"/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4810</v>
      </c>
      <c r="C17" s="19" t="s">
        <v>123</v>
      </c>
      <c r="D17" s="18"/>
      <c r="E17" s="19">
        <f t="shared" si="0"/>
        <v>80</v>
      </c>
      <c r="F17" s="19" t="str">
        <f t="shared" si="1"/>
        <v>B</v>
      </c>
      <c r="G17" s="19">
        <f>IF((COUNTA(T12:AC12)&gt;0),(ROUND((AVERAGE(T17:AD17)),0)),"")</f>
        <v>80</v>
      </c>
      <c r="H17" s="19" t="str">
        <f t="shared" si="2"/>
        <v>B</v>
      </c>
      <c r="I17" s="35">
        <v>1</v>
      </c>
      <c r="J17" s="19" t="str">
        <f t="shared" si="3"/>
        <v>Memiliki kemampuan menyimpulkan keterkaitan antara nilai-nilai Pancasila dan Implementasinya dalam penyelenggaraan negara</v>
      </c>
      <c r="K17" s="19">
        <f t="shared" si="4"/>
        <v>82.5</v>
      </c>
      <c r="L17" s="19" t="str">
        <f t="shared" si="5"/>
        <v>B</v>
      </c>
      <c r="M17" s="19">
        <f t="shared" si="6"/>
        <v>82.5</v>
      </c>
      <c r="N17" s="19" t="str">
        <f t="shared" si="7"/>
        <v>B</v>
      </c>
      <c r="O17" s="35">
        <v>1</v>
      </c>
      <c r="P17" s="19" t="str">
        <f t="shared" si="8"/>
        <v>Memiliki ketrampilan dalam memecahkan persoalan secara aktif dan responsif</v>
      </c>
      <c r="Q17" s="19" t="str">
        <f t="shared" si="9"/>
        <v>B</v>
      </c>
      <c r="R17" s="19" t="str">
        <f t="shared" si="10"/>
        <v/>
      </c>
      <c r="S17" s="18"/>
      <c r="T17" s="1">
        <v>76</v>
      </c>
      <c r="U17" s="1">
        <v>80</v>
      </c>
      <c r="V17" s="1">
        <v>78</v>
      </c>
      <c r="W17" s="1">
        <v>86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85</v>
      </c>
      <c r="AH17" s="1"/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/>
      <c r="FI17" s="41"/>
      <c r="FJ17" s="39">
        <v>2043</v>
      </c>
      <c r="FK17" s="39">
        <v>2053</v>
      </c>
    </row>
    <row r="18" spans="1:167" x14ac:dyDescent="0.25">
      <c r="A18" s="19">
        <v>8</v>
      </c>
      <c r="B18" s="19">
        <v>4826</v>
      </c>
      <c r="C18" s="19" t="s">
        <v>124</v>
      </c>
      <c r="D18" s="18"/>
      <c r="E18" s="19">
        <f t="shared" si="0"/>
        <v>78</v>
      </c>
      <c r="F18" s="19" t="str">
        <f t="shared" si="1"/>
        <v>B</v>
      </c>
      <c r="G18" s="19">
        <f>IF((COUNTA(T12:AC12)&gt;0),(ROUND((AVERAGE(T18:AD18)),0)),"")</f>
        <v>78</v>
      </c>
      <c r="H18" s="19" t="str">
        <f t="shared" si="2"/>
        <v>B</v>
      </c>
      <c r="I18" s="35">
        <v>1</v>
      </c>
      <c r="J18" s="19" t="str">
        <f t="shared" si="3"/>
        <v>Memiliki kemampuan menyimpulkan keterkaitan antara nilai-nilai Pancasila dan Implementasinya dalam penyelenggaraan negara</v>
      </c>
      <c r="K18" s="19">
        <f t="shared" si="4"/>
        <v>82.5</v>
      </c>
      <c r="L18" s="19" t="str">
        <f t="shared" si="5"/>
        <v>B</v>
      </c>
      <c r="M18" s="19">
        <f t="shared" si="6"/>
        <v>82.5</v>
      </c>
      <c r="N18" s="19" t="str">
        <f t="shared" si="7"/>
        <v>B</v>
      </c>
      <c r="O18" s="35">
        <v>1</v>
      </c>
      <c r="P18" s="19" t="str">
        <f t="shared" si="8"/>
        <v>Memiliki ketrampilan dalam memecahkan persoalan secara aktif dan responsif</v>
      </c>
      <c r="Q18" s="19" t="str">
        <f t="shared" si="9"/>
        <v>B</v>
      </c>
      <c r="R18" s="19" t="str">
        <f t="shared" si="10"/>
        <v/>
      </c>
      <c r="S18" s="18"/>
      <c r="T18" s="1">
        <v>80</v>
      </c>
      <c r="U18" s="1">
        <v>75</v>
      </c>
      <c r="V18" s="1">
        <v>78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85</v>
      </c>
      <c r="AH18" s="1"/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4842</v>
      </c>
      <c r="C19" s="19" t="s">
        <v>125</v>
      </c>
      <c r="D19" s="18"/>
      <c r="E19" s="19">
        <f t="shared" si="0"/>
        <v>80</v>
      </c>
      <c r="F19" s="19" t="str">
        <f t="shared" si="1"/>
        <v>B</v>
      </c>
      <c r="G19" s="19">
        <f>IF((COUNTA(T12:AC12)&gt;0),(ROUND((AVERAGE(T19:AD19)),0)),"")</f>
        <v>80</v>
      </c>
      <c r="H19" s="19" t="str">
        <f t="shared" si="2"/>
        <v>B</v>
      </c>
      <c r="I19" s="35">
        <v>1</v>
      </c>
      <c r="J19" s="19" t="str">
        <f t="shared" si="3"/>
        <v>Memiliki kemampuan menyimpulkan keterkaitan antara nilai-nilai Pancasila dan Implementasinya dalam penyelenggaraan negara</v>
      </c>
      <c r="K19" s="19">
        <f t="shared" si="4"/>
        <v>82.5</v>
      </c>
      <c r="L19" s="19" t="str">
        <f t="shared" si="5"/>
        <v>B</v>
      </c>
      <c r="M19" s="19">
        <f t="shared" si="6"/>
        <v>82.5</v>
      </c>
      <c r="N19" s="19" t="str">
        <f t="shared" si="7"/>
        <v>B</v>
      </c>
      <c r="O19" s="35">
        <v>1</v>
      </c>
      <c r="P19" s="19" t="str">
        <f t="shared" si="8"/>
        <v>Memiliki ketrampilan dalam memecahkan persoalan secara aktif dan responsif</v>
      </c>
      <c r="Q19" s="19" t="str">
        <f t="shared" si="9"/>
        <v>B</v>
      </c>
      <c r="R19" s="19" t="str">
        <f t="shared" si="10"/>
        <v/>
      </c>
      <c r="S19" s="18"/>
      <c r="T19" s="1">
        <v>80</v>
      </c>
      <c r="U19" s="1">
        <v>75</v>
      </c>
      <c r="V19" s="1">
        <v>78</v>
      </c>
      <c r="W19" s="1">
        <v>85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85</v>
      </c>
      <c r="AH19" s="1"/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2044</v>
      </c>
      <c r="FK19" s="39">
        <v>2054</v>
      </c>
    </row>
    <row r="20" spans="1:167" x14ac:dyDescent="0.25">
      <c r="A20" s="19">
        <v>10</v>
      </c>
      <c r="B20" s="19">
        <v>4858</v>
      </c>
      <c r="C20" s="19" t="s">
        <v>126</v>
      </c>
      <c r="D20" s="18"/>
      <c r="E20" s="19">
        <f t="shared" si="0"/>
        <v>85</v>
      </c>
      <c r="F20" s="19" t="str">
        <f t="shared" si="1"/>
        <v>A</v>
      </c>
      <c r="G20" s="19">
        <f>IF((COUNTA(T12:AC12)&gt;0),(ROUND((AVERAGE(T20:AD20)),0)),"")</f>
        <v>85</v>
      </c>
      <c r="H20" s="19" t="str">
        <f t="shared" si="2"/>
        <v>A</v>
      </c>
      <c r="I20" s="35">
        <v>1</v>
      </c>
      <c r="J20" s="19" t="str">
        <f t="shared" si="3"/>
        <v>Memiliki kemampuan menyimpulkan keterkaitan antara nilai-nilai Pancasila dan Implementasinya dalam penyelenggaraan negara</v>
      </c>
      <c r="K20" s="19">
        <f t="shared" si="4"/>
        <v>82.5</v>
      </c>
      <c r="L20" s="19" t="str">
        <f t="shared" si="5"/>
        <v>B</v>
      </c>
      <c r="M20" s="19">
        <f t="shared" si="6"/>
        <v>82.5</v>
      </c>
      <c r="N20" s="19" t="str">
        <f t="shared" si="7"/>
        <v>B</v>
      </c>
      <c r="O20" s="35">
        <v>1</v>
      </c>
      <c r="P20" s="19" t="str">
        <f t="shared" si="8"/>
        <v>Memiliki ketrampilan dalam memecahkan persoalan secara aktif dan responsif</v>
      </c>
      <c r="Q20" s="19" t="str">
        <f t="shared" si="9"/>
        <v>B</v>
      </c>
      <c r="R20" s="19" t="str">
        <f t="shared" si="10"/>
        <v/>
      </c>
      <c r="S20" s="18"/>
      <c r="T20" s="1">
        <v>80</v>
      </c>
      <c r="U20" s="1">
        <v>85</v>
      </c>
      <c r="V20" s="1">
        <v>80</v>
      </c>
      <c r="W20" s="1">
        <v>93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85</v>
      </c>
      <c r="AH20" s="1"/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4874</v>
      </c>
      <c r="C21" s="19" t="s">
        <v>127</v>
      </c>
      <c r="D21" s="18"/>
      <c r="E21" s="19">
        <f t="shared" si="0"/>
        <v>82</v>
      </c>
      <c r="F21" s="19" t="str">
        <f t="shared" si="1"/>
        <v>B</v>
      </c>
      <c r="G21" s="19">
        <f>IF((COUNTA(T12:AC12)&gt;0),(ROUND((AVERAGE(T21:AD21)),0)),"")</f>
        <v>82</v>
      </c>
      <c r="H21" s="19" t="str">
        <f t="shared" si="2"/>
        <v>B</v>
      </c>
      <c r="I21" s="35">
        <v>1</v>
      </c>
      <c r="J21" s="19" t="str">
        <f t="shared" si="3"/>
        <v>Memiliki kemampuan menyimpulkan keterkaitan antara nilai-nilai Pancasila dan Implementasinya dalam penyelenggaraan negara</v>
      </c>
      <c r="K21" s="19">
        <f t="shared" si="4"/>
        <v>82.5</v>
      </c>
      <c r="L21" s="19" t="str">
        <f t="shared" si="5"/>
        <v>B</v>
      </c>
      <c r="M21" s="19">
        <f t="shared" si="6"/>
        <v>82.5</v>
      </c>
      <c r="N21" s="19" t="str">
        <f t="shared" si="7"/>
        <v>B</v>
      </c>
      <c r="O21" s="35">
        <v>1</v>
      </c>
      <c r="P21" s="19" t="str">
        <f t="shared" si="8"/>
        <v>Memiliki ketrampilan dalam memecahkan persoalan secara aktif dan responsif</v>
      </c>
      <c r="Q21" s="19" t="str">
        <f t="shared" si="9"/>
        <v>B</v>
      </c>
      <c r="R21" s="19" t="str">
        <f t="shared" si="10"/>
        <v/>
      </c>
      <c r="S21" s="18"/>
      <c r="T21" s="1">
        <v>75</v>
      </c>
      <c r="U21" s="1">
        <v>80</v>
      </c>
      <c r="V21" s="1">
        <v>78</v>
      </c>
      <c r="W21" s="1">
        <v>93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85</v>
      </c>
      <c r="AH21" s="1"/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2045</v>
      </c>
      <c r="FK21" s="39">
        <v>2055</v>
      </c>
    </row>
    <row r="22" spans="1:167" x14ac:dyDescent="0.25">
      <c r="A22" s="19">
        <v>12</v>
      </c>
      <c r="B22" s="19">
        <v>4890</v>
      </c>
      <c r="C22" s="19" t="s">
        <v>128</v>
      </c>
      <c r="D22" s="18"/>
      <c r="E22" s="19">
        <f t="shared" si="0"/>
        <v>78</v>
      </c>
      <c r="F22" s="19" t="str">
        <f t="shared" si="1"/>
        <v>B</v>
      </c>
      <c r="G22" s="19">
        <f>IF((COUNTA(T12:AC12)&gt;0),(ROUND((AVERAGE(T22:AD22)),0)),"")</f>
        <v>78</v>
      </c>
      <c r="H22" s="19" t="str">
        <f t="shared" si="2"/>
        <v>B</v>
      </c>
      <c r="I22" s="35">
        <v>1</v>
      </c>
      <c r="J22" s="19" t="str">
        <f t="shared" si="3"/>
        <v>Memiliki kemampuan menyimpulkan keterkaitan antara nilai-nilai Pancasila dan Implementasinya dalam penyelenggaraan negara</v>
      </c>
      <c r="K22" s="19">
        <f t="shared" si="4"/>
        <v>82.5</v>
      </c>
      <c r="L22" s="19" t="str">
        <f t="shared" si="5"/>
        <v>B</v>
      </c>
      <c r="M22" s="19">
        <f t="shared" si="6"/>
        <v>82.5</v>
      </c>
      <c r="N22" s="19" t="str">
        <f t="shared" si="7"/>
        <v>B</v>
      </c>
      <c r="O22" s="35">
        <v>1</v>
      </c>
      <c r="P22" s="19" t="str">
        <f t="shared" si="8"/>
        <v>Memiliki ketrampilan dalam memecahkan persoalan secara aktif dan responsif</v>
      </c>
      <c r="Q22" s="19" t="str">
        <f t="shared" si="9"/>
        <v>B</v>
      </c>
      <c r="R22" s="19" t="str">
        <f t="shared" si="10"/>
        <v/>
      </c>
      <c r="S22" s="18"/>
      <c r="T22" s="1">
        <v>75</v>
      </c>
      <c r="U22" s="1">
        <v>80</v>
      </c>
      <c r="V22" s="1">
        <v>78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85</v>
      </c>
      <c r="AH22" s="1"/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4906</v>
      </c>
      <c r="C23" s="19" t="s">
        <v>129</v>
      </c>
      <c r="D23" s="18"/>
      <c r="E23" s="19">
        <f t="shared" si="0"/>
        <v>78</v>
      </c>
      <c r="F23" s="19" t="str">
        <f t="shared" si="1"/>
        <v>B</v>
      </c>
      <c r="G23" s="19">
        <f>IF((COUNTA(T12:AC12)&gt;0),(ROUND((AVERAGE(T23:AD23)),0)),"")</f>
        <v>78</v>
      </c>
      <c r="H23" s="19" t="str">
        <f t="shared" si="2"/>
        <v>B</v>
      </c>
      <c r="I23" s="35">
        <v>1</v>
      </c>
      <c r="J23" s="19" t="str">
        <f t="shared" si="3"/>
        <v>Memiliki kemampuan menyimpulkan keterkaitan antara nilai-nilai Pancasila dan Implementasinya dalam penyelenggaraan negara</v>
      </c>
      <c r="K23" s="19">
        <f t="shared" si="4"/>
        <v>82.5</v>
      </c>
      <c r="L23" s="19" t="str">
        <f t="shared" si="5"/>
        <v>B</v>
      </c>
      <c r="M23" s="19">
        <f t="shared" si="6"/>
        <v>82.5</v>
      </c>
      <c r="N23" s="19" t="str">
        <f t="shared" si="7"/>
        <v>B</v>
      </c>
      <c r="O23" s="35">
        <v>1</v>
      </c>
      <c r="P23" s="19" t="str">
        <f t="shared" si="8"/>
        <v>Memiliki ketrampilan dalam memecahkan persoalan secara aktif dan responsif</v>
      </c>
      <c r="Q23" s="19" t="str">
        <f t="shared" si="9"/>
        <v>B</v>
      </c>
      <c r="R23" s="19" t="str">
        <f t="shared" si="10"/>
        <v/>
      </c>
      <c r="S23" s="18"/>
      <c r="T23" s="1">
        <v>80</v>
      </c>
      <c r="U23" s="1">
        <v>75</v>
      </c>
      <c r="V23" s="1">
        <v>78</v>
      </c>
      <c r="W23" s="1">
        <v>80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85</v>
      </c>
      <c r="AH23" s="1"/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2046</v>
      </c>
      <c r="FK23" s="39">
        <v>2056</v>
      </c>
    </row>
    <row r="24" spans="1:167" x14ac:dyDescent="0.25">
      <c r="A24" s="19">
        <v>14</v>
      </c>
      <c r="B24" s="19">
        <v>4922</v>
      </c>
      <c r="C24" s="19" t="s">
        <v>130</v>
      </c>
      <c r="D24" s="18"/>
      <c r="E24" s="19">
        <f t="shared" si="0"/>
        <v>75</v>
      </c>
      <c r="F24" s="19" t="str">
        <f t="shared" si="1"/>
        <v>C</v>
      </c>
      <c r="G24" s="19">
        <f>IF((COUNTA(T12:AC12)&gt;0),(ROUND((AVERAGE(T24:AD24)),0)),"")</f>
        <v>75</v>
      </c>
      <c r="H24" s="19" t="str">
        <f t="shared" si="2"/>
        <v>C</v>
      </c>
      <c r="I24" s="35">
        <v>1</v>
      </c>
      <c r="J24" s="19" t="str">
        <f t="shared" si="3"/>
        <v>Memiliki kemampuan menyimpulkan keterkaitan antara nilai-nilai Pancasila dan Implementasinya dalam penyelenggaraan negara</v>
      </c>
      <c r="K24" s="19">
        <f t="shared" si="4"/>
        <v>82.5</v>
      </c>
      <c r="L24" s="19" t="str">
        <f t="shared" si="5"/>
        <v>B</v>
      </c>
      <c r="M24" s="19">
        <f t="shared" si="6"/>
        <v>82.5</v>
      </c>
      <c r="N24" s="19" t="str">
        <f t="shared" si="7"/>
        <v>B</v>
      </c>
      <c r="O24" s="35">
        <v>1</v>
      </c>
      <c r="P24" s="19" t="str">
        <f t="shared" si="8"/>
        <v>Memiliki ketrampilan dalam memecahkan persoalan secara aktif dan responsif</v>
      </c>
      <c r="Q24" s="19" t="str">
        <f t="shared" si="9"/>
        <v>B</v>
      </c>
      <c r="R24" s="19" t="str">
        <f t="shared" si="10"/>
        <v/>
      </c>
      <c r="S24" s="18"/>
      <c r="T24" s="1">
        <v>75</v>
      </c>
      <c r="U24" s="1">
        <v>80</v>
      </c>
      <c r="V24" s="1">
        <v>78</v>
      </c>
      <c r="W24" s="1">
        <v>65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85</v>
      </c>
      <c r="AH24" s="1"/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4938</v>
      </c>
      <c r="C25" s="19" t="s">
        <v>131</v>
      </c>
      <c r="D25" s="18"/>
      <c r="E25" s="19">
        <f t="shared" si="0"/>
        <v>79</v>
      </c>
      <c r="F25" s="19" t="str">
        <f t="shared" si="1"/>
        <v>B</v>
      </c>
      <c r="G25" s="19">
        <f>IF((COUNTA(T12:AC12)&gt;0),(ROUND((AVERAGE(T25:AD25)),0)),"")</f>
        <v>79</v>
      </c>
      <c r="H25" s="19" t="str">
        <f t="shared" si="2"/>
        <v>B</v>
      </c>
      <c r="I25" s="35">
        <v>1</v>
      </c>
      <c r="J25" s="19" t="str">
        <f t="shared" si="3"/>
        <v>Memiliki kemampuan menyimpulkan keterkaitan antara nilai-nilai Pancasila dan Implementasinya dalam penyelenggaraan negara</v>
      </c>
      <c r="K25" s="19">
        <f t="shared" si="4"/>
        <v>82.5</v>
      </c>
      <c r="L25" s="19" t="str">
        <f t="shared" si="5"/>
        <v>B</v>
      </c>
      <c r="M25" s="19">
        <f t="shared" si="6"/>
        <v>82.5</v>
      </c>
      <c r="N25" s="19" t="str">
        <f t="shared" si="7"/>
        <v>B</v>
      </c>
      <c r="O25" s="35">
        <v>1</v>
      </c>
      <c r="P25" s="19" t="str">
        <f t="shared" si="8"/>
        <v>Memiliki ketrampilan dalam memecahkan persoalan secara aktif dan responsif</v>
      </c>
      <c r="Q25" s="19" t="str">
        <f t="shared" si="9"/>
        <v>B</v>
      </c>
      <c r="R25" s="19" t="str">
        <f t="shared" si="10"/>
        <v/>
      </c>
      <c r="S25" s="18"/>
      <c r="T25" s="1">
        <v>75</v>
      </c>
      <c r="U25" s="1">
        <v>80</v>
      </c>
      <c r="V25" s="1">
        <v>78</v>
      </c>
      <c r="W25" s="1">
        <v>81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85</v>
      </c>
      <c r="AH25" s="1"/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80</v>
      </c>
      <c r="FD25" s="65"/>
      <c r="FE25" s="65"/>
      <c r="FG25" s="40">
        <v>7</v>
      </c>
      <c r="FH25" s="41"/>
      <c r="FI25" s="41"/>
      <c r="FJ25" s="39">
        <v>2047</v>
      </c>
      <c r="FK25" s="39">
        <v>2057</v>
      </c>
    </row>
    <row r="26" spans="1:167" x14ac:dyDescent="0.25">
      <c r="A26" s="19">
        <v>16</v>
      </c>
      <c r="B26" s="19">
        <v>4954</v>
      </c>
      <c r="C26" s="19" t="s">
        <v>132</v>
      </c>
      <c r="D26" s="18"/>
      <c r="E26" s="19">
        <f t="shared" si="0"/>
        <v>86</v>
      </c>
      <c r="F26" s="19" t="str">
        <f t="shared" si="1"/>
        <v>A</v>
      </c>
      <c r="G26" s="19">
        <f>IF((COUNTA(T12:AC12)&gt;0),(ROUND((AVERAGE(T26:AD26)),0)),"")</f>
        <v>86</v>
      </c>
      <c r="H26" s="19" t="str">
        <f t="shared" si="2"/>
        <v>A</v>
      </c>
      <c r="I26" s="35">
        <v>1</v>
      </c>
      <c r="J26" s="19" t="str">
        <f t="shared" si="3"/>
        <v>Memiliki kemampuan menyimpulkan keterkaitan antara nilai-nilai Pancasila dan Implementasinya dalam penyelenggaraan negara</v>
      </c>
      <c r="K26" s="19">
        <f t="shared" si="4"/>
        <v>82.5</v>
      </c>
      <c r="L26" s="19" t="str">
        <f t="shared" si="5"/>
        <v>B</v>
      </c>
      <c r="M26" s="19">
        <f t="shared" si="6"/>
        <v>82.5</v>
      </c>
      <c r="N26" s="19" t="str">
        <f t="shared" si="7"/>
        <v>B</v>
      </c>
      <c r="O26" s="35">
        <v>1</v>
      </c>
      <c r="P26" s="19" t="str">
        <f t="shared" si="8"/>
        <v>Memiliki ketrampilan dalam memecahkan persoalan secara aktif dan responsif</v>
      </c>
      <c r="Q26" s="19" t="str">
        <f t="shared" si="9"/>
        <v>B</v>
      </c>
      <c r="R26" s="19" t="str">
        <f t="shared" si="10"/>
        <v/>
      </c>
      <c r="S26" s="18"/>
      <c r="T26" s="1">
        <v>90</v>
      </c>
      <c r="U26" s="1">
        <v>85</v>
      </c>
      <c r="V26" s="1">
        <v>88</v>
      </c>
      <c r="W26" s="1">
        <v>81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85</v>
      </c>
      <c r="AH26" s="1"/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4970</v>
      </c>
      <c r="C27" s="19" t="s">
        <v>133</v>
      </c>
      <c r="D27" s="18"/>
      <c r="E27" s="19">
        <f t="shared" si="0"/>
        <v>73</v>
      </c>
      <c r="F27" s="19" t="str">
        <f t="shared" si="1"/>
        <v>C</v>
      </c>
      <c r="G27" s="19">
        <f>IF((COUNTA(T12:AC12)&gt;0),(ROUND((AVERAGE(T27:AD27)),0)),"")</f>
        <v>73</v>
      </c>
      <c r="H27" s="19" t="str">
        <f t="shared" si="2"/>
        <v>C</v>
      </c>
      <c r="I27" s="35">
        <v>1</v>
      </c>
      <c r="J27" s="19" t="str">
        <f t="shared" si="3"/>
        <v>Memiliki kemampuan menyimpulkan keterkaitan antara nilai-nilai Pancasila dan Implementasinya dalam penyelenggaraan negara</v>
      </c>
      <c r="K27" s="19">
        <f t="shared" si="4"/>
        <v>82.5</v>
      </c>
      <c r="L27" s="19" t="str">
        <f t="shared" si="5"/>
        <v>B</v>
      </c>
      <c r="M27" s="19">
        <f t="shared" si="6"/>
        <v>82.5</v>
      </c>
      <c r="N27" s="19" t="str">
        <f t="shared" si="7"/>
        <v>B</v>
      </c>
      <c r="O27" s="35">
        <v>1</v>
      </c>
      <c r="P27" s="19" t="str">
        <f t="shared" si="8"/>
        <v>Memiliki ketrampilan dalam memecahkan persoalan secara aktif dan responsif</v>
      </c>
      <c r="Q27" s="19" t="str">
        <f t="shared" si="9"/>
        <v>B</v>
      </c>
      <c r="R27" s="19" t="str">
        <f t="shared" si="10"/>
        <v/>
      </c>
      <c r="S27" s="18"/>
      <c r="T27" s="1">
        <v>80</v>
      </c>
      <c r="U27" s="1">
        <v>75</v>
      </c>
      <c r="V27" s="1">
        <v>78</v>
      </c>
      <c r="W27" s="1">
        <v>60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85</v>
      </c>
      <c r="AH27" s="1"/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2048</v>
      </c>
      <c r="FK27" s="39">
        <v>2058</v>
      </c>
    </row>
    <row r="28" spans="1:167" x14ac:dyDescent="0.25">
      <c r="A28" s="19">
        <v>18</v>
      </c>
      <c r="B28" s="19">
        <v>4986</v>
      </c>
      <c r="C28" s="19" t="s">
        <v>134</v>
      </c>
      <c r="D28" s="18"/>
      <c r="E28" s="19">
        <f t="shared" si="0"/>
        <v>87</v>
      </c>
      <c r="F28" s="19" t="str">
        <f t="shared" si="1"/>
        <v>A</v>
      </c>
      <c r="G28" s="19">
        <f>IF((COUNTA(T12:AC12)&gt;0),(ROUND((AVERAGE(T28:AD28)),0)),"")</f>
        <v>87</v>
      </c>
      <c r="H28" s="19" t="str">
        <f t="shared" si="2"/>
        <v>A</v>
      </c>
      <c r="I28" s="35">
        <v>1</v>
      </c>
      <c r="J28" s="19" t="str">
        <f t="shared" si="3"/>
        <v>Memiliki kemampuan menyimpulkan keterkaitan antara nilai-nilai Pancasila dan Implementasinya dalam penyelenggaraan negara</v>
      </c>
      <c r="K28" s="19">
        <f t="shared" si="4"/>
        <v>82.5</v>
      </c>
      <c r="L28" s="19" t="str">
        <f t="shared" si="5"/>
        <v>B</v>
      </c>
      <c r="M28" s="19">
        <f t="shared" si="6"/>
        <v>82.5</v>
      </c>
      <c r="N28" s="19" t="str">
        <f t="shared" si="7"/>
        <v>B</v>
      </c>
      <c r="O28" s="35">
        <v>1</v>
      </c>
      <c r="P28" s="19" t="str">
        <f t="shared" si="8"/>
        <v>Memiliki ketrampilan dalam memecahkan persoalan secara aktif dan responsif</v>
      </c>
      <c r="Q28" s="19" t="str">
        <f t="shared" si="9"/>
        <v>B</v>
      </c>
      <c r="R28" s="19" t="str">
        <f t="shared" si="10"/>
        <v/>
      </c>
      <c r="S28" s="18"/>
      <c r="T28" s="1">
        <v>85</v>
      </c>
      <c r="U28" s="1">
        <v>90</v>
      </c>
      <c r="V28" s="1">
        <v>88</v>
      </c>
      <c r="W28" s="1">
        <v>84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85</v>
      </c>
      <c r="AH28" s="1"/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5002</v>
      </c>
      <c r="C29" s="19" t="s">
        <v>135</v>
      </c>
      <c r="D29" s="18"/>
      <c r="E29" s="19">
        <f t="shared" si="0"/>
        <v>84</v>
      </c>
      <c r="F29" s="19" t="str">
        <f t="shared" si="1"/>
        <v>B</v>
      </c>
      <c r="G29" s="19">
        <f>IF((COUNTA(T12:AC12)&gt;0),(ROUND((AVERAGE(T29:AD29)),0)),"")</f>
        <v>84</v>
      </c>
      <c r="H29" s="19" t="str">
        <f t="shared" si="2"/>
        <v>B</v>
      </c>
      <c r="I29" s="35">
        <v>1</v>
      </c>
      <c r="J29" s="19" t="str">
        <f t="shared" si="3"/>
        <v>Memiliki kemampuan menyimpulkan keterkaitan antara nilai-nilai Pancasila dan Implementasinya dalam penyelenggaraan negara</v>
      </c>
      <c r="K29" s="19">
        <f t="shared" si="4"/>
        <v>82.5</v>
      </c>
      <c r="L29" s="19" t="str">
        <f t="shared" si="5"/>
        <v>B</v>
      </c>
      <c r="M29" s="19">
        <f t="shared" si="6"/>
        <v>82.5</v>
      </c>
      <c r="N29" s="19" t="str">
        <f t="shared" si="7"/>
        <v>B</v>
      </c>
      <c r="O29" s="35">
        <v>1</v>
      </c>
      <c r="P29" s="19" t="str">
        <f t="shared" si="8"/>
        <v>Memiliki ketrampilan dalam memecahkan persoalan secara aktif dan responsif</v>
      </c>
      <c r="Q29" s="19" t="str">
        <f t="shared" si="9"/>
        <v>B</v>
      </c>
      <c r="R29" s="19" t="str">
        <f t="shared" si="10"/>
        <v/>
      </c>
      <c r="S29" s="18"/>
      <c r="T29" s="1">
        <v>85</v>
      </c>
      <c r="U29" s="1">
        <v>90</v>
      </c>
      <c r="V29" s="1">
        <v>88</v>
      </c>
      <c r="W29" s="1">
        <v>72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85</v>
      </c>
      <c r="AH29" s="1"/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2049</v>
      </c>
      <c r="FK29" s="39">
        <v>2059</v>
      </c>
    </row>
    <row r="30" spans="1:167" x14ac:dyDescent="0.25">
      <c r="A30" s="19">
        <v>20</v>
      </c>
      <c r="B30" s="19">
        <v>5018</v>
      </c>
      <c r="C30" s="19" t="s">
        <v>136</v>
      </c>
      <c r="D30" s="18"/>
      <c r="E30" s="19">
        <f t="shared" si="0"/>
        <v>77</v>
      </c>
      <c r="F30" s="19" t="str">
        <f t="shared" si="1"/>
        <v>B</v>
      </c>
      <c r="G30" s="19">
        <f>IF((COUNTA(T12:AC12)&gt;0),(ROUND((AVERAGE(T30:AD30)),0)),"")</f>
        <v>77</v>
      </c>
      <c r="H30" s="19" t="str">
        <f t="shared" si="2"/>
        <v>B</v>
      </c>
      <c r="I30" s="35">
        <v>1</v>
      </c>
      <c r="J30" s="19" t="str">
        <f t="shared" si="3"/>
        <v>Memiliki kemampuan menyimpulkan keterkaitan antara nilai-nilai Pancasila dan Implementasinya dalam penyelenggaraan negara</v>
      </c>
      <c r="K30" s="19">
        <f t="shared" si="4"/>
        <v>82.5</v>
      </c>
      <c r="L30" s="19" t="str">
        <f t="shared" si="5"/>
        <v>B</v>
      </c>
      <c r="M30" s="19">
        <f t="shared" si="6"/>
        <v>82.5</v>
      </c>
      <c r="N30" s="19" t="str">
        <f t="shared" si="7"/>
        <v>B</v>
      </c>
      <c r="O30" s="35">
        <v>1</v>
      </c>
      <c r="P30" s="19" t="str">
        <f t="shared" si="8"/>
        <v>Memiliki ketrampilan dalam memecahkan persoalan secara aktif dan responsif</v>
      </c>
      <c r="Q30" s="19" t="str">
        <f t="shared" si="9"/>
        <v>B</v>
      </c>
      <c r="R30" s="19" t="str">
        <f t="shared" si="10"/>
        <v/>
      </c>
      <c r="S30" s="18"/>
      <c r="T30" s="1">
        <v>75</v>
      </c>
      <c r="U30" s="1">
        <v>80</v>
      </c>
      <c r="V30" s="1">
        <v>78</v>
      </c>
      <c r="W30" s="1">
        <v>74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85</v>
      </c>
      <c r="AH30" s="1"/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5033</v>
      </c>
      <c r="C31" s="19" t="s">
        <v>137</v>
      </c>
      <c r="D31" s="18"/>
      <c r="E31" s="19">
        <f t="shared" si="0"/>
        <v>75</v>
      </c>
      <c r="F31" s="19" t="str">
        <f t="shared" si="1"/>
        <v>C</v>
      </c>
      <c r="G31" s="19">
        <f>IF((COUNTA(T12:AC12)&gt;0),(ROUND((AVERAGE(T31:AD31)),0)),"")</f>
        <v>75</v>
      </c>
      <c r="H31" s="19" t="str">
        <f t="shared" si="2"/>
        <v>C</v>
      </c>
      <c r="I31" s="35">
        <v>1</v>
      </c>
      <c r="J31" s="19" t="str">
        <f t="shared" si="3"/>
        <v>Memiliki kemampuan menyimpulkan keterkaitan antara nilai-nilai Pancasila dan Implementasinya dalam penyelenggaraan negara</v>
      </c>
      <c r="K31" s="19">
        <f t="shared" si="4"/>
        <v>82.5</v>
      </c>
      <c r="L31" s="19" t="str">
        <f t="shared" si="5"/>
        <v>B</v>
      </c>
      <c r="M31" s="19">
        <f t="shared" si="6"/>
        <v>82.5</v>
      </c>
      <c r="N31" s="19" t="str">
        <f t="shared" si="7"/>
        <v>B</v>
      </c>
      <c r="O31" s="35">
        <v>1</v>
      </c>
      <c r="P31" s="19" t="str">
        <f t="shared" si="8"/>
        <v>Memiliki ketrampilan dalam memecahkan persoalan secara aktif dan responsif</v>
      </c>
      <c r="Q31" s="19" t="str">
        <f t="shared" si="9"/>
        <v>B</v>
      </c>
      <c r="R31" s="19" t="str">
        <f t="shared" si="10"/>
        <v/>
      </c>
      <c r="S31" s="18"/>
      <c r="T31" s="1">
        <v>80</v>
      </c>
      <c r="U31" s="1">
        <v>70</v>
      </c>
      <c r="V31" s="1">
        <v>85</v>
      </c>
      <c r="W31" s="1">
        <v>66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85</v>
      </c>
      <c r="AH31" s="1"/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2050</v>
      </c>
      <c r="FK31" s="39">
        <v>2060</v>
      </c>
    </row>
    <row r="32" spans="1:167" x14ac:dyDescent="0.25">
      <c r="A32" s="19">
        <v>22</v>
      </c>
      <c r="B32" s="19">
        <v>5048</v>
      </c>
      <c r="C32" s="19" t="s">
        <v>138</v>
      </c>
      <c r="D32" s="18"/>
      <c r="E32" s="19">
        <f t="shared" si="0"/>
        <v>79</v>
      </c>
      <c r="F32" s="19" t="str">
        <f t="shared" si="1"/>
        <v>B</v>
      </c>
      <c r="G32" s="19">
        <f>IF((COUNTA(T12:AC12)&gt;0),(ROUND((AVERAGE(T32:AD32)),0)),"")</f>
        <v>79</v>
      </c>
      <c r="H32" s="19" t="str">
        <f t="shared" si="2"/>
        <v>B</v>
      </c>
      <c r="I32" s="35">
        <v>1</v>
      </c>
      <c r="J32" s="19" t="str">
        <f t="shared" si="3"/>
        <v>Memiliki kemampuan menyimpulkan keterkaitan antara nilai-nilai Pancasila dan Implementasinya dalam penyelenggaraan negara</v>
      </c>
      <c r="K32" s="19">
        <f t="shared" si="4"/>
        <v>82.5</v>
      </c>
      <c r="L32" s="19" t="str">
        <f t="shared" si="5"/>
        <v>B</v>
      </c>
      <c r="M32" s="19">
        <f t="shared" si="6"/>
        <v>82.5</v>
      </c>
      <c r="N32" s="19" t="str">
        <f t="shared" si="7"/>
        <v>B</v>
      </c>
      <c r="O32" s="35">
        <v>1</v>
      </c>
      <c r="P32" s="19" t="str">
        <f t="shared" si="8"/>
        <v>Memiliki ketrampilan dalam memecahkan persoalan secara aktif dan responsif</v>
      </c>
      <c r="Q32" s="19" t="str">
        <f t="shared" si="9"/>
        <v>B</v>
      </c>
      <c r="R32" s="19" t="str">
        <f t="shared" si="10"/>
        <v/>
      </c>
      <c r="S32" s="18"/>
      <c r="T32" s="1">
        <v>80</v>
      </c>
      <c r="U32" s="1">
        <v>80</v>
      </c>
      <c r="V32" s="1">
        <v>80</v>
      </c>
      <c r="W32" s="1">
        <v>77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85</v>
      </c>
      <c r="AH32" s="1"/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5064</v>
      </c>
      <c r="C33" s="19" t="s">
        <v>139</v>
      </c>
      <c r="D33" s="18"/>
      <c r="E33" s="19">
        <f t="shared" si="0"/>
        <v>85</v>
      </c>
      <c r="F33" s="19" t="str">
        <f t="shared" si="1"/>
        <v>A</v>
      </c>
      <c r="G33" s="19">
        <f>IF((COUNTA(T12:AC12)&gt;0),(ROUND((AVERAGE(T33:AD33)),0)),"")</f>
        <v>85</v>
      </c>
      <c r="H33" s="19" t="str">
        <f t="shared" si="2"/>
        <v>A</v>
      </c>
      <c r="I33" s="35">
        <v>1</v>
      </c>
      <c r="J33" s="19" t="str">
        <f t="shared" si="3"/>
        <v>Memiliki kemampuan menyimpulkan keterkaitan antara nilai-nilai Pancasila dan Implementasinya dalam penyelenggaraan negara</v>
      </c>
      <c r="K33" s="19">
        <f t="shared" si="4"/>
        <v>82.5</v>
      </c>
      <c r="L33" s="19" t="str">
        <f t="shared" si="5"/>
        <v>B</v>
      </c>
      <c r="M33" s="19">
        <f t="shared" si="6"/>
        <v>82.5</v>
      </c>
      <c r="N33" s="19" t="str">
        <f t="shared" si="7"/>
        <v>B</v>
      </c>
      <c r="O33" s="35">
        <v>1</v>
      </c>
      <c r="P33" s="19" t="str">
        <f t="shared" si="8"/>
        <v>Memiliki ketrampilan dalam memecahkan persoalan secara aktif dan responsif</v>
      </c>
      <c r="Q33" s="19" t="str">
        <f t="shared" si="9"/>
        <v>B</v>
      </c>
      <c r="R33" s="19" t="str">
        <f t="shared" si="10"/>
        <v/>
      </c>
      <c r="S33" s="18"/>
      <c r="T33" s="1">
        <v>85</v>
      </c>
      <c r="U33" s="1">
        <v>90</v>
      </c>
      <c r="V33" s="1">
        <v>88</v>
      </c>
      <c r="W33" s="1">
        <v>77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85</v>
      </c>
      <c r="AH33" s="1"/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5080</v>
      </c>
      <c r="C34" s="19" t="s">
        <v>140</v>
      </c>
      <c r="D34" s="18"/>
      <c r="E34" s="19">
        <f t="shared" si="0"/>
        <v>76</v>
      </c>
      <c r="F34" s="19" t="str">
        <f t="shared" si="1"/>
        <v>B</v>
      </c>
      <c r="G34" s="19">
        <f>IF((COUNTA(T12:AC12)&gt;0),(ROUND((AVERAGE(T34:AD34)),0)),"")</f>
        <v>76</v>
      </c>
      <c r="H34" s="19" t="str">
        <f t="shared" si="2"/>
        <v>B</v>
      </c>
      <c r="I34" s="35">
        <v>1</v>
      </c>
      <c r="J34" s="19" t="str">
        <f t="shared" si="3"/>
        <v>Memiliki kemampuan menyimpulkan keterkaitan antara nilai-nilai Pancasila dan Implementasinya dalam penyelenggaraan negara</v>
      </c>
      <c r="K34" s="19">
        <f t="shared" si="4"/>
        <v>82.5</v>
      </c>
      <c r="L34" s="19" t="str">
        <f t="shared" si="5"/>
        <v>B</v>
      </c>
      <c r="M34" s="19">
        <f t="shared" si="6"/>
        <v>82.5</v>
      </c>
      <c r="N34" s="19" t="str">
        <f t="shared" si="7"/>
        <v>B</v>
      </c>
      <c r="O34" s="35">
        <v>1</v>
      </c>
      <c r="P34" s="19" t="str">
        <f t="shared" si="8"/>
        <v>Memiliki ketrampilan dalam memecahkan persoalan secara aktif dan responsif</v>
      </c>
      <c r="Q34" s="19" t="str">
        <f t="shared" si="9"/>
        <v>B</v>
      </c>
      <c r="R34" s="19" t="str">
        <f t="shared" si="10"/>
        <v/>
      </c>
      <c r="S34" s="18"/>
      <c r="T34" s="1">
        <v>70</v>
      </c>
      <c r="U34" s="1">
        <v>80</v>
      </c>
      <c r="V34" s="1">
        <v>85</v>
      </c>
      <c r="W34" s="1">
        <v>69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85</v>
      </c>
      <c r="AH34" s="1"/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5096</v>
      </c>
      <c r="C35" s="19" t="s">
        <v>141</v>
      </c>
      <c r="D35" s="18"/>
      <c r="E35" s="19">
        <f t="shared" si="0"/>
        <v>87</v>
      </c>
      <c r="F35" s="19" t="str">
        <f t="shared" si="1"/>
        <v>A</v>
      </c>
      <c r="G35" s="19">
        <f>IF((COUNTA(T12:AC12)&gt;0),(ROUND((AVERAGE(T35:AD35)),0)),"")</f>
        <v>87</v>
      </c>
      <c r="H35" s="19" t="str">
        <f t="shared" si="2"/>
        <v>A</v>
      </c>
      <c r="I35" s="35">
        <v>1</v>
      </c>
      <c r="J35" s="19" t="str">
        <f t="shared" si="3"/>
        <v>Memiliki kemampuan menyimpulkan keterkaitan antara nilai-nilai Pancasila dan Implementasinya dalam penyelenggaraan negara</v>
      </c>
      <c r="K35" s="19">
        <f t="shared" si="4"/>
        <v>82.5</v>
      </c>
      <c r="L35" s="19" t="str">
        <f t="shared" si="5"/>
        <v>B</v>
      </c>
      <c r="M35" s="19">
        <f t="shared" si="6"/>
        <v>82.5</v>
      </c>
      <c r="N35" s="19" t="str">
        <f t="shared" si="7"/>
        <v>B</v>
      </c>
      <c r="O35" s="35">
        <v>1</v>
      </c>
      <c r="P35" s="19" t="str">
        <f t="shared" si="8"/>
        <v>Memiliki ketrampilan dalam memecahkan persoalan secara aktif dan responsif</v>
      </c>
      <c r="Q35" s="19" t="str">
        <f t="shared" si="9"/>
        <v>B</v>
      </c>
      <c r="R35" s="19" t="str">
        <f t="shared" si="10"/>
        <v/>
      </c>
      <c r="S35" s="18"/>
      <c r="T35" s="1">
        <v>85</v>
      </c>
      <c r="U35" s="1">
        <v>90</v>
      </c>
      <c r="V35" s="1">
        <v>88</v>
      </c>
      <c r="W35" s="1">
        <v>83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85</v>
      </c>
      <c r="AH35" s="1"/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5112</v>
      </c>
      <c r="C36" s="19" t="s">
        <v>142</v>
      </c>
      <c r="D36" s="18"/>
      <c r="E36" s="19">
        <f t="shared" si="0"/>
        <v>78</v>
      </c>
      <c r="F36" s="19" t="str">
        <f t="shared" si="1"/>
        <v>B</v>
      </c>
      <c r="G36" s="19">
        <f>IF((COUNTA(T12:AC12)&gt;0),(ROUND((AVERAGE(T36:AD36)),0)),"")</f>
        <v>78</v>
      </c>
      <c r="H36" s="19" t="str">
        <f t="shared" si="2"/>
        <v>B</v>
      </c>
      <c r="I36" s="35">
        <v>1</v>
      </c>
      <c r="J36" s="19" t="str">
        <f t="shared" si="3"/>
        <v>Memiliki kemampuan menyimpulkan keterkaitan antara nilai-nilai Pancasila dan Implementasinya dalam penyelenggaraan negara</v>
      </c>
      <c r="K36" s="19">
        <f t="shared" si="4"/>
        <v>82.5</v>
      </c>
      <c r="L36" s="19" t="str">
        <f t="shared" si="5"/>
        <v>B</v>
      </c>
      <c r="M36" s="19">
        <f t="shared" si="6"/>
        <v>82.5</v>
      </c>
      <c r="N36" s="19" t="str">
        <f t="shared" si="7"/>
        <v>B</v>
      </c>
      <c r="O36" s="35">
        <v>1</v>
      </c>
      <c r="P36" s="19" t="str">
        <f t="shared" si="8"/>
        <v>Memiliki ketrampilan dalam memecahkan persoalan secara aktif dan responsif</v>
      </c>
      <c r="Q36" s="19" t="str">
        <f t="shared" si="9"/>
        <v>B</v>
      </c>
      <c r="R36" s="19" t="str">
        <f t="shared" si="10"/>
        <v/>
      </c>
      <c r="S36" s="18"/>
      <c r="T36" s="1">
        <v>80</v>
      </c>
      <c r="U36" s="1">
        <v>70</v>
      </c>
      <c r="V36" s="1">
        <v>85</v>
      </c>
      <c r="W36" s="1">
        <v>75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85</v>
      </c>
      <c r="AH36" s="1"/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5128</v>
      </c>
      <c r="C37" s="19" t="s">
        <v>143</v>
      </c>
      <c r="D37" s="18"/>
      <c r="E37" s="19">
        <f t="shared" si="0"/>
        <v>88</v>
      </c>
      <c r="F37" s="19" t="str">
        <f t="shared" si="1"/>
        <v>A</v>
      </c>
      <c r="G37" s="19">
        <f>IF((COUNTA(T12:AC12)&gt;0),(ROUND((AVERAGE(T37:AD37)),0)),"")</f>
        <v>88</v>
      </c>
      <c r="H37" s="19" t="str">
        <f t="shared" si="2"/>
        <v>A</v>
      </c>
      <c r="I37" s="35">
        <v>1</v>
      </c>
      <c r="J37" s="19" t="str">
        <f t="shared" si="3"/>
        <v>Memiliki kemampuan menyimpulkan keterkaitan antara nilai-nilai Pancasila dan Implementasinya dalam penyelenggaraan negara</v>
      </c>
      <c r="K37" s="19">
        <f t="shared" si="4"/>
        <v>82.5</v>
      </c>
      <c r="L37" s="19" t="str">
        <f t="shared" si="5"/>
        <v>B</v>
      </c>
      <c r="M37" s="19">
        <f t="shared" si="6"/>
        <v>82.5</v>
      </c>
      <c r="N37" s="19" t="str">
        <f t="shared" si="7"/>
        <v>B</v>
      </c>
      <c r="O37" s="35">
        <v>1</v>
      </c>
      <c r="P37" s="19" t="str">
        <f t="shared" si="8"/>
        <v>Memiliki ketrampilan dalam memecahkan persoalan secara aktif dan responsif</v>
      </c>
      <c r="Q37" s="19" t="str">
        <f t="shared" si="9"/>
        <v>B</v>
      </c>
      <c r="R37" s="19" t="str">
        <f t="shared" si="10"/>
        <v/>
      </c>
      <c r="S37" s="18"/>
      <c r="T37" s="1">
        <v>85</v>
      </c>
      <c r="U37" s="1">
        <v>90</v>
      </c>
      <c r="V37" s="1">
        <v>88</v>
      </c>
      <c r="W37" s="1">
        <v>87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85</v>
      </c>
      <c r="AH37" s="1"/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5144</v>
      </c>
      <c r="C38" s="19" t="s">
        <v>144</v>
      </c>
      <c r="D38" s="18"/>
      <c r="E38" s="19">
        <f t="shared" si="0"/>
        <v>70</v>
      </c>
      <c r="F38" s="19" t="str">
        <f t="shared" si="1"/>
        <v>C</v>
      </c>
      <c r="G38" s="19">
        <f>IF((COUNTA(T12:AC12)&gt;0),(ROUND((AVERAGE(T38:AD38)),0)),"")</f>
        <v>70</v>
      </c>
      <c r="H38" s="19" t="str">
        <f t="shared" si="2"/>
        <v>C</v>
      </c>
      <c r="I38" s="35">
        <v>1</v>
      </c>
      <c r="J38" s="19" t="str">
        <f t="shared" si="3"/>
        <v>Memiliki kemampuan menyimpulkan keterkaitan antara nilai-nilai Pancasila dan Implementasinya dalam penyelenggaraan negara</v>
      </c>
      <c r="K38" s="19">
        <f t="shared" si="4"/>
        <v>82.5</v>
      </c>
      <c r="L38" s="19" t="str">
        <f t="shared" si="5"/>
        <v>B</v>
      </c>
      <c r="M38" s="19">
        <f t="shared" si="6"/>
        <v>82.5</v>
      </c>
      <c r="N38" s="19" t="str">
        <f t="shared" si="7"/>
        <v>B</v>
      </c>
      <c r="O38" s="35">
        <v>1</v>
      </c>
      <c r="P38" s="19" t="str">
        <f t="shared" si="8"/>
        <v>Memiliki ketrampilan dalam memecahkan persoalan secara aktif dan responsif</v>
      </c>
      <c r="Q38" s="19" t="str">
        <f t="shared" si="9"/>
        <v>B</v>
      </c>
      <c r="R38" s="19" t="str">
        <f t="shared" si="10"/>
        <v/>
      </c>
      <c r="S38" s="18"/>
      <c r="T38" s="1">
        <v>70</v>
      </c>
      <c r="U38" s="1">
        <v>75</v>
      </c>
      <c r="V38" s="1">
        <v>85</v>
      </c>
      <c r="W38" s="1">
        <v>50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85</v>
      </c>
      <c r="AH38" s="1"/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5160</v>
      </c>
      <c r="C39" s="19" t="s">
        <v>145</v>
      </c>
      <c r="D39" s="18"/>
      <c r="E39" s="19">
        <f t="shared" si="0"/>
        <v>78</v>
      </c>
      <c r="F39" s="19" t="str">
        <f t="shared" si="1"/>
        <v>B</v>
      </c>
      <c r="G39" s="19">
        <f>IF((COUNTA(T12:AC12)&gt;0),(ROUND((AVERAGE(T39:AD39)),0)),"")</f>
        <v>78</v>
      </c>
      <c r="H39" s="19" t="str">
        <f t="shared" si="2"/>
        <v>B</v>
      </c>
      <c r="I39" s="35">
        <v>1</v>
      </c>
      <c r="J39" s="19" t="str">
        <f t="shared" si="3"/>
        <v>Memiliki kemampuan menyimpulkan keterkaitan antara nilai-nilai Pancasila dan Implementasinya dalam penyelenggaraan negara</v>
      </c>
      <c r="K39" s="19">
        <f t="shared" si="4"/>
        <v>82.5</v>
      </c>
      <c r="L39" s="19" t="str">
        <f t="shared" si="5"/>
        <v>B</v>
      </c>
      <c r="M39" s="19">
        <f t="shared" si="6"/>
        <v>82.5</v>
      </c>
      <c r="N39" s="19" t="str">
        <f t="shared" si="7"/>
        <v>B</v>
      </c>
      <c r="O39" s="35">
        <v>1</v>
      </c>
      <c r="P39" s="19" t="str">
        <f t="shared" si="8"/>
        <v>Memiliki ketrampilan dalam memecahkan persoalan secara aktif dan responsif</v>
      </c>
      <c r="Q39" s="19" t="str">
        <f t="shared" si="9"/>
        <v>B</v>
      </c>
      <c r="R39" s="19" t="str">
        <f t="shared" si="10"/>
        <v/>
      </c>
      <c r="S39" s="18"/>
      <c r="T39" s="1">
        <v>75</v>
      </c>
      <c r="U39" s="1">
        <v>80</v>
      </c>
      <c r="V39" s="1">
        <v>78</v>
      </c>
      <c r="W39" s="1">
        <v>77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85</v>
      </c>
      <c r="AH39" s="1"/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5176</v>
      </c>
      <c r="C40" s="19" t="s">
        <v>146</v>
      </c>
      <c r="D40" s="18"/>
      <c r="E40" s="19">
        <f t="shared" si="0"/>
        <v>82</v>
      </c>
      <c r="F40" s="19" t="str">
        <f t="shared" si="1"/>
        <v>B</v>
      </c>
      <c r="G40" s="19">
        <f>IF((COUNTA(T12:AC12)&gt;0),(ROUND((AVERAGE(T40:AD40)),0)),"")</f>
        <v>82</v>
      </c>
      <c r="H40" s="19" t="str">
        <f t="shared" si="2"/>
        <v>B</v>
      </c>
      <c r="I40" s="35">
        <v>1</v>
      </c>
      <c r="J40" s="19" t="str">
        <f t="shared" si="3"/>
        <v>Memiliki kemampuan menyimpulkan keterkaitan antara nilai-nilai Pancasila dan Implementasinya dalam penyelenggaraan negara</v>
      </c>
      <c r="K40" s="19">
        <f t="shared" si="4"/>
        <v>82.5</v>
      </c>
      <c r="L40" s="19" t="str">
        <f t="shared" si="5"/>
        <v>B</v>
      </c>
      <c r="M40" s="19">
        <f t="shared" si="6"/>
        <v>82.5</v>
      </c>
      <c r="N40" s="19" t="str">
        <f t="shared" si="7"/>
        <v>B</v>
      </c>
      <c r="O40" s="35">
        <v>1</v>
      </c>
      <c r="P40" s="19" t="str">
        <f t="shared" si="8"/>
        <v>Memiliki ketrampilan dalam memecahkan persoalan secara aktif dan responsif</v>
      </c>
      <c r="Q40" s="19" t="str">
        <f t="shared" si="9"/>
        <v>B</v>
      </c>
      <c r="R40" s="19" t="str">
        <f t="shared" si="10"/>
        <v/>
      </c>
      <c r="S40" s="18"/>
      <c r="T40" s="1">
        <v>80</v>
      </c>
      <c r="U40" s="1">
        <v>80</v>
      </c>
      <c r="V40" s="1">
        <v>80</v>
      </c>
      <c r="W40" s="1">
        <v>87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85</v>
      </c>
      <c r="AH40" s="1"/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5192</v>
      </c>
      <c r="C41" s="19" t="s">
        <v>147</v>
      </c>
      <c r="D41" s="18"/>
      <c r="E41" s="19">
        <f t="shared" si="0"/>
        <v>81</v>
      </c>
      <c r="F41" s="19" t="str">
        <f t="shared" si="1"/>
        <v>B</v>
      </c>
      <c r="G41" s="19">
        <f>IF((COUNTA(T12:AC12)&gt;0),(ROUND((AVERAGE(T41:AD41)),0)),"")</f>
        <v>81</v>
      </c>
      <c r="H41" s="19" t="str">
        <f t="shared" si="2"/>
        <v>B</v>
      </c>
      <c r="I41" s="35">
        <v>1</v>
      </c>
      <c r="J41" s="19" t="str">
        <f t="shared" si="3"/>
        <v>Memiliki kemampuan menyimpulkan keterkaitan antara nilai-nilai Pancasila dan Implementasinya dalam penyelenggaraan negara</v>
      </c>
      <c r="K41" s="19">
        <f t="shared" si="4"/>
        <v>82.5</v>
      </c>
      <c r="L41" s="19" t="str">
        <f t="shared" si="5"/>
        <v>B</v>
      </c>
      <c r="M41" s="19">
        <f t="shared" si="6"/>
        <v>82.5</v>
      </c>
      <c r="N41" s="19" t="str">
        <f t="shared" si="7"/>
        <v>B</v>
      </c>
      <c r="O41" s="35">
        <v>1</v>
      </c>
      <c r="P41" s="19" t="str">
        <f t="shared" si="8"/>
        <v>Memiliki ketrampilan dalam memecahkan persoalan secara aktif dan responsif</v>
      </c>
      <c r="Q41" s="19" t="str">
        <f t="shared" si="9"/>
        <v>B</v>
      </c>
      <c r="R41" s="19" t="str">
        <f t="shared" si="10"/>
        <v/>
      </c>
      <c r="S41" s="18"/>
      <c r="T41" s="1">
        <v>70</v>
      </c>
      <c r="U41" s="1">
        <v>80</v>
      </c>
      <c r="V41" s="1">
        <v>85</v>
      </c>
      <c r="W41" s="1">
        <v>89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85</v>
      </c>
      <c r="AH41" s="1"/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5208</v>
      </c>
      <c r="C42" s="19" t="s">
        <v>148</v>
      </c>
      <c r="D42" s="18"/>
      <c r="E42" s="19">
        <f t="shared" si="0"/>
        <v>79</v>
      </c>
      <c r="F42" s="19" t="str">
        <f t="shared" si="1"/>
        <v>B</v>
      </c>
      <c r="G42" s="19">
        <f>IF((COUNTA(T12:AC12)&gt;0),(ROUND((AVERAGE(T42:AD42)),0)),"")</f>
        <v>79</v>
      </c>
      <c r="H42" s="19" t="str">
        <f t="shared" si="2"/>
        <v>B</v>
      </c>
      <c r="I42" s="35">
        <v>1</v>
      </c>
      <c r="J42" s="19" t="str">
        <f t="shared" si="3"/>
        <v>Memiliki kemampuan menyimpulkan keterkaitan antara nilai-nilai Pancasila dan Implementasinya dalam penyelenggaraan negara</v>
      </c>
      <c r="K42" s="19">
        <f t="shared" si="4"/>
        <v>82.5</v>
      </c>
      <c r="L42" s="19" t="str">
        <f t="shared" si="5"/>
        <v>B</v>
      </c>
      <c r="M42" s="19">
        <f t="shared" si="6"/>
        <v>82.5</v>
      </c>
      <c r="N42" s="19" t="str">
        <f t="shared" si="7"/>
        <v>B</v>
      </c>
      <c r="O42" s="35">
        <v>1</v>
      </c>
      <c r="P42" s="19" t="str">
        <f t="shared" si="8"/>
        <v>Memiliki ketrampilan dalam memecahkan persoalan secara aktif dan responsif</v>
      </c>
      <c r="Q42" s="19" t="str">
        <f t="shared" si="9"/>
        <v>B</v>
      </c>
      <c r="R42" s="19" t="str">
        <f t="shared" si="10"/>
        <v/>
      </c>
      <c r="S42" s="18"/>
      <c r="T42" s="1">
        <v>80</v>
      </c>
      <c r="U42" s="1">
        <v>70</v>
      </c>
      <c r="V42" s="1">
        <v>85</v>
      </c>
      <c r="W42" s="1">
        <v>79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85</v>
      </c>
      <c r="AH42" s="1"/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5224</v>
      </c>
      <c r="C43" s="19" t="s">
        <v>149</v>
      </c>
      <c r="D43" s="18"/>
      <c r="E43" s="19">
        <f t="shared" si="0"/>
        <v>79</v>
      </c>
      <c r="F43" s="19" t="str">
        <f t="shared" si="1"/>
        <v>B</v>
      </c>
      <c r="G43" s="19">
        <f>IF((COUNTA(T12:AC12)&gt;0),(ROUND((AVERAGE(T43:AD43)),0)),"")</f>
        <v>79</v>
      </c>
      <c r="H43" s="19" t="str">
        <f t="shared" si="2"/>
        <v>B</v>
      </c>
      <c r="I43" s="35">
        <v>1</v>
      </c>
      <c r="J43" s="19" t="str">
        <f t="shared" si="3"/>
        <v>Memiliki kemampuan menyimpulkan keterkaitan antara nilai-nilai Pancasila dan Implementasinya dalam penyelenggaraan negara</v>
      </c>
      <c r="K43" s="19">
        <f t="shared" si="4"/>
        <v>82.5</v>
      </c>
      <c r="L43" s="19" t="str">
        <f t="shared" si="5"/>
        <v>B</v>
      </c>
      <c r="M43" s="19">
        <f t="shared" si="6"/>
        <v>82.5</v>
      </c>
      <c r="N43" s="19" t="str">
        <f t="shared" si="7"/>
        <v>B</v>
      </c>
      <c r="O43" s="35">
        <v>1</v>
      </c>
      <c r="P43" s="19" t="str">
        <f t="shared" si="8"/>
        <v>Memiliki ketrampilan dalam memecahkan persoalan secara aktif dan responsif</v>
      </c>
      <c r="Q43" s="19" t="str">
        <f t="shared" si="9"/>
        <v>B</v>
      </c>
      <c r="R43" s="19" t="str">
        <f t="shared" si="10"/>
        <v/>
      </c>
      <c r="S43" s="18"/>
      <c r="T43" s="1">
        <v>80</v>
      </c>
      <c r="U43" s="1">
        <v>75</v>
      </c>
      <c r="V43" s="1">
        <v>85</v>
      </c>
      <c r="W43" s="1">
        <v>77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85</v>
      </c>
      <c r="AH43" s="1"/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5240</v>
      </c>
      <c r="C44" s="19" t="s">
        <v>150</v>
      </c>
      <c r="D44" s="18"/>
      <c r="E44" s="19">
        <f t="shared" si="0"/>
        <v>79</v>
      </c>
      <c r="F44" s="19" t="str">
        <f t="shared" si="1"/>
        <v>B</v>
      </c>
      <c r="G44" s="19">
        <f>IF((COUNTA(T12:AC12)&gt;0),(ROUND((AVERAGE(T44:AD44)),0)),"")</f>
        <v>79</v>
      </c>
      <c r="H44" s="19" t="str">
        <f t="shared" si="2"/>
        <v>B</v>
      </c>
      <c r="I44" s="35">
        <v>1</v>
      </c>
      <c r="J44" s="19" t="str">
        <f t="shared" si="3"/>
        <v>Memiliki kemampuan menyimpulkan keterkaitan antara nilai-nilai Pancasila dan Implementasinya dalam penyelenggaraan negara</v>
      </c>
      <c r="K44" s="19">
        <f t="shared" si="4"/>
        <v>82.5</v>
      </c>
      <c r="L44" s="19" t="str">
        <f t="shared" si="5"/>
        <v>B</v>
      </c>
      <c r="M44" s="19">
        <f t="shared" si="6"/>
        <v>82.5</v>
      </c>
      <c r="N44" s="19" t="str">
        <f t="shared" si="7"/>
        <v>B</v>
      </c>
      <c r="O44" s="35">
        <v>1</v>
      </c>
      <c r="P44" s="19" t="str">
        <f t="shared" si="8"/>
        <v>Memiliki ketrampilan dalam memecahkan persoalan secara aktif dan responsif</v>
      </c>
      <c r="Q44" s="19" t="str">
        <f t="shared" si="9"/>
        <v>B</v>
      </c>
      <c r="R44" s="19" t="str">
        <f t="shared" si="10"/>
        <v/>
      </c>
      <c r="S44" s="18"/>
      <c r="T44" s="1">
        <v>75</v>
      </c>
      <c r="U44" s="1">
        <v>75</v>
      </c>
      <c r="V44" s="1">
        <v>85</v>
      </c>
      <c r="W44" s="1">
        <v>80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85</v>
      </c>
      <c r="AH44" s="1"/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5256</v>
      </c>
      <c r="C45" s="19" t="s">
        <v>151</v>
      </c>
      <c r="D45" s="18"/>
      <c r="E45" s="19">
        <f t="shared" si="0"/>
        <v>83</v>
      </c>
      <c r="F45" s="19" t="str">
        <f t="shared" si="1"/>
        <v>B</v>
      </c>
      <c r="G45" s="19">
        <f>IF((COUNTA(T12:AC12)&gt;0),(ROUND((AVERAGE(T45:AD45)),0)),"")</f>
        <v>83</v>
      </c>
      <c r="H45" s="19" t="str">
        <f t="shared" si="2"/>
        <v>B</v>
      </c>
      <c r="I45" s="35">
        <v>1</v>
      </c>
      <c r="J45" s="19" t="str">
        <f t="shared" si="3"/>
        <v>Memiliki kemampuan menyimpulkan keterkaitan antara nilai-nilai Pancasila dan Implementasinya dalam penyelenggaraan negara</v>
      </c>
      <c r="K45" s="19">
        <f t="shared" si="4"/>
        <v>82.5</v>
      </c>
      <c r="L45" s="19" t="str">
        <f t="shared" si="5"/>
        <v>B</v>
      </c>
      <c r="M45" s="19">
        <f t="shared" si="6"/>
        <v>82.5</v>
      </c>
      <c r="N45" s="19" t="str">
        <f t="shared" si="7"/>
        <v>B</v>
      </c>
      <c r="O45" s="35">
        <v>1</v>
      </c>
      <c r="P45" s="19" t="str">
        <f t="shared" si="8"/>
        <v>Memiliki ketrampilan dalam memecahkan persoalan secara aktif dan responsif</v>
      </c>
      <c r="Q45" s="19" t="str">
        <f t="shared" si="9"/>
        <v>B</v>
      </c>
      <c r="R45" s="19" t="str">
        <f t="shared" si="10"/>
        <v/>
      </c>
      <c r="S45" s="18"/>
      <c r="T45" s="1">
        <v>80</v>
      </c>
      <c r="U45" s="1">
        <v>80</v>
      </c>
      <c r="V45" s="1">
        <v>80</v>
      </c>
      <c r="W45" s="1">
        <v>93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85</v>
      </c>
      <c r="AH45" s="1"/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5271</v>
      </c>
      <c r="C46" s="19" t="s">
        <v>152</v>
      </c>
      <c r="D46" s="18"/>
      <c r="E46" s="19">
        <f t="shared" si="0"/>
        <v>78</v>
      </c>
      <c r="F46" s="19" t="str">
        <f t="shared" si="1"/>
        <v>B</v>
      </c>
      <c r="G46" s="19">
        <f>IF((COUNTA(T12:AC12)&gt;0),(ROUND((AVERAGE(T46:AD46)),0)),"")</f>
        <v>78</v>
      </c>
      <c r="H46" s="19" t="str">
        <f t="shared" si="2"/>
        <v>B</v>
      </c>
      <c r="I46" s="35">
        <v>1</v>
      </c>
      <c r="J46" s="19" t="str">
        <f t="shared" si="3"/>
        <v>Memiliki kemampuan menyimpulkan keterkaitan antara nilai-nilai Pancasila dan Implementasinya dalam penyelenggaraan negara</v>
      </c>
      <c r="K46" s="19">
        <f t="shared" si="4"/>
        <v>82.5</v>
      </c>
      <c r="L46" s="19" t="str">
        <f t="shared" si="5"/>
        <v>B</v>
      </c>
      <c r="M46" s="19">
        <f t="shared" si="6"/>
        <v>82.5</v>
      </c>
      <c r="N46" s="19" t="str">
        <f t="shared" si="7"/>
        <v>B</v>
      </c>
      <c r="O46" s="35">
        <v>1</v>
      </c>
      <c r="P46" s="19" t="str">
        <f t="shared" si="8"/>
        <v>Memiliki ketrampilan dalam memecahkan persoalan secara aktif dan responsif</v>
      </c>
      <c r="Q46" s="19" t="str">
        <f t="shared" si="9"/>
        <v>B</v>
      </c>
      <c r="R46" s="19" t="str">
        <f t="shared" si="10"/>
        <v/>
      </c>
      <c r="S46" s="18"/>
      <c r="T46" s="1">
        <v>75</v>
      </c>
      <c r="U46" s="1">
        <v>75</v>
      </c>
      <c r="V46" s="1">
        <v>85</v>
      </c>
      <c r="W46" s="1">
        <v>76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85</v>
      </c>
      <c r="AH46" s="1"/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103</v>
      </c>
      <c r="D52" s="18"/>
      <c r="E52" s="18"/>
      <c r="F52" s="18"/>
      <c r="G52" s="74" t="s">
        <v>104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105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106</v>
      </c>
      <c r="D53" s="18"/>
      <c r="E53" s="18"/>
      <c r="F53" s="18"/>
      <c r="G53" s="74" t="s">
        <v>107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108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109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110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111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112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113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114</v>
      </c>
      <c r="N57" s="18"/>
      <c r="O57" s="36"/>
      <c r="P57" s="18"/>
      <c r="Q57" s="18" t="s">
        <v>115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87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87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5287</v>
      </c>
      <c r="C11" s="19" t="s">
        <v>154</v>
      </c>
      <c r="D11" s="18"/>
      <c r="E11" s="19">
        <f t="shared" ref="E11:E50" si="0">IF((COUNTA(T11:AA11)&gt;0),(ROUND( AVERAGE(T11:AA11),0)),"")</f>
        <v>87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87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menyimpulkan keterkaitan antara nilai-nilai Pancasila dan Implementasinya dalam penyelenggaraan negara</v>
      </c>
      <c r="K11" s="19">
        <f t="shared" ref="K11:K50" si="4">IF((COUNTA(AF11:AN11)&gt;0),AVERAGE(AF11:AN11),"")</f>
        <v>82.5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82.5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dalam memecahkan persoalan secara aktif dan responsif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85</v>
      </c>
      <c r="U11" s="1">
        <v>85</v>
      </c>
      <c r="V11" s="1">
        <v>91</v>
      </c>
      <c r="W11" s="1">
        <v>85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85</v>
      </c>
      <c r="AH11" s="1"/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5303</v>
      </c>
      <c r="C12" s="19" t="s">
        <v>155</v>
      </c>
      <c r="D12" s="18"/>
      <c r="E12" s="19">
        <f t="shared" si="0"/>
        <v>85</v>
      </c>
      <c r="F12" s="19" t="str">
        <f t="shared" si="1"/>
        <v>A</v>
      </c>
      <c r="G12" s="19">
        <f>IF((COUNTA(T12:AC12)&gt;0),(ROUND((AVERAGE(T12:AD12)),0)),"")</f>
        <v>85</v>
      </c>
      <c r="H12" s="19" t="str">
        <f t="shared" si="2"/>
        <v>A</v>
      </c>
      <c r="I12" s="35">
        <v>1</v>
      </c>
      <c r="J12" s="19" t="str">
        <f t="shared" si="3"/>
        <v>Memiliki kemampuan menyimpulkan keterkaitan antara nilai-nilai Pancasila dan Implementasinya dalam penyelenggaraan negara</v>
      </c>
      <c r="K12" s="19">
        <f t="shared" si="4"/>
        <v>82.5</v>
      </c>
      <c r="L12" s="19" t="str">
        <f t="shared" si="5"/>
        <v>B</v>
      </c>
      <c r="M12" s="19">
        <f t="shared" si="6"/>
        <v>82.5</v>
      </c>
      <c r="N12" s="19" t="str">
        <f t="shared" si="7"/>
        <v>B</v>
      </c>
      <c r="O12" s="35">
        <v>1</v>
      </c>
      <c r="P12" s="19" t="str">
        <f t="shared" si="8"/>
        <v>Memiliki ketrampilan dalam memecahkan persoalan secara aktif dan responsif</v>
      </c>
      <c r="Q12" s="19" t="str">
        <f t="shared" si="9"/>
        <v>B</v>
      </c>
      <c r="R12" s="19" t="str">
        <f t="shared" si="10"/>
        <v/>
      </c>
      <c r="S12" s="18"/>
      <c r="T12" s="1">
        <v>85</v>
      </c>
      <c r="U12" s="1">
        <v>85</v>
      </c>
      <c r="V12" s="1">
        <v>84</v>
      </c>
      <c r="W12" s="1">
        <v>84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85</v>
      </c>
      <c r="AH12" s="1"/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5319</v>
      </c>
      <c r="C13" s="19" t="s">
        <v>156</v>
      </c>
      <c r="D13" s="18"/>
      <c r="E13" s="19">
        <f t="shared" si="0"/>
        <v>87</v>
      </c>
      <c r="F13" s="19" t="str">
        <f t="shared" si="1"/>
        <v>A</v>
      </c>
      <c r="G13" s="19">
        <f>IF((COUNTA(T12:AC12)&gt;0),(ROUND((AVERAGE(T13:AD13)),0)),"")</f>
        <v>87</v>
      </c>
      <c r="H13" s="19" t="str">
        <f t="shared" si="2"/>
        <v>A</v>
      </c>
      <c r="I13" s="35">
        <v>1</v>
      </c>
      <c r="J13" s="19" t="str">
        <f t="shared" si="3"/>
        <v>Memiliki kemampuan menyimpulkan keterkaitan antara nilai-nilai Pancasila dan Implementasinya dalam penyelenggaraan negara</v>
      </c>
      <c r="K13" s="19">
        <f t="shared" si="4"/>
        <v>82.5</v>
      </c>
      <c r="L13" s="19" t="str">
        <f t="shared" si="5"/>
        <v>B</v>
      </c>
      <c r="M13" s="19">
        <f t="shared" si="6"/>
        <v>82.5</v>
      </c>
      <c r="N13" s="19" t="str">
        <f t="shared" si="7"/>
        <v>B</v>
      </c>
      <c r="O13" s="35">
        <v>1</v>
      </c>
      <c r="P13" s="19" t="str">
        <f t="shared" si="8"/>
        <v>Memiliki ketrampilan dalam memecahkan persoalan secara aktif dan responsif</v>
      </c>
      <c r="Q13" s="19" t="str">
        <f t="shared" si="9"/>
        <v>B</v>
      </c>
      <c r="R13" s="19" t="str">
        <f t="shared" si="10"/>
        <v/>
      </c>
      <c r="S13" s="18"/>
      <c r="T13" s="1">
        <v>85</v>
      </c>
      <c r="U13" s="1">
        <v>85</v>
      </c>
      <c r="V13" s="1">
        <v>93</v>
      </c>
      <c r="W13" s="1">
        <v>85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85</v>
      </c>
      <c r="AH13" s="1"/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66</v>
      </c>
      <c r="FI13" s="41" t="s">
        <v>67</v>
      </c>
      <c r="FJ13" s="39">
        <v>2061</v>
      </c>
      <c r="FK13" s="39">
        <v>2071</v>
      </c>
    </row>
    <row r="14" spans="1:167" x14ac:dyDescent="0.25">
      <c r="A14" s="19">
        <v>4</v>
      </c>
      <c r="B14" s="19">
        <v>5335</v>
      </c>
      <c r="C14" s="19" t="s">
        <v>157</v>
      </c>
      <c r="D14" s="18"/>
      <c r="E14" s="19">
        <f t="shared" si="0"/>
        <v>86</v>
      </c>
      <c r="F14" s="19" t="str">
        <f t="shared" si="1"/>
        <v>A</v>
      </c>
      <c r="G14" s="19">
        <f>IF((COUNTA(T12:AC12)&gt;0),(ROUND((AVERAGE(T14:AD14)),0)),"")</f>
        <v>86</v>
      </c>
      <c r="H14" s="19" t="str">
        <f t="shared" si="2"/>
        <v>A</v>
      </c>
      <c r="I14" s="35">
        <v>1</v>
      </c>
      <c r="J14" s="19" t="str">
        <f t="shared" si="3"/>
        <v>Memiliki kemampuan menyimpulkan keterkaitan antara nilai-nilai Pancasila dan Implementasinya dalam penyelenggaraan negara</v>
      </c>
      <c r="K14" s="19">
        <f t="shared" si="4"/>
        <v>82.5</v>
      </c>
      <c r="L14" s="19" t="str">
        <f t="shared" si="5"/>
        <v>B</v>
      </c>
      <c r="M14" s="19">
        <f t="shared" si="6"/>
        <v>82.5</v>
      </c>
      <c r="N14" s="19" t="str">
        <f t="shared" si="7"/>
        <v>B</v>
      </c>
      <c r="O14" s="35">
        <v>1</v>
      </c>
      <c r="P14" s="19" t="str">
        <f t="shared" si="8"/>
        <v>Memiliki ketrampilan dalam memecahkan persoalan secara aktif dan responsif</v>
      </c>
      <c r="Q14" s="19" t="str">
        <f t="shared" si="9"/>
        <v>B</v>
      </c>
      <c r="R14" s="19" t="str">
        <f t="shared" si="10"/>
        <v/>
      </c>
      <c r="S14" s="18"/>
      <c r="T14" s="1">
        <v>85</v>
      </c>
      <c r="U14" s="1">
        <v>85</v>
      </c>
      <c r="V14" s="1">
        <v>89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85</v>
      </c>
      <c r="AH14" s="1"/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5351</v>
      </c>
      <c r="C15" s="19" t="s">
        <v>158</v>
      </c>
      <c r="D15" s="18"/>
      <c r="E15" s="19">
        <f t="shared" si="0"/>
        <v>87</v>
      </c>
      <c r="F15" s="19" t="str">
        <f t="shared" si="1"/>
        <v>A</v>
      </c>
      <c r="G15" s="19">
        <f>IF((COUNTA(T12:AC12)&gt;0),(ROUND((AVERAGE(T15:AD15)),0)),"")</f>
        <v>87</v>
      </c>
      <c r="H15" s="19" t="str">
        <f t="shared" si="2"/>
        <v>A</v>
      </c>
      <c r="I15" s="35">
        <v>1</v>
      </c>
      <c r="J15" s="19" t="str">
        <f t="shared" si="3"/>
        <v>Memiliki kemampuan menyimpulkan keterkaitan antara nilai-nilai Pancasila dan Implementasinya dalam penyelenggaraan negara</v>
      </c>
      <c r="K15" s="19">
        <f t="shared" si="4"/>
        <v>82.5</v>
      </c>
      <c r="L15" s="19" t="str">
        <f t="shared" si="5"/>
        <v>B</v>
      </c>
      <c r="M15" s="19">
        <f t="shared" si="6"/>
        <v>82.5</v>
      </c>
      <c r="N15" s="19" t="str">
        <f t="shared" si="7"/>
        <v>B</v>
      </c>
      <c r="O15" s="35">
        <v>1</v>
      </c>
      <c r="P15" s="19" t="str">
        <f t="shared" si="8"/>
        <v>Memiliki ketrampilan dalam memecahkan persoalan secara aktif dan responsif</v>
      </c>
      <c r="Q15" s="19" t="str">
        <f t="shared" si="9"/>
        <v>B</v>
      </c>
      <c r="R15" s="19" t="str">
        <f t="shared" si="10"/>
        <v/>
      </c>
      <c r="S15" s="18"/>
      <c r="T15" s="1">
        <v>85</v>
      </c>
      <c r="U15" s="1">
        <v>85</v>
      </c>
      <c r="V15" s="1">
        <v>94</v>
      </c>
      <c r="W15" s="1">
        <v>85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85</v>
      </c>
      <c r="AH15" s="1"/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/>
      <c r="FI15" s="41"/>
      <c r="FJ15" s="39">
        <v>2062</v>
      </c>
      <c r="FK15" s="39">
        <v>2072</v>
      </c>
    </row>
    <row r="16" spans="1:167" x14ac:dyDescent="0.25">
      <c r="A16" s="19">
        <v>6</v>
      </c>
      <c r="B16" s="19">
        <v>5383</v>
      </c>
      <c r="C16" s="19" t="s">
        <v>159</v>
      </c>
      <c r="D16" s="18"/>
      <c r="E16" s="19">
        <f t="shared" si="0"/>
        <v>70</v>
      </c>
      <c r="F16" s="19" t="str">
        <f t="shared" si="1"/>
        <v>C</v>
      </c>
      <c r="G16" s="19">
        <f>IF((COUNTA(T12:AC12)&gt;0),(ROUND((AVERAGE(T16:AD16)),0)),"")</f>
        <v>70</v>
      </c>
      <c r="H16" s="19" t="str">
        <f t="shared" si="2"/>
        <v>C</v>
      </c>
      <c r="I16" s="35">
        <v>1</v>
      </c>
      <c r="J16" s="19" t="str">
        <f t="shared" si="3"/>
        <v>Memiliki kemampuan menyimpulkan keterkaitan antara nilai-nilai Pancasila dan Implementasinya dalam penyelenggaraan negara</v>
      </c>
      <c r="K16" s="19">
        <f t="shared" si="4"/>
        <v>82.5</v>
      </c>
      <c r="L16" s="19" t="str">
        <f t="shared" si="5"/>
        <v>B</v>
      </c>
      <c r="M16" s="19">
        <f t="shared" si="6"/>
        <v>82.5</v>
      </c>
      <c r="N16" s="19" t="str">
        <f t="shared" si="7"/>
        <v>B</v>
      </c>
      <c r="O16" s="35">
        <v>1</v>
      </c>
      <c r="P16" s="19" t="str">
        <f t="shared" si="8"/>
        <v>Memiliki ketrampilan dalam memecahkan persoalan secara aktif dan responsif</v>
      </c>
      <c r="Q16" s="19" t="str">
        <f t="shared" si="9"/>
        <v>B</v>
      </c>
      <c r="R16" s="19" t="str">
        <f t="shared" si="10"/>
        <v/>
      </c>
      <c r="S16" s="18"/>
      <c r="T16" s="1">
        <v>80</v>
      </c>
      <c r="U16" s="1">
        <v>75</v>
      </c>
      <c r="V16" s="1">
        <v>59</v>
      </c>
      <c r="W16" s="1">
        <v>65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85</v>
      </c>
      <c r="AH16" s="1"/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5815</v>
      </c>
      <c r="C17" s="19" t="s">
        <v>160</v>
      </c>
      <c r="D17" s="18"/>
      <c r="E17" s="19">
        <f t="shared" si="0"/>
        <v>80</v>
      </c>
      <c r="F17" s="19" t="str">
        <f t="shared" si="1"/>
        <v>B</v>
      </c>
      <c r="G17" s="19">
        <f>IF((COUNTA(T12:AC12)&gt;0),(ROUND((AVERAGE(T17:AD17)),0)),"")</f>
        <v>80</v>
      </c>
      <c r="H17" s="19" t="str">
        <f t="shared" si="2"/>
        <v>B</v>
      </c>
      <c r="I17" s="35">
        <v>1</v>
      </c>
      <c r="J17" s="19" t="str">
        <f t="shared" si="3"/>
        <v>Memiliki kemampuan menyimpulkan keterkaitan antara nilai-nilai Pancasila dan Implementasinya dalam penyelenggaraan negara</v>
      </c>
      <c r="K17" s="19">
        <f t="shared" si="4"/>
        <v>82.5</v>
      </c>
      <c r="L17" s="19" t="str">
        <f t="shared" si="5"/>
        <v>B</v>
      </c>
      <c r="M17" s="19">
        <f t="shared" si="6"/>
        <v>82.5</v>
      </c>
      <c r="N17" s="19" t="str">
        <f t="shared" si="7"/>
        <v>B</v>
      </c>
      <c r="O17" s="35">
        <v>1</v>
      </c>
      <c r="P17" s="19" t="str">
        <f t="shared" si="8"/>
        <v>Memiliki ketrampilan dalam memecahkan persoalan secara aktif dan responsif</v>
      </c>
      <c r="Q17" s="19" t="str">
        <f t="shared" si="9"/>
        <v>B</v>
      </c>
      <c r="R17" s="19" t="str">
        <f t="shared" si="10"/>
        <v/>
      </c>
      <c r="S17" s="18"/>
      <c r="T17" s="1">
        <v>80</v>
      </c>
      <c r="U17" s="1">
        <v>75</v>
      </c>
      <c r="V17" s="1">
        <v>83</v>
      </c>
      <c r="W17" s="1">
        <v>83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85</v>
      </c>
      <c r="AH17" s="1"/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/>
      <c r="FI17" s="41"/>
      <c r="FJ17" s="39">
        <v>2063</v>
      </c>
      <c r="FK17" s="39">
        <v>2073</v>
      </c>
    </row>
    <row r="18" spans="1:167" x14ac:dyDescent="0.25">
      <c r="A18" s="19">
        <v>8</v>
      </c>
      <c r="B18" s="19">
        <v>5399</v>
      </c>
      <c r="C18" s="19" t="s">
        <v>161</v>
      </c>
      <c r="D18" s="18"/>
      <c r="E18" s="19">
        <f t="shared" si="0"/>
        <v>75</v>
      </c>
      <c r="F18" s="19" t="str">
        <f t="shared" si="1"/>
        <v>C</v>
      </c>
      <c r="G18" s="19">
        <f>IF((COUNTA(T12:AC12)&gt;0),(ROUND((AVERAGE(T18:AD18)),0)),"")</f>
        <v>75</v>
      </c>
      <c r="H18" s="19" t="str">
        <f t="shared" si="2"/>
        <v>C</v>
      </c>
      <c r="I18" s="35">
        <v>1</v>
      </c>
      <c r="J18" s="19" t="str">
        <f t="shared" si="3"/>
        <v>Memiliki kemampuan menyimpulkan keterkaitan antara nilai-nilai Pancasila dan Implementasinya dalam penyelenggaraan negara</v>
      </c>
      <c r="K18" s="19">
        <f t="shared" si="4"/>
        <v>82.5</v>
      </c>
      <c r="L18" s="19" t="str">
        <f t="shared" si="5"/>
        <v>B</v>
      </c>
      <c r="M18" s="19">
        <f t="shared" si="6"/>
        <v>82.5</v>
      </c>
      <c r="N18" s="19" t="str">
        <f t="shared" si="7"/>
        <v>B</v>
      </c>
      <c r="O18" s="35">
        <v>1</v>
      </c>
      <c r="P18" s="19" t="str">
        <f t="shared" si="8"/>
        <v>Memiliki ketrampilan dalam memecahkan persoalan secara aktif dan responsif</v>
      </c>
      <c r="Q18" s="19" t="str">
        <f t="shared" si="9"/>
        <v>B</v>
      </c>
      <c r="R18" s="19" t="str">
        <f t="shared" si="10"/>
        <v/>
      </c>
      <c r="S18" s="18"/>
      <c r="T18" s="1">
        <v>80</v>
      </c>
      <c r="U18" s="1">
        <v>80</v>
      </c>
      <c r="V18" s="1">
        <v>63</v>
      </c>
      <c r="W18" s="1">
        <v>75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85</v>
      </c>
      <c r="AH18" s="1"/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5415</v>
      </c>
      <c r="C19" s="19" t="s">
        <v>162</v>
      </c>
      <c r="D19" s="18"/>
      <c r="E19" s="19">
        <f t="shared" si="0"/>
        <v>82</v>
      </c>
      <c r="F19" s="19" t="str">
        <f t="shared" si="1"/>
        <v>B</v>
      </c>
      <c r="G19" s="19">
        <f>IF((COUNTA(T12:AC12)&gt;0),(ROUND((AVERAGE(T19:AD19)),0)),"")</f>
        <v>82</v>
      </c>
      <c r="H19" s="19" t="str">
        <f t="shared" si="2"/>
        <v>B</v>
      </c>
      <c r="I19" s="35">
        <v>1</v>
      </c>
      <c r="J19" s="19" t="str">
        <f t="shared" si="3"/>
        <v>Memiliki kemampuan menyimpulkan keterkaitan antara nilai-nilai Pancasila dan Implementasinya dalam penyelenggaraan negara</v>
      </c>
      <c r="K19" s="19">
        <f t="shared" si="4"/>
        <v>82.5</v>
      </c>
      <c r="L19" s="19" t="str">
        <f t="shared" si="5"/>
        <v>B</v>
      </c>
      <c r="M19" s="19">
        <f t="shared" si="6"/>
        <v>82.5</v>
      </c>
      <c r="N19" s="19" t="str">
        <f t="shared" si="7"/>
        <v>B</v>
      </c>
      <c r="O19" s="35">
        <v>1</v>
      </c>
      <c r="P19" s="19" t="str">
        <f t="shared" si="8"/>
        <v>Memiliki ketrampilan dalam memecahkan persoalan secara aktif dan responsif</v>
      </c>
      <c r="Q19" s="19" t="str">
        <f t="shared" si="9"/>
        <v>B</v>
      </c>
      <c r="R19" s="19" t="str">
        <f t="shared" si="10"/>
        <v/>
      </c>
      <c r="S19" s="18"/>
      <c r="T19" s="1">
        <v>80</v>
      </c>
      <c r="U19" s="1">
        <v>75</v>
      </c>
      <c r="V19" s="1">
        <v>86</v>
      </c>
      <c r="W19" s="1">
        <v>86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85</v>
      </c>
      <c r="AH19" s="1"/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2064</v>
      </c>
      <c r="FK19" s="39">
        <v>2074</v>
      </c>
    </row>
    <row r="20" spans="1:167" x14ac:dyDescent="0.25">
      <c r="A20" s="19">
        <v>10</v>
      </c>
      <c r="B20" s="19">
        <v>5431</v>
      </c>
      <c r="C20" s="19" t="s">
        <v>163</v>
      </c>
      <c r="D20" s="18"/>
      <c r="E20" s="19">
        <f t="shared" si="0"/>
        <v>79</v>
      </c>
      <c r="F20" s="19" t="str">
        <f t="shared" si="1"/>
        <v>B</v>
      </c>
      <c r="G20" s="19">
        <f>IF((COUNTA(T12:AC12)&gt;0),(ROUND((AVERAGE(T20:AD20)),0)),"")</f>
        <v>79</v>
      </c>
      <c r="H20" s="19" t="str">
        <f t="shared" si="2"/>
        <v>B</v>
      </c>
      <c r="I20" s="35">
        <v>1</v>
      </c>
      <c r="J20" s="19" t="str">
        <f t="shared" si="3"/>
        <v>Memiliki kemampuan menyimpulkan keterkaitan antara nilai-nilai Pancasila dan Implementasinya dalam penyelenggaraan negara</v>
      </c>
      <c r="K20" s="19">
        <f t="shared" si="4"/>
        <v>82.5</v>
      </c>
      <c r="L20" s="19" t="str">
        <f t="shared" si="5"/>
        <v>B</v>
      </c>
      <c r="M20" s="19">
        <f t="shared" si="6"/>
        <v>82.5</v>
      </c>
      <c r="N20" s="19" t="str">
        <f t="shared" si="7"/>
        <v>B</v>
      </c>
      <c r="O20" s="35">
        <v>1</v>
      </c>
      <c r="P20" s="19" t="str">
        <f t="shared" si="8"/>
        <v>Memiliki ketrampilan dalam memecahkan persoalan secara aktif dan responsif</v>
      </c>
      <c r="Q20" s="19" t="str">
        <f t="shared" si="9"/>
        <v>B</v>
      </c>
      <c r="R20" s="19" t="str">
        <f t="shared" si="10"/>
        <v/>
      </c>
      <c r="S20" s="18"/>
      <c r="T20" s="1">
        <v>75</v>
      </c>
      <c r="U20" s="1">
        <v>80</v>
      </c>
      <c r="V20" s="1">
        <v>81</v>
      </c>
      <c r="W20" s="1">
        <v>81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85</v>
      </c>
      <c r="AH20" s="1"/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5447</v>
      </c>
      <c r="C21" s="19" t="s">
        <v>164</v>
      </c>
      <c r="D21" s="18"/>
      <c r="E21" s="19">
        <f t="shared" si="0"/>
        <v>83</v>
      </c>
      <c r="F21" s="19" t="str">
        <f t="shared" si="1"/>
        <v>B</v>
      </c>
      <c r="G21" s="19">
        <f>IF((COUNTA(T12:AC12)&gt;0),(ROUND((AVERAGE(T21:AD21)),0)),"")</f>
        <v>83</v>
      </c>
      <c r="H21" s="19" t="str">
        <f t="shared" si="2"/>
        <v>B</v>
      </c>
      <c r="I21" s="35">
        <v>1</v>
      </c>
      <c r="J21" s="19" t="str">
        <f t="shared" si="3"/>
        <v>Memiliki kemampuan menyimpulkan keterkaitan antara nilai-nilai Pancasila dan Implementasinya dalam penyelenggaraan negara</v>
      </c>
      <c r="K21" s="19">
        <f t="shared" si="4"/>
        <v>82.5</v>
      </c>
      <c r="L21" s="19" t="str">
        <f t="shared" si="5"/>
        <v>B</v>
      </c>
      <c r="M21" s="19">
        <f t="shared" si="6"/>
        <v>82.5</v>
      </c>
      <c r="N21" s="19" t="str">
        <f t="shared" si="7"/>
        <v>B</v>
      </c>
      <c r="O21" s="35">
        <v>1</v>
      </c>
      <c r="P21" s="19" t="str">
        <f t="shared" si="8"/>
        <v>Memiliki ketrampilan dalam memecahkan persoalan secara aktif dan responsif</v>
      </c>
      <c r="Q21" s="19" t="str">
        <f t="shared" si="9"/>
        <v>B</v>
      </c>
      <c r="R21" s="19" t="str">
        <f t="shared" si="10"/>
        <v/>
      </c>
      <c r="S21" s="18"/>
      <c r="T21" s="1">
        <v>80</v>
      </c>
      <c r="U21" s="1">
        <v>75</v>
      </c>
      <c r="V21" s="1">
        <v>90</v>
      </c>
      <c r="W21" s="1">
        <v>85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85</v>
      </c>
      <c r="AH21" s="1"/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2065</v>
      </c>
      <c r="FK21" s="39">
        <v>2075</v>
      </c>
    </row>
    <row r="22" spans="1:167" x14ac:dyDescent="0.25">
      <c r="A22" s="19">
        <v>12</v>
      </c>
      <c r="B22" s="19">
        <v>5831</v>
      </c>
      <c r="C22" s="19" t="s">
        <v>165</v>
      </c>
      <c r="D22" s="18"/>
      <c r="E22" s="19">
        <f t="shared" si="0"/>
        <v>71</v>
      </c>
      <c r="F22" s="19" t="str">
        <f t="shared" si="1"/>
        <v>C</v>
      </c>
      <c r="G22" s="19">
        <f>IF((COUNTA(T12:AC12)&gt;0),(ROUND((AVERAGE(T22:AD22)),0)),"")</f>
        <v>71</v>
      </c>
      <c r="H22" s="19" t="str">
        <f t="shared" si="2"/>
        <v>C</v>
      </c>
      <c r="I22" s="35">
        <v>1</v>
      </c>
      <c r="J22" s="19" t="str">
        <f t="shared" si="3"/>
        <v>Memiliki kemampuan menyimpulkan keterkaitan antara nilai-nilai Pancasila dan Implementasinya dalam penyelenggaraan negara</v>
      </c>
      <c r="K22" s="19">
        <f t="shared" si="4"/>
        <v>82.5</v>
      </c>
      <c r="L22" s="19" t="str">
        <f t="shared" si="5"/>
        <v>B</v>
      </c>
      <c r="M22" s="19">
        <f t="shared" si="6"/>
        <v>82.5</v>
      </c>
      <c r="N22" s="19" t="str">
        <f t="shared" si="7"/>
        <v>B</v>
      </c>
      <c r="O22" s="35">
        <v>1</v>
      </c>
      <c r="P22" s="19" t="str">
        <f t="shared" si="8"/>
        <v>Memiliki ketrampilan dalam memecahkan persoalan secara aktif dan responsif</v>
      </c>
      <c r="Q22" s="19" t="str">
        <f t="shared" si="9"/>
        <v>B</v>
      </c>
      <c r="R22" s="19" t="str">
        <f t="shared" si="10"/>
        <v/>
      </c>
      <c r="S22" s="18"/>
      <c r="T22" s="1">
        <v>75</v>
      </c>
      <c r="U22" s="1">
        <v>80</v>
      </c>
      <c r="V22" s="1">
        <v>63</v>
      </c>
      <c r="W22" s="1">
        <v>65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85</v>
      </c>
      <c r="AH22" s="1"/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5463</v>
      </c>
      <c r="C23" s="19" t="s">
        <v>166</v>
      </c>
      <c r="D23" s="18"/>
      <c r="E23" s="19">
        <f t="shared" si="0"/>
        <v>83</v>
      </c>
      <c r="F23" s="19" t="str">
        <f t="shared" si="1"/>
        <v>B</v>
      </c>
      <c r="G23" s="19">
        <f>IF((COUNTA(T12:AC12)&gt;0),(ROUND((AVERAGE(T23:AD23)),0)),"")</f>
        <v>83</v>
      </c>
      <c r="H23" s="19" t="str">
        <f t="shared" si="2"/>
        <v>B</v>
      </c>
      <c r="I23" s="35">
        <v>1</v>
      </c>
      <c r="J23" s="19" t="str">
        <f t="shared" si="3"/>
        <v>Memiliki kemampuan menyimpulkan keterkaitan antara nilai-nilai Pancasila dan Implementasinya dalam penyelenggaraan negara</v>
      </c>
      <c r="K23" s="19">
        <f t="shared" si="4"/>
        <v>82.5</v>
      </c>
      <c r="L23" s="19" t="str">
        <f t="shared" si="5"/>
        <v>B</v>
      </c>
      <c r="M23" s="19">
        <f t="shared" si="6"/>
        <v>82.5</v>
      </c>
      <c r="N23" s="19" t="str">
        <f t="shared" si="7"/>
        <v>B</v>
      </c>
      <c r="O23" s="35">
        <v>1</v>
      </c>
      <c r="P23" s="19" t="str">
        <f t="shared" si="8"/>
        <v>Memiliki ketrampilan dalam memecahkan persoalan secara aktif dan responsif</v>
      </c>
      <c r="Q23" s="19" t="str">
        <f t="shared" si="9"/>
        <v>B</v>
      </c>
      <c r="R23" s="19" t="str">
        <f t="shared" si="10"/>
        <v/>
      </c>
      <c r="S23" s="18"/>
      <c r="T23" s="1">
        <v>75</v>
      </c>
      <c r="U23" s="1">
        <v>80</v>
      </c>
      <c r="V23" s="1">
        <v>88</v>
      </c>
      <c r="W23" s="1">
        <v>88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85</v>
      </c>
      <c r="AH23" s="1"/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2066</v>
      </c>
      <c r="FK23" s="39">
        <v>2076</v>
      </c>
    </row>
    <row r="24" spans="1:167" x14ac:dyDescent="0.25">
      <c r="A24" s="19">
        <v>14</v>
      </c>
      <c r="B24" s="19">
        <v>5479</v>
      </c>
      <c r="C24" s="19" t="s">
        <v>167</v>
      </c>
      <c r="D24" s="18"/>
      <c r="E24" s="19">
        <f t="shared" si="0"/>
        <v>80</v>
      </c>
      <c r="F24" s="19" t="str">
        <f t="shared" si="1"/>
        <v>B</v>
      </c>
      <c r="G24" s="19">
        <f>IF((COUNTA(T12:AC12)&gt;0),(ROUND((AVERAGE(T24:AD24)),0)),"")</f>
        <v>80</v>
      </c>
      <c r="H24" s="19" t="str">
        <f t="shared" si="2"/>
        <v>B</v>
      </c>
      <c r="I24" s="35">
        <v>1</v>
      </c>
      <c r="J24" s="19" t="str">
        <f t="shared" si="3"/>
        <v>Memiliki kemampuan menyimpulkan keterkaitan antara nilai-nilai Pancasila dan Implementasinya dalam penyelenggaraan negara</v>
      </c>
      <c r="K24" s="19">
        <f t="shared" si="4"/>
        <v>82.5</v>
      </c>
      <c r="L24" s="19" t="str">
        <f t="shared" si="5"/>
        <v>B</v>
      </c>
      <c r="M24" s="19">
        <f t="shared" si="6"/>
        <v>82.5</v>
      </c>
      <c r="N24" s="19" t="str">
        <f t="shared" si="7"/>
        <v>B</v>
      </c>
      <c r="O24" s="35">
        <v>1</v>
      </c>
      <c r="P24" s="19" t="str">
        <f t="shared" si="8"/>
        <v>Memiliki ketrampilan dalam memecahkan persoalan secara aktif dan responsif</v>
      </c>
      <c r="Q24" s="19" t="str">
        <f t="shared" si="9"/>
        <v>B</v>
      </c>
      <c r="R24" s="19" t="str">
        <f t="shared" si="10"/>
        <v/>
      </c>
      <c r="S24" s="18"/>
      <c r="T24" s="1">
        <v>80</v>
      </c>
      <c r="U24" s="1">
        <v>80</v>
      </c>
      <c r="V24" s="1">
        <v>79</v>
      </c>
      <c r="W24" s="1">
        <v>79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85</v>
      </c>
      <c r="AH24" s="1"/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5495</v>
      </c>
      <c r="C25" s="19" t="s">
        <v>168</v>
      </c>
      <c r="D25" s="18"/>
      <c r="E25" s="19">
        <f t="shared" si="0"/>
        <v>74</v>
      </c>
      <c r="F25" s="19" t="str">
        <f t="shared" si="1"/>
        <v>C</v>
      </c>
      <c r="G25" s="19">
        <f>IF((COUNTA(T12:AC12)&gt;0),(ROUND((AVERAGE(T25:AD25)),0)),"")</f>
        <v>74</v>
      </c>
      <c r="H25" s="19" t="str">
        <f t="shared" si="2"/>
        <v>C</v>
      </c>
      <c r="I25" s="35">
        <v>1</v>
      </c>
      <c r="J25" s="19" t="str">
        <f t="shared" si="3"/>
        <v>Memiliki kemampuan menyimpulkan keterkaitan antara nilai-nilai Pancasila dan Implementasinya dalam penyelenggaraan negara</v>
      </c>
      <c r="K25" s="19">
        <f t="shared" si="4"/>
        <v>82.5</v>
      </c>
      <c r="L25" s="19" t="str">
        <f t="shared" si="5"/>
        <v>B</v>
      </c>
      <c r="M25" s="19">
        <f t="shared" si="6"/>
        <v>82.5</v>
      </c>
      <c r="N25" s="19" t="str">
        <f t="shared" si="7"/>
        <v>B</v>
      </c>
      <c r="O25" s="35">
        <v>1</v>
      </c>
      <c r="P25" s="19" t="str">
        <f t="shared" si="8"/>
        <v>Memiliki ketrampilan dalam memecahkan persoalan secara aktif dan responsif</v>
      </c>
      <c r="Q25" s="19" t="str">
        <f t="shared" si="9"/>
        <v>B</v>
      </c>
      <c r="R25" s="19" t="str">
        <f t="shared" si="10"/>
        <v/>
      </c>
      <c r="S25" s="18"/>
      <c r="T25" s="1">
        <v>80</v>
      </c>
      <c r="U25" s="1">
        <v>70</v>
      </c>
      <c r="V25" s="1">
        <v>72</v>
      </c>
      <c r="W25" s="1">
        <v>72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85</v>
      </c>
      <c r="AH25" s="1"/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80</v>
      </c>
      <c r="FD25" s="65"/>
      <c r="FE25" s="65"/>
      <c r="FG25" s="40">
        <v>7</v>
      </c>
      <c r="FH25" s="41"/>
      <c r="FI25" s="41"/>
      <c r="FJ25" s="39">
        <v>2067</v>
      </c>
      <c r="FK25" s="39">
        <v>2077</v>
      </c>
    </row>
    <row r="26" spans="1:167" x14ac:dyDescent="0.25">
      <c r="A26" s="19">
        <v>16</v>
      </c>
      <c r="B26" s="19">
        <v>5511</v>
      </c>
      <c r="C26" s="19" t="s">
        <v>169</v>
      </c>
      <c r="D26" s="18"/>
      <c r="E26" s="19">
        <f t="shared" si="0"/>
        <v>80</v>
      </c>
      <c r="F26" s="19" t="str">
        <f t="shared" si="1"/>
        <v>B</v>
      </c>
      <c r="G26" s="19">
        <f>IF((COUNTA(T12:AC12)&gt;0),(ROUND((AVERAGE(T26:AD26)),0)),"")</f>
        <v>80</v>
      </c>
      <c r="H26" s="19" t="str">
        <f t="shared" si="2"/>
        <v>B</v>
      </c>
      <c r="I26" s="35">
        <v>1</v>
      </c>
      <c r="J26" s="19" t="str">
        <f t="shared" si="3"/>
        <v>Memiliki kemampuan menyimpulkan keterkaitan antara nilai-nilai Pancasila dan Implementasinya dalam penyelenggaraan negara</v>
      </c>
      <c r="K26" s="19">
        <f t="shared" si="4"/>
        <v>82.5</v>
      </c>
      <c r="L26" s="19" t="str">
        <f t="shared" si="5"/>
        <v>B</v>
      </c>
      <c r="M26" s="19">
        <f t="shared" si="6"/>
        <v>82.5</v>
      </c>
      <c r="N26" s="19" t="str">
        <f t="shared" si="7"/>
        <v>B</v>
      </c>
      <c r="O26" s="35">
        <v>1</v>
      </c>
      <c r="P26" s="19" t="str">
        <f t="shared" si="8"/>
        <v>Memiliki ketrampilan dalam memecahkan persoalan secara aktif dan responsif</v>
      </c>
      <c r="Q26" s="19" t="str">
        <f t="shared" si="9"/>
        <v>B</v>
      </c>
      <c r="R26" s="19" t="str">
        <f t="shared" si="10"/>
        <v/>
      </c>
      <c r="S26" s="18"/>
      <c r="T26" s="1">
        <v>80</v>
      </c>
      <c r="U26" s="1">
        <v>75</v>
      </c>
      <c r="V26" s="1">
        <v>82</v>
      </c>
      <c r="W26" s="1">
        <v>82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85</v>
      </c>
      <c r="AH26" s="1"/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5527</v>
      </c>
      <c r="C27" s="19" t="s">
        <v>170</v>
      </c>
      <c r="D27" s="18"/>
      <c r="E27" s="19">
        <f t="shared" si="0"/>
        <v>79</v>
      </c>
      <c r="F27" s="19" t="str">
        <f t="shared" si="1"/>
        <v>B</v>
      </c>
      <c r="G27" s="19">
        <f>IF((COUNTA(T12:AC12)&gt;0),(ROUND((AVERAGE(T27:AD27)),0)),"")</f>
        <v>79</v>
      </c>
      <c r="H27" s="19" t="str">
        <f t="shared" si="2"/>
        <v>B</v>
      </c>
      <c r="I27" s="35">
        <v>1</v>
      </c>
      <c r="J27" s="19" t="str">
        <f t="shared" si="3"/>
        <v>Memiliki kemampuan menyimpulkan keterkaitan antara nilai-nilai Pancasila dan Implementasinya dalam penyelenggaraan negara</v>
      </c>
      <c r="K27" s="19">
        <f t="shared" si="4"/>
        <v>82.5</v>
      </c>
      <c r="L27" s="19" t="str">
        <f t="shared" si="5"/>
        <v>B</v>
      </c>
      <c r="M27" s="19">
        <f t="shared" si="6"/>
        <v>82.5</v>
      </c>
      <c r="N27" s="19" t="str">
        <f t="shared" si="7"/>
        <v>B</v>
      </c>
      <c r="O27" s="35">
        <v>1</v>
      </c>
      <c r="P27" s="19" t="str">
        <f t="shared" si="8"/>
        <v>Memiliki ketrampilan dalam memecahkan persoalan secara aktif dan responsif</v>
      </c>
      <c r="Q27" s="19" t="str">
        <f t="shared" si="9"/>
        <v>B</v>
      </c>
      <c r="R27" s="19" t="str">
        <f t="shared" si="10"/>
        <v/>
      </c>
      <c r="S27" s="18"/>
      <c r="T27" s="1">
        <v>80</v>
      </c>
      <c r="U27" s="1">
        <v>85</v>
      </c>
      <c r="V27" s="1">
        <v>76</v>
      </c>
      <c r="W27" s="1">
        <v>76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85</v>
      </c>
      <c r="AH27" s="1"/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2068</v>
      </c>
      <c r="FK27" s="39">
        <v>2078</v>
      </c>
    </row>
    <row r="28" spans="1:167" x14ac:dyDescent="0.25">
      <c r="A28" s="19">
        <v>18</v>
      </c>
      <c r="B28" s="19">
        <v>5543</v>
      </c>
      <c r="C28" s="19" t="s">
        <v>171</v>
      </c>
      <c r="D28" s="18"/>
      <c r="E28" s="19">
        <f t="shared" si="0"/>
        <v>82</v>
      </c>
      <c r="F28" s="19" t="str">
        <f t="shared" si="1"/>
        <v>B</v>
      </c>
      <c r="G28" s="19">
        <f>IF((COUNTA(T12:AC12)&gt;0),(ROUND((AVERAGE(T28:AD28)),0)),"")</f>
        <v>82</v>
      </c>
      <c r="H28" s="19" t="str">
        <f t="shared" si="2"/>
        <v>B</v>
      </c>
      <c r="I28" s="35">
        <v>1</v>
      </c>
      <c r="J28" s="19" t="str">
        <f t="shared" si="3"/>
        <v>Memiliki kemampuan menyimpulkan keterkaitan antara nilai-nilai Pancasila dan Implementasinya dalam penyelenggaraan negara</v>
      </c>
      <c r="K28" s="19">
        <f t="shared" si="4"/>
        <v>82.5</v>
      </c>
      <c r="L28" s="19" t="str">
        <f t="shared" si="5"/>
        <v>B</v>
      </c>
      <c r="M28" s="19">
        <f t="shared" si="6"/>
        <v>82.5</v>
      </c>
      <c r="N28" s="19" t="str">
        <f t="shared" si="7"/>
        <v>B</v>
      </c>
      <c r="O28" s="35">
        <v>1</v>
      </c>
      <c r="P28" s="19" t="str">
        <f t="shared" si="8"/>
        <v>Memiliki ketrampilan dalam memecahkan persoalan secara aktif dan responsif</v>
      </c>
      <c r="Q28" s="19" t="str">
        <f t="shared" si="9"/>
        <v>B</v>
      </c>
      <c r="R28" s="19" t="str">
        <f t="shared" si="10"/>
        <v/>
      </c>
      <c r="S28" s="18"/>
      <c r="T28" s="1">
        <v>80</v>
      </c>
      <c r="U28" s="1">
        <v>70</v>
      </c>
      <c r="V28" s="1">
        <v>89</v>
      </c>
      <c r="W28" s="1">
        <v>89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85</v>
      </c>
      <c r="AH28" s="1"/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5559</v>
      </c>
      <c r="C29" s="19" t="s">
        <v>172</v>
      </c>
      <c r="D29" s="18"/>
      <c r="E29" s="19">
        <f t="shared" si="0"/>
        <v>88</v>
      </c>
      <c r="F29" s="19" t="str">
        <f t="shared" si="1"/>
        <v>A</v>
      </c>
      <c r="G29" s="19">
        <f>IF((COUNTA(T12:AC12)&gt;0),(ROUND((AVERAGE(T29:AD29)),0)),"")</f>
        <v>88</v>
      </c>
      <c r="H29" s="19" t="str">
        <f t="shared" si="2"/>
        <v>A</v>
      </c>
      <c r="I29" s="35">
        <v>1</v>
      </c>
      <c r="J29" s="19" t="str">
        <f t="shared" si="3"/>
        <v>Memiliki kemampuan menyimpulkan keterkaitan antara nilai-nilai Pancasila dan Implementasinya dalam penyelenggaraan negara</v>
      </c>
      <c r="K29" s="19">
        <f t="shared" si="4"/>
        <v>82.5</v>
      </c>
      <c r="L29" s="19" t="str">
        <f t="shared" si="5"/>
        <v>B</v>
      </c>
      <c r="M29" s="19">
        <f t="shared" si="6"/>
        <v>82.5</v>
      </c>
      <c r="N29" s="19" t="str">
        <f t="shared" si="7"/>
        <v>B</v>
      </c>
      <c r="O29" s="35">
        <v>1</v>
      </c>
      <c r="P29" s="19" t="str">
        <f t="shared" si="8"/>
        <v>Memiliki ketrampilan dalam memecahkan persoalan secara aktif dan responsif</v>
      </c>
      <c r="Q29" s="19" t="str">
        <f t="shared" si="9"/>
        <v>B</v>
      </c>
      <c r="R29" s="19" t="str">
        <f t="shared" si="10"/>
        <v/>
      </c>
      <c r="S29" s="18"/>
      <c r="T29" s="1">
        <v>80</v>
      </c>
      <c r="U29" s="1">
        <v>95</v>
      </c>
      <c r="V29" s="1">
        <v>93</v>
      </c>
      <c r="W29" s="1">
        <v>85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85</v>
      </c>
      <c r="AH29" s="1"/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2069</v>
      </c>
      <c r="FK29" s="39">
        <v>2079</v>
      </c>
    </row>
    <row r="30" spans="1:167" x14ac:dyDescent="0.25">
      <c r="A30" s="19">
        <v>20</v>
      </c>
      <c r="B30" s="19">
        <v>5575</v>
      </c>
      <c r="C30" s="19" t="s">
        <v>173</v>
      </c>
      <c r="D30" s="18"/>
      <c r="E30" s="19">
        <f t="shared" si="0"/>
        <v>88</v>
      </c>
      <c r="F30" s="19" t="str">
        <f t="shared" si="1"/>
        <v>A</v>
      </c>
      <c r="G30" s="19">
        <f>IF((COUNTA(T12:AC12)&gt;0),(ROUND((AVERAGE(T30:AD30)),0)),"")</f>
        <v>88</v>
      </c>
      <c r="H30" s="19" t="str">
        <f t="shared" si="2"/>
        <v>A</v>
      </c>
      <c r="I30" s="35">
        <v>1</v>
      </c>
      <c r="J30" s="19" t="str">
        <f t="shared" si="3"/>
        <v>Memiliki kemampuan menyimpulkan keterkaitan antara nilai-nilai Pancasila dan Implementasinya dalam penyelenggaraan negara</v>
      </c>
      <c r="K30" s="19">
        <f t="shared" si="4"/>
        <v>82.5</v>
      </c>
      <c r="L30" s="19" t="str">
        <f t="shared" si="5"/>
        <v>B</v>
      </c>
      <c r="M30" s="19">
        <f t="shared" si="6"/>
        <v>82.5</v>
      </c>
      <c r="N30" s="19" t="str">
        <f t="shared" si="7"/>
        <v>B</v>
      </c>
      <c r="O30" s="35">
        <v>1</v>
      </c>
      <c r="P30" s="19" t="str">
        <f t="shared" si="8"/>
        <v>Memiliki ketrampilan dalam memecahkan persoalan secara aktif dan responsif</v>
      </c>
      <c r="Q30" s="19" t="str">
        <f t="shared" si="9"/>
        <v>B</v>
      </c>
      <c r="R30" s="19" t="str">
        <f t="shared" si="10"/>
        <v/>
      </c>
      <c r="S30" s="18"/>
      <c r="T30" s="1">
        <v>80</v>
      </c>
      <c r="U30" s="1">
        <v>90</v>
      </c>
      <c r="V30" s="1">
        <v>95</v>
      </c>
      <c r="W30" s="1">
        <v>85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85</v>
      </c>
      <c r="AH30" s="1"/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5591</v>
      </c>
      <c r="C31" s="19" t="s">
        <v>174</v>
      </c>
      <c r="D31" s="18"/>
      <c r="E31" s="19">
        <f t="shared" si="0"/>
        <v>73</v>
      </c>
      <c r="F31" s="19" t="str">
        <f t="shared" si="1"/>
        <v>C</v>
      </c>
      <c r="G31" s="19">
        <f>IF((COUNTA(T12:AC12)&gt;0),(ROUND((AVERAGE(T31:AD31)),0)),"")</f>
        <v>73</v>
      </c>
      <c r="H31" s="19" t="str">
        <f t="shared" si="2"/>
        <v>C</v>
      </c>
      <c r="I31" s="35">
        <v>1</v>
      </c>
      <c r="J31" s="19" t="str">
        <f t="shared" si="3"/>
        <v>Memiliki kemampuan menyimpulkan keterkaitan antara nilai-nilai Pancasila dan Implementasinya dalam penyelenggaraan negara</v>
      </c>
      <c r="K31" s="19">
        <f t="shared" si="4"/>
        <v>82.5</v>
      </c>
      <c r="L31" s="19" t="str">
        <f t="shared" si="5"/>
        <v>B</v>
      </c>
      <c r="M31" s="19">
        <f t="shared" si="6"/>
        <v>82.5</v>
      </c>
      <c r="N31" s="19" t="str">
        <f t="shared" si="7"/>
        <v>B</v>
      </c>
      <c r="O31" s="35">
        <v>1</v>
      </c>
      <c r="P31" s="19" t="str">
        <f t="shared" si="8"/>
        <v>Memiliki ketrampilan dalam memecahkan persoalan secara aktif dan responsif</v>
      </c>
      <c r="Q31" s="19" t="str">
        <f t="shared" si="9"/>
        <v>B</v>
      </c>
      <c r="R31" s="19" t="str">
        <f t="shared" si="10"/>
        <v/>
      </c>
      <c r="S31" s="18"/>
      <c r="T31" s="1">
        <v>75</v>
      </c>
      <c r="U31" s="1">
        <v>85</v>
      </c>
      <c r="V31" s="1">
        <v>65</v>
      </c>
      <c r="W31" s="1">
        <v>65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85</v>
      </c>
      <c r="AH31" s="1"/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2070</v>
      </c>
      <c r="FK31" s="39">
        <v>2080</v>
      </c>
    </row>
    <row r="32" spans="1:167" x14ac:dyDescent="0.25">
      <c r="A32" s="19">
        <v>22</v>
      </c>
      <c r="B32" s="19">
        <v>5607</v>
      </c>
      <c r="C32" s="19" t="s">
        <v>175</v>
      </c>
      <c r="D32" s="18"/>
      <c r="E32" s="19">
        <f t="shared" si="0"/>
        <v>80</v>
      </c>
      <c r="F32" s="19" t="str">
        <f t="shared" si="1"/>
        <v>B</v>
      </c>
      <c r="G32" s="19">
        <f>IF((COUNTA(T12:AC12)&gt;0),(ROUND((AVERAGE(T32:AD32)),0)),"")</f>
        <v>80</v>
      </c>
      <c r="H32" s="19" t="str">
        <f t="shared" si="2"/>
        <v>B</v>
      </c>
      <c r="I32" s="35">
        <v>1</v>
      </c>
      <c r="J32" s="19" t="str">
        <f t="shared" si="3"/>
        <v>Memiliki kemampuan menyimpulkan keterkaitan antara nilai-nilai Pancasila dan Implementasinya dalam penyelenggaraan negara</v>
      </c>
      <c r="K32" s="19">
        <f t="shared" si="4"/>
        <v>82.5</v>
      </c>
      <c r="L32" s="19" t="str">
        <f t="shared" si="5"/>
        <v>B</v>
      </c>
      <c r="M32" s="19">
        <f t="shared" si="6"/>
        <v>82.5</v>
      </c>
      <c r="N32" s="19" t="str">
        <f t="shared" si="7"/>
        <v>B</v>
      </c>
      <c r="O32" s="35">
        <v>1</v>
      </c>
      <c r="P32" s="19" t="str">
        <f t="shared" si="8"/>
        <v>Memiliki ketrampilan dalam memecahkan persoalan secara aktif dan responsif</v>
      </c>
      <c r="Q32" s="19" t="str">
        <f t="shared" si="9"/>
        <v>B</v>
      </c>
      <c r="R32" s="19" t="str">
        <f t="shared" si="10"/>
        <v/>
      </c>
      <c r="S32" s="18"/>
      <c r="T32" s="1">
        <v>80</v>
      </c>
      <c r="U32" s="1">
        <v>80</v>
      </c>
      <c r="V32" s="1">
        <v>80</v>
      </c>
      <c r="W32" s="1">
        <v>80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85</v>
      </c>
      <c r="AH32" s="1"/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5847</v>
      </c>
      <c r="C33" s="19" t="s">
        <v>176</v>
      </c>
      <c r="D33" s="18"/>
      <c r="E33" s="19">
        <f t="shared" si="0"/>
        <v>74</v>
      </c>
      <c r="F33" s="19" t="str">
        <f t="shared" si="1"/>
        <v>C</v>
      </c>
      <c r="G33" s="19">
        <f>IF((COUNTA(T12:AC12)&gt;0),(ROUND((AVERAGE(T33:AD33)),0)),"")</f>
        <v>74</v>
      </c>
      <c r="H33" s="19" t="str">
        <f t="shared" si="2"/>
        <v>C</v>
      </c>
      <c r="I33" s="35">
        <v>1</v>
      </c>
      <c r="J33" s="19" t="str">
        <f t="shared" si="3"/>
        <v>Memiliki kemampuan menyimpulkan keterkaitan antara nilai-nilai Pancasila dan Implementasinya dalam penyelenggaraan negara</v>
      </c>
      <c r="K33" s="19">
        <f t="shared" si="4"/>
        <v>82.5</v>
      </c>
      <c r="L33" s="19" t="str">
        <f t="shared" si="5"/>
        <v>B</v>
      </c>
      <c r="M33" s="19">
        <f t="shared" si="6"/>
        <v>82.5</v>
      </c>
      <c r="N33" s="19" t="str">
        <f t="shared" si="7"/>
        <v>B</v>
      </c>
      <c r="O33" s="35">
        <v>1</v>
      </c>
      <c r="P33" s="19" t="str">
        <f t="shared" si="8"/>
        <v>Memiliki ketrampilan dalam memecahkan persoalan secara aktif dan responsif</v>
      </c>
      <c r="Q33" s="19" t="str">
        <f t="shared" si="9"/>
        <v>B</v>
      </c>
      <c r="R33" s="19" t="str">
        <f t="shared" si="10"/>
        <v/>
      </c>
      <c r="S33" s="18"/>
      <c r="T33" s="1">
        <v>80</v>
      </c>
      <c r="U33" s="1">
        <v>80</v>
      </c>
      <c r="V33" s="1">
        <v>67</v>
      </c>
      <c r="W33" s="1">
        <v>67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85</v>
      </c>
      <c r="AH33" s="1"/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5623</v>
      </c>
      <c r="C34" s="19" t="s">
        <v>177</v>
      </c>
      <c r="D34" s="18"/>
      <c r="E34" s="19">
        <f t="shared" si="0"/>
        <v>74</v>
      </c>
      <c r="F34" s="19" t="str">
        <f t="shared" si="1"/>
        <v>C</v>
      </c>
      <c r="G34" s="19">
        <f>IF((COUNTA(T12:AC12)&gt;0),(ROUND((AVERAGE(T34:AD34)),0)),"")</f>
        <v>74</v>
      </c>
      <c r="H34" s="19" t="str">
        <f t="shared" si="2"/>
        <v>C</v>
      </c>
      <c r="I34" s="35">
        <v>1</v>
      </c>
      <c r="J34" s="19" t="str">
        <f t="shared" si="3"/>
        <v>Memiliki kemampuan menyimpulkan keterkaitan antara nilai-nilai Pancasila dan Implementasinya dalam penyelenggaraan negara</v>
      </c>
      <c r="K34" s="19">
        <f t="shared" si="4"/>
        <v>82.5</v>
      </c>
      <c r="L34" s="19" t="str">
        <f t="shared" si="5"/>
        <v>B</v>
      </c>
      <c r="M34" s="19">
        <f t="shared" si="6"/>
        <v>82.5</v>
      </c>
      <c r="N34" s="19" t="str">
        <f t="shared" si="7"/>
        <v>B</v>
      </c>
      <c r="O34" s="35">
        <v>1</v>
      </c>
      <c r="P34" s="19" t="str">
        <f t="shared" si="8"/>
        <v>Memiliki ketrampilan dalam memecahkan persoalan secara aktif dan responsif</v>
      </c>
      <c r="Q34" s="19" t="str">
        <f t="shared" si="9"/>
        <v>B</v>
      </c>
      <c r="R34" s="19" t="str">
        <f t="shared" si="10"/>
        <v/>
      </c>
      <c r="S34" s="18"/>
      <c r="T34" s="1">
        <v>80</v>
      </c>
      <c r="U34" s="1">
        <v>75</v>
      </c>
      <c r="V34" s="1">
        <v>70</v>
      </c>
      <c r="W34" s="1">
        <v>70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85</v>
      </c>
      <c r="AH34" s="1"/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5639</v>
      </c>
      <c r="C35" s="19" t="s">
        <v>178</v>
      </c>
      <c r="D35" s="18"/>
      <c r="E35" s="19">
        <f t="shared" si="0"/>
        <v>73</v>
      </c>
      <c r="F35" s="19" t="str">
        <f t="shared" si="1"/>
        <v>C</v>
      </c>
      <c r="G35" s="19">
        <f>IF((COUNTA(T12:AC12)&gt;0),(ROUND((AVERAGE(T35:AD35)),0)),"")</f>
        <v>73</v>
      </c>
      <c r="H35" s="19" t="str">
        <f t="shared" si="2"/>
        <v>C</v>
      </c>
      <c r="I35" s="35">
        <v>1</v>
      </c>
      <c r="J35" s="19" t="str">
        <f t="shared" si="3"/>
        <v>Memiliki kemampuan menyimpulkan keterkaitan antara nilai-nilai Pancasila dan Implementasinya dalam penyelenggaraan negara</v>
      </c>
      <c r="K35" s="19">
        <f t="shared" si="4"/>
        <v>82.5</v>
      </c>
      <c r="L35" s="19" t="str">
        <f t="shared" si="5"/>
        <v>B</v>
      </c>
      <c r="M35" s="19">
        <f t="shared" si="6"/>
        <v>82.5</v>
      </c>
      <c r="N35" s="19" t="str">
        <f t="shared" si="7"/>
        <v>B</v>
      </c>
      <c r="O35" s="35">
        <v>1</v>
      </c>
      <c r="P35" s="19" t="str">
        <f t="shared" si="8"/>
        <v>Memiliki ketrampilan dalam memecahkan persoalan secara aktif dan responsif</v>
      </c>
      <c r="Q35" s="19" t="str">
        <f t="shared" si="9"/>
        <v>B</v>
      </c>
      <c r="R35" s="19" t="str">
        <f t="shared" si="10"/>
        <v/>
      </c>
      <c r="S35" s="18"/>
      <c r="T35" s="1">
        <v>90</v>
      </c>
      <c r="U35" s="1">
        <v>80</v>
      </c>
      <c r="V35" s="1">
        <v>61</v>
      </c>
      <c r="W35" s="1">
        <v>61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85</v>
      </c>
      <c r="AH35" s="1"/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5655</v>
      </c>
      <c r="C36" s="19" t="s">
        <v>179</v>
      </c>
      <c r="D36" s="18"/>
      <c r="E36" s="19">
        <f t="shared" si="0"/>
        <v>82</v>
      </c>
      <c r="F36" s="19" t="str">
        <f t="shared" si="1"/>
        <v>B</v>
      </c>
      <c r="G36" s="19">
        <f>IF((COUNTA(T12:AC12)&gt;0),(ROUND((AVERAGE(T36:AD36)),0)),"")</f>
        <v>82</v>
      </c>
      <c r="H36" s="19" t="str">
        <f t="shared" si="2"/>
        <v>B</v>
      </c>
      <c r="I36" s="35">
        <v>1</v>
      </c>
      <c r="J36" s="19" t="str">
        <f t="shared" si="3"/>
        <v>Memiliki kemampuan menyimpulkan keterkaitan antara nilai-nilai Pancasila dan Implementasinya dalam penyelenggaraan negara</v>
      </c>
      <c r="K36" s="19">
        <f t="shared" si="4"/>
        <v>82.5</v>
      </c>
      <c r="L36" s="19" t="str">
        <f t="shared" si="5"/>
        <v>B</v>
      </c>
      <c r="M36" s="19">
        <f t="shared" si="6"/>
        <v>82.5</v>
      </c>
      <c r="N36" s="19" t="str">
        <f t="shared" si="7"/>
        <v>B</v>
      </c>
      <c r="O36" s="35">
        <v>1</v>
      </c>
      <c r="P36" s="19" t="str">
        <f t="shared" si="8"/>
        <v>Memiliki ketrampilan dalam memecahkan persoalan secara aktif dan responsif</v>
      </c>
      <c r="Q36" s="19" t="str">
        <f t="shared" si="9"/>
        <v>B</v>
      </c>
      <c r="R36" s="19" t="str">
        <f t="shared" si="10"/>
        <v/>
      </c>
      <c r="S36" s="18"/>
      <c r="T36" s="1">
        <v>80</v>
      </c>
      <c r="U36" s="1">
        <v>90</v>
      </c>
      <c r="V36" s="1">
        <v>79</v>
      </c>
      <c r="W36" s="1">
        <v>79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85</v>
      </c>
      <c r="AH36" s="1"/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5671</v>
      </c>
      <c r="C37" s="19" t="s">
        <v>180</v>
      </c>
      <c r="D37" s="18"/>
      <c r="E37" s="19">
        <f t="shared" si="0"/>
        <v>85</v>
      </c>
      <c r="F37" s="19" t="str">
        <f t="shared" si="1"/>
        <v>A</v>
      </c>
      <c r="G37" s="19">
        <f>IF((COUNTA(T12:AC12)&gt;0),(ROUND((AVERAGE(T37:AD37)),0)),"")</f>
        <v>85</v>
      </c>
      <c r="H37" s="19" t="str">
        <f t="shared" si="2"/>
        <v>A</v>
      </c>
      <c r="I37" s="35">
        <v>1</v>
      </c>
      <c r="J37" s="19" t="str">
        <f t="shared" si="3"/>
        <v>Memiliki kemampuan menyimpulkan keterkaitan antara nilai-nilai Pancasila dan Implementasinya dalam penyelenggaraan negara</v>
      </c>
      <c r="K37" s="19">
        <f t="shared" si="4"/>
        <v>82.5</v>
      </c>
      <c r="L37" s="19" t="str">
        <f t="shared" si="5"/>
        <v>B</v>
      </c>
      <c r="M37" s="19">
        <f t="shared" si="6"/>
        <v>82.5</v>
      </c>
      <c r="N37" s="19" t="str">
        <f t="shared" si="7"/>
        <v>B</v>
      </c>
      <c r="O37" s="35">
        <v>1</v>
      </c>
      <c r="P37" s="19" t="str">
        <f t="shared" si="8"/>
        <v>Memiliki ketrampilan dalam memecahkan persoalan secara aktif dan responsif</v>
      </c>
      <c r="Q37" s="19" t="str">
        <f t="shared" si="9"/>
        <v>B</v>
      </c>
      <c r="R37" s="19" t="str">
        <f t="shared" si="10"/>
        <v/>
      </c>
      <c r="S37" s="18"/>
      <c r="T37" s="1">
        <v>80</v>
      </c>
      <c r="U37" s="1">
        <v>90</v>
      </c>
      <c r="V37" s="1">
        <v>85</v>
      </c>
      <c r="W37" s="1">
        <v>85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85</v>
      </c>
      <c r="AH37" s="1"/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5687</v>
      </c>
      <c r="C38" s="19" t="s">
        <v>181</v>
      </c>
      <c r="D38" s="18"/>
      <c r="E38" s="19">
        <f t="shared" si="0"/>
        <v>80</v>
      </c>
      <c r="F38" s="19" t="str">
        <f t="shared" si="1"/>
        <v>B</v>
      </c>
      <c r="G38" s="19">
        <f>IF((COUNTA(T12:AC12)&gt;0),(ROUND((AVERAGE(T38:AD38)),0)),"")</f>
        <v>80</v>
      </c>
      <c r="H38" s="19" t="str">
        <f t="shared" si="2"/>
        <v>B</v>
      </c>
      <c r="I38" s="35">
        <v>1</v>
      </c>
      <c r="J38" s="19" t="str">
        <f t="shared" si="3"/>
        <v>Memiliki kemampuan menyimpulkan keterkaitan antara nilai-nilai Pancasila dan Implementasinya dalam penyelenggaraan negara</v>
      </c>
      <c r="K38" s="19">
        <f t="shared" si="4"/>
        <v>82.5</v>
      </c>
      <c r="L38" s="19" t="str">
        <f t="shared" si="5"/>
        <v>B</v>
      </c>
      <c r="M38" s="19">
        <f t="shared" si="6"/>
        <v>82.5</v>
      </c>
      <c r="N38" s="19" t="str">
        <f t="shared" si="7"/>
        <v>B</v>
      </c>
      <c r="O38" s="35">
        <v>1</v>
      </c>
      <c r="P38" s="19" t="str">
        <f t="shared" si="8"/>
        <v>Memiliki ketrampilan dalam memecahkan persoalan secara aktif dan responsif</v>
      </c>
      <c r="Q38" s="19" t="str">
        <f t="shared" si="9"/>
        <v>B</v>
      </c>
      <c r="R38" s="19" t="str">
        <f t="shared" si="10"/>
        <v/>
      </c>
      <c r="S38" s="18"/>
      <c r="T38" s="1">
        <v>80</v>
      </c>
      <c r="U38" s="1">
        <v>75</v>
      </c>
      <c r="V38" s="1">
        <v>82</v>
      </c>
      <c r="W38" s="1">
        <v>82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85</v>
      </c>
      <c r="AH38" s="1"/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17487</v>
      </c>
      <c r="C39" s="19" t="s">
        <v>182</v>
      </c>
      <c r="D39" s="18"/>
      <c r="E39" s="19">
        <f t="shared" si="0"/>
        <v>71</v>
      </c>
      <c r="F39" s="19" t="str">
        <f t="shared" si="1"/>
        <v>C</v>
      </c>
      <c r="G39" s="19">
        <f>IF((COUNTA(T12:AC12)&gt;0),(ROUND((AVERAGE(T39:AD39)),0)),"")</f>
        <v>71</v>
      </c>
      <c r="H39" s="19" t="str">
        <f t="shared" si="2"/>
        <v>C</v>
      </c>
      <c r="I39" s="35">
        <v>1</v>
      </c>
      <c r="J39" s="19" t="str">
        <f t="shared" si="3"/>
        <v>Memiliki kemampuan menyimpulkan keterkaitan antara nilai-nilai Pancasila dan Implementasinya dalam penyelenggaraan negara</v>
      </c>
      <c r="K39" s="19">
        <f t="shared" si="4"/>
        <v>82.5</v>
      </c>
      <c r="L39" s="19" t="str">
        <f t="shared" si="5"/>
        <v>B</v>
      </c>
      <c r="M39" s="19">
        <f t="shared" si="6"/>
        <v>82.5</v>
      </c>
      <c r="N39" s="19" t="str">
        <f t="shared" si="7"/>
        <v>B</v>
      </c>
      <c r="O39" s="35">
        <v>1</v>
      </c>
      <c r="P39" s="19" t="str">
        <f t="shared" si="8"/>
        <v>Memiliki ketrampilan dalam memecahkan persoalan secara aktif dan responsif</v>
      </c>
      <c r="Q39" s="19" t="str">
        <f t="shared" si="9"/>
        <v>B</v>
      </c>
      <c r="R39" s="19" t="str">
        <f t="shared" si="10"/>
        <v/>
      </c>
      <c r="S39" s="18"/>
      <c r="T39" s="1">
        <v>75</v>
      </c>
      <c r="U39" s="1">
        <v>70</v>
      </c>
      <c r="V39" s="1">
        <v>69</v>
      </c>
      <c r="W39" s="1">
        <v>69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85</v>
      </c>
      <c r="AH39" s="1"/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5703</v>
      </c>
      <c r="C40" s="19" t="s">
        <v>183</v>
      </c>
      <c r="D40" s="18"/>
      <c r="E40" s="19">
        <f t="shared" si="0"/>
        <v>83</v>
      </c>
      <c r="F40" s="19" t="str">
        <f t="shared" si="1"/>
        <v>B</v>
      </c>
      <c r="G40" s="19">
        <f>IF((COUNTA(T12:AC12)&gt;0),(ROUND((AVERAGE(T40:AD40)),0)),"")</f>
        <v>83</v>
      </c>
      <c r="H40" s="19" t="str">
        <f t="shared" si="2"/>
        <v>B</v>
      </c>
      <c r="I40" s="35">
        <v>1</v>
      </c>
      <c r="J40" s="19" t="str">
        <f t="shared" si="3"/>
        <v>Memiliki kemampuan menyimpulkan keterkaitan antara nilai-nilai Pancasila dan Implementasinya dalam penyelenggaraan negara</v>
      </c>
      <c r="K40" s="19">
        <f t="shared" si="4"/>
        <v>82.5</v>
      </c>
      <c r="L40" s="19" t="str">
        <f t="shared" si="5"/>
        <v>B</v>
      </c>
      <c r="M40" s="19">
        <f t="shared" si="6"/>
        <v>82.5</v>
      </c>
      <c r="N40" s="19" t="str">
        <f t="shared" si="7"/>
        <v>B</v>
      </c>
      <c r="O40" s="35">
        <v>1</v>
      </c>
      <c r="P40" s="19" t="str">
        <f t="shared" si="8"/>
        <v>Memiliki ketrampilan dalam memecahkan persoalan secara aktif dan responsif</v>
      </c>
      <c r="Q40" s="19" t="str">
        <f t="shared" si="9"/>
        <v>B</v>
      </c>
      <c r="R40" s="19" t="str">
        <f t="shared" si="10"/>
        <v/>
      </c>
      <c r="S40" s="18"/>
      <c r="T40" s="1">
        <v>75</v>
      </c>
      <c r="U40" s="1">
        <v>80</v>
      </c>
      <c r="V40" s="1">
        <v>88</v>
      </c>
      <c r="W40" s="1">
        <v>88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85</v>
      </c>
      <c r="AH40" s="1"/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5719</v>
      </c>
      <c r="C41" s="19" t="s">
        <v>184</v>
      </c>
      <c r="D41" s="18"/>
      <c r="E41" s="19">
        <f t="shared" si="0"/>
        <v>88</v>
      </c>
      <c r="F41" s="19" t="str">
        <f t="shared" si="1"/>
        <v>A</v>
      </c>
      <c r="G41" s="19">
        <f>IF((COUNTA(T12:AC12)&gt;0),(ROUND((AVERAGE(T41:AD41)),0)),"")</f>
        <v>88</v>
      </c>
      <c r="H41" s="19" t="str">
        <f t="shared" si="2"/>
        <v>A</v>
      </c>
      <c r="I41" s="35">
        <v>1</v>
      </c>
      <c r="J41" s="19" t="str">
        <f t="shared" si="3"/>
        <v>Memiliki kemampuan menyimpulkan keterkaitan antara nilai-nilai Pancasila dan Implementasinya dalam penyelenggaraan negara</v>
      </c>
      <c r="K41" s="19">
        <f t="shared" si="4"/>
        <v>82.5</v>
      </c>
      <c r="L41" s="19" t="str">
        <f t="shared" si="5"/>
        <v>B</v>
      </c>
      <c r="M41" s="19">
        <f t="shared" si="6"/>
        <v>82.5</v>
      </c>
      <c r="N41" s="19" t="str">
        <f t="shared" si="7"/>
        <v>B</v>
      </c>
      <c r="O41" s="35">
        <v>1</v>
      </c>
      <c r="P41" s="19" t="str">
        <f t="shared" si="8"/>
        <v>Memiliki ketrampilan dalam memecahkan persoalan secara aktif dan responsif</v>
      </c>
      <c r="Q41" s="19" t="str">
        <f t="shared" si="9"/>
        <v>B</v>
      </c>
      <c r="R41" s="19" t="str">
        <f t="shared" si="10"/>
        <v/>
      </c>
      <c r="S41" s="18"/>
      <c r="T41" s="1">
        <v>80</v>
      </c>
      <c r="U41" s="1">
        <v>95</v>
      </c>
      <c r="V41" s="1">
        <v>85</v>
      </c>
      <c r="W41" s="1">
        <v>90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85</v>
      </c>
      <c r="AH41" s="1"/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5735</v>
      </c>
      <c r="C42" s="19" t="s">
        <v>185</v>
      </c>
      <c r="D42" s="18"/>
      <c r="E42" s="19">
        <f t="shared" si="0"/>
        <v>86</v>
      </c>
      <c r="F42" s="19" t="str">
        <f t="shared" si="1"/>
        <v>A</v>
      </c>
      <c r="G42" s="19">
        <f>IF((COUNTA(T12:AC12)&gt;0),(ROUND((AVERAGE(T42:AD42)),0)),"")</f>
        <v>86</v>
      </c>
      <c r="H42" s="19" t="str">
        <f t="shared" si="2"/>
        <v>A</v>
      </c>
      <c r="I42" s="35">
        <v>1</v>
      </c>
      <c r="J42" s="19" t="str">
        <f t="shared" si="3"/>
        <v>Memiliki kemampuan menyimpulkan keterkaitan antara nilai-nilai Pancasila dan Implementasinya dalam penyelenggaraan negara</v>
      </c>
      <c r="K42" s="19">
        <f t="shared" si="4"/>
        <v>82.5</v>
      </c>
      <c r="L42" s="19" t="str">
        <f t="shared" si="5"/>
        <v>B</v>
      </c>
      <c r="M42" s="19">
        <f t="shared" si="6"/>
        <v>82.5</v>
      </c>
      <c r="N42" s="19" t="str">
        <f t="shared" si="7"/>
        <v>B</v>
      </c>
      <c r="O42" s="35">
        <v>1</v>
      </c>
      <c r="P42" s="19" t="str">
        <f t="shared" si="8"/>
        <v>Memiliki ketrampilan dalam memecahkan persoalan secara aktif dan responsif</v>
      </c>
      <c r="Q42" s="19" t="str">
        <f t="shared" si="9"/>
        <v>B</v>
      </c>
      <c r="R42" s="19" t="str">
        <f t="shared" si="10"/>
        <v/>
      </c>
      <c r="S42" s="18"/>
      <c r="T42" s="1">
        <v>80</v>
      </c>
      <c r="U42" s="1">
        <v>85</v>
      </c>
      <c r="V42" s="1">
        <v>89</v>
      </c>
      <c r="W42" s="1">
        <v>89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85</v>
      </c>
      <c r="AH42" s="1"/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5751</v>
      </c>
      <c r="C43" s="19" t="s">
        <v>186</v>
      </c>
      <c r="D43" s="18"/>
      <c r="E43" s="19">
        <f t="shared" si="0"/>
        <v>80</v>
      </c>
      <c r="F43" s="19" t="str">
        <f t="shared" si="1"/>
        <v>B</v>
      </c>
      <c r="G43" s="19">
        <f>IF((COUNTA(T12:AC12)&gt;0),(ROUND((AVERAGE(T43:AD43)),0)),"")</f>
        <v>80</v>
      </c>
      <c r="H43" s="19" t="str">
        <f t="shared" si="2"/>
        <v>B</v>
      </c>
      <c r="I43" s="35">
        <v>1</v>
      </c>
      <c r="J43" s="19" t="str">
        <f t="shared" si="3"/>
        <v>Memiliki kemampuan menyimpulkan keterkaitan antara nilai-nilai Pancasila dan Implementasinya dalam penyelenggaraan negara</v>
      </c>
      <c r="K43" s="19">
        <f t="shared" si="4"/>
        <v>82.5</v>
      </c>
      <c r="L43" s="19" t="str">
        <f t="shared" si="5"/>
        <v>B</v>
      </c>
      <c r="M43" s="19">
        <f t="shared" si="6"/>
        <v>82.5</v>
      </c>
      <c r="N43" s="19" t="str">
        <f t="shared" si="7"/>
        <v>B</v>
      </c>
      <c r="O43" s="35">
        <v>1</v>
      </c>
      <c r="P43" s="19" t="str">
        <f t="shared" si="8"/>
        <v>Memiliki ketrampilan dalam memecahkan persoalan secara aktif dan responsif</v>
      </c>
      <c r="Q43" s="19" t="str">
        <f t="shared" si="9"/>
        <v>B</v>
      </c>
      <c r="R43" s="19" t="str">
        <f t="shared" si="10"/>
        <v/>
      </c>
      <c r="S43" s="18"/>
      <c r="T43" s="1">
        <v>80</v>
      </c>
      <c r="U43" s="1">
        <v>75</v>
      </c>
      <c r="V43" s="1">
        <v>80</v>
      </c>
      <c r="W43" s="1">
        <v>85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85</v>
      </c>
      <c r="AH43" s="1"/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5767</v>
      </c>
      <c r="C44" s="19" t="s">
        <v>187</v>
      </c>
      <c r="D44" s="18"/>
      <c r="E44" s="19">
        <f t="shared" si="0"/>
        <v>88</v>
      </c>
      <c r="F44" s="19" t="str">
        <f t="shared" si="1"/>
        <v>A</v>
      </c>
      <c r="G44" s="19">
        <f>IF((COUNTA(T12:AC12)&gt;0),(ROUND((AVERAGE(T44:AD44)),0)),"")</f>
        <v>88</v>
      </c>
      <c r="H44" s="19" t="str">
        <f t="shared" si="2"/>
        <v>A</v>
      </c>
      <c r="I44" s="35">
        <v>1</v>
      </c>
      <c r="J44" s="19" t="str">
        <f t="shared" si="3"/>
        <v>Memiliki kemampuan menyimpulkan keterkaitan antara nilai-nilai Pancasila dan Implementasinya dalam penyelenggaraan negara</v>
      </c>
      <c r="K44" s="19">
        <f t="shared" si="4"/>
        <v>82.5</v>
      </c>
      <c r="L44" s="19" t="str">
        <f t="shared" si="5"/>
        <v>B</v>
      </c>
      <c r="M44" s="19">
        <f t="shared" si="6"/>
        <v>82.5</v>
      </c>
      <c r="N44" s="19" t="str">
        <f t="shared" si="7"/>
        <v>B</v>
      </c>
      <c r="O44" s="35">
        <v>1</v>
      </c>
      <c r="P44" s="19" t="str">
        <f t="shared" si="8"/>
        <v>Memiliki ketrampilan dalam memecahkan persoalan secara aktif dan responsif</v>
      </c>
      <c r="Q44" s="19" t="str">
        <f t="shared" si="9"/>
        <v>B</v>
      </c>
      <c r="R44" s="19" t="str">
        <f t="shared" si="10"/>
        <v/>
      </c>
      <c r="S44" s="18"/>
      <c r="T44" s="1">
        <v>80</v>
      </c>
      <c r="U44" s="1">
        <v>90</v>
      </c>
      <c r="V44" s="1">
        <v>87</v>
      </c>
      <c r="W44" s="1">
        <v>95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85</v>
      </c>
      <c r="AH44" s="1"/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5783</v>
      </c>
      <c r="C45" s="19" t="s">
        <v>188</v>
      </c>
      <c r="D45" s="18"/>
      <c r="E45" s="19">
        <f t="shared" si="0"/>
        <v>81</v>
      </c>
      <c r="F45" s="19" t="str">
        <f t="shared" si="1"/>
        <v>B</v>
      </c>
      <c r="G45" s="19">
        <f>IF((COUNTA(T12:AC12)&gt;0),(ROUND((AVERAGE(T45:AD45)),0)),"")</f>
        <v>81</v>
      </c>
      <c r="H45" s="19" t="str">
        <f t="shared" si="2"/>
        <v>B</v>
      </c>
      <c r="I45" s="35">
        <v>1</v>
      </c>
      <c r="J45" s="19" t="str">
        <f t="shared" si="3"/>
        <v>Memiliki kemampuan menyimpulkan keterkaitan antara nilai-nilai Pancasila dan Implementasinya dalam penyelenggaraan negara</v>
      </c>
      <c r="K45" s="19">
        <f t="shared" si="4"/>
        <v>82.5</v>
      </c>
      <c r="L45" s="19" t="str">
        <f t="shared" si="5"/>
        <v>B</v>
      </c>
      <c r="M45" s="19">
        <f t="shared" si="6"/>
        <v>82.5</v>
      </c>
      <c r="N45" s="19" t="str">
        <f t="shared" si="7"/>
        <v>B</v>
      </c>
      <c r="O45" s="35">
        <v>1</v>
      </c>
      <c r="P45" s="19" t="str">
        <f t="shared" si="8"/>
        <v>Memiliki ketrampilan dalam memecahkan persoalan secara aktif dan responsif</v>
      </c>
      <c r="Q45" s="19" t="str">
        <f t="shared" si="9"/>
        <v>B</v>
      </c>
      <c r="R45" s="19" t="str">
        <f t="shared" si="10"/>
        <v/>
      </c>
      <c r="S45" s="18"/>
      <c r="T45" s="1">
        <v>90</v>
      </c>
      <c r="U45" s="1">
        <v>85</v>
      </c>
      <c r="V45" s="1">
        <v>74</v>
      </c>
      <c r="W45" s="1">
        <v>74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85</v>
      </c>
      <c r="AH45" s="1"/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5799</v>
      </c>
      <c r="C46" s="19" t="s">
        <v>189</v>
      </c>
      <c r="D46" s="18"/>
      <c r="E46" s="19">
        <f t="shared" si="0"/>
        <v>84</v>
      </c>
      <c r="F46" s="19" t="str">
        <f t="shared" si="1"/>
        <v>B</v>
      </c>
      <c r="G46" s="19">
        <f>IF((COUNTA(T12:AC12)&gt;0),(ROUND((AVERAGE(T46:AD46)),0)),"")</f>
        <v>84</v>
      </c>
      <c r="H46" s="19" t="str">
        <f t="shared" si="2"/>
        <v>B</v>
      </c>
      <c r="I46" s="35">
        <v>1</v>
      </c>
      <c r="J46" s="19" t="str">
        <f t="shared" si="3"/>
        <v>Memiliki kemampuan menyimpulkan keterkaitan antara nilai-nilai Pancasila dan Implementasinya dalam penyelenggaraan negara</v>
      </c>
      <c r="K46" s="19">
        <f t="shared" si="4"/>
        <v>82.5</v>
      </c>
      <c r="L46" s="19" t="str">
        <f t="shared" si="5"/>
        <v>B</v>
      </c>
      <c r="M46" s="19">
        <f t="shared" si="6"/>
        <v>82.5</v>
      </c>
      <c r="N46" s="19" t="str">
        <f t="shared" si="7"/>
        <v>B</v>
      </c>
      <c r="O46" s="35">
        <v>1</v>
      </c>
      <c r="P46" s="19" t="str">
        <f t="shared" si="8"/>
        <v>Memiliki ketrampilan dalam memecahkan persoalan secara aktif dan responsif</v>
      </c>
      <c r="Q46" s="19" t="str">
        <f t="shared" si="9"/>
        <v>B</v>
      </c>
      <c r="R46" s="19" t="str">
        <f t="shared" si="10"/>
        <v/>
      </c>
      <c r="S46" s="18"/>
      <c r="T46" s="1">
        <v>75</v>
      </c>
      <c r="U46" s="1">
        <v>80</v>
      </c>
      <c r="V46" s="1">
        <v>87</v>
      </c>
      <c r="W46" s="1">
        <v>93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85</v>
      </c>
      <c r="AH46" s="1"/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103</v>
      </c>
      <c r="D52" s="18"/>
      <c r="E52" s="18"/>
      <c r="F52" s="18"/>
      <c r="G52" s="74" t="s">
        <v>104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105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106</v>
      </c>
      <c r="D53" s="18"/>
      <c r="E53" s="18"/>
      <c r="F53" s="18"/>
      <c r="G53" s="74" t="s">
        <v>107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108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109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110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111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112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113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114</v>
      </c>
      <c r="N57" s="18"/>
      <c r="O57" s="36"/>
      <c r="P57" s="18"/>
      <c r="Q57" s="18" t="s">
        <v>115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X-IPS 1</vt:lpstr>
      <vt:lpstr>X-IPS 2</vt:lpstr>
      <vt:lpstr>X-IPS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2016-12-15T01:41:25Z</dcterms:modified>
  <cp:category/>
</cp:coreProperties>
</file>