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905"/>
  </bookViews>
  <sheets>
    <sheet name="XI-MIPA 4" sheetId="1" r:id="rId1"/>
  </sheets>
  <calcPr calcId="152511"/>
</workbook>
</file>

<file path=xl/calcChain.xml><?xml version="1.0" encoding="utf-8"?>
<calcChain xmlns="http://schemas.openxmlformats.org/spreadsheetml/2006/main">
  <c r="G14" i="1" l="1"/>
  <c r="H14" i="1" s="1"/>
  <c r="G22" i="1"/>
  <c r="H22" i="1" s="1"/>
  <c r="G26" i="1"/>
  <c r="H26" i="1" s="1"/>
  <c r="E30" i="1"/>
  <c r="F30" i="1" s="1"/>
  <c r="E34" i="1"/>
  <c r="F34" i="1" s="1"/>
  <c r="E38" i="1"/>
  <c r="F38" i="1" s="1"/>
  <c r="G42" i="1"/>
  <c r="H42" i="1" s="1"/>
  <c r="G15" i="1"/>
  <c r="H15" i="1" s="1"/>
  <c r="G19" i="1"/>
  <c r="H19" i="1" s="1"/>
  <c r="E23" i="1"/>
  <c r="F23" i="1" s="1"/>
  <c r="E27" i="1"/>
  <c r="F27" i="1" s="1"/>
  <c r="E31" i="1"/>
  <c r="F31" i="1" s="1"/>
  <c r="E35" i="1"/>
  <c r="F35" i="1" s="1"/>
  <c r="G39" i="1"/>
  <c r="H39" i="1" s="1"/>
  <c r="G44" i="1"/>
  <c r="H44" i="1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N49" i="1"/>
  <c r="M49" i="1"/>
  <c r="K49" i="1"/>
  <c r="L49" i="1" s="1"/>
  <c r="J49" i="1"/>
  <c r="H49" i="1"/>
  <c r="G49" i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L46" i="1"/>
  <c r="K46" i="1"/>
  <c r="J46" i="1"/>
  <c r="G46" i="1"/>
  <c r="H46" i="1" s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P38" i="1"/>
  <c r="M38" i="1"/>
  <c r="N38" i="1" s="1"/>
  <c r="K38" i="1"/>
  <c r="L38" i="1" s="1"/>
  <c r="J38" i="1"/>
  <c r="G38" i="1"/>
  <c r="H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P34" i="1"/>
  <c r="N34" i="1"/>
  <c r="M34" i="1"/>
  <c r="L34" i="1"/>
  <c r="K34" i="1"/>
  <c r="J34" i="1"/>
  <c r="G34" i="1"/>
  <c r="H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P30" i="1"/>
  <c r="M30" i="1"/>
  <c r="N30" i="1" s="1"/>
  <c r="K30" i="1"/>
  <c r="L30" i="1" s="1"/>
  <c r="J30" i="1"/>
  <c r="G30" i="1"/>
  <c r="H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P26" i="1"/>
  <c r="N26" i="1"/>
  <c r="M26" i="1"/>
  <c r="L26" i="1"/>
  <c r="K26" i="1"/>
  <c r="J26" i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P22" i="1"/>
  <c r="M22" i="1"/>
  <c r="N22" i="1" s="1"/>
  <c r="K22" i="1"/>
  <c r="L22" i="1" s="1"/>
  <c r="J22" i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P14" i="1"/>
  <c r="M14" i="1"/>
  <c r="N14" i="1" s="1"/>
  <c r="K14" i="1"/>
  <c r="L14" i="1" s="1"/>
  <c r="J14" i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E42" i="1" l="1"/>
  <c r="F42" i="1" s="1"/>
  <c r="E14" i="1"/>
  <c r="F14" i="1" s="1"/>
  <c r="E22" i="1"/>
  <c r="F22" i="1" s="1"/>
  <c r="E26" i="1"/>
  <c r="F26" i="1" s="1"/>
  <c r="E15" i="1"/>
  <c r="F15" i="1" s="1"/>
  <c r="E19" i="1"/>
  <c r="F19" i="1" s="1"/>
  <c r="G23" i="1"/>
  <c r="H23" i="1" s="1"/>
  <c r="G35" i="1"/>
  <c r="H35" i="1" s="1"/>
  <c r="G31" i="1"/>
  <c r="H31" i="1" s="1"/>
  <c r="E39" i="1"/>
  <c r="F39" i="1" s="1"/>
  <c r="E44" i="1"/>
  <c r="F44" i="1" s="1"/>
  <c r="K54" i="1" l="1"/>
  <c r="K53" i="1"/>
  <c r="K52" i="1"/>
</calcChain>
</file>

<file path=xl/sharedStrings.xml><?xml version="1.0" encoding="utf-8"?>
<sst xmlns="http://schemas.openxmlformats.org/spreadsheetml/2006/main" count="186" uniqueCount="123">
  <si>
    <t>DAFTAR NILAI SISWA SMAN 9 SEMARANG SEMESTER GENAP TAHUN PELAJARAN 2018/2019</t>
  </si>
  <si>
    <t>Guru :</t>
  </si>
  <si>
    <t>Ifandika Dwi Septian S.Pd.</t>
  </si>
  <si>
    <t>Kelas XI-MIPA 4</t>
  </si>
  <si>
    <t>Mapel :</t>
  </si>
  <si>
    <t>Kimia [ Kelompok C (Peminatan) ]</t>
  </si>
  <si>
    <t>didownload 17/06/2019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</si>
  <si>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</si>
  <si>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</si>
  <si>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</si>
  <si>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</si>
  <si>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</si>
  <si>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</si>
  <si>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</si>
  <si>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</si>
  <si>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</si>
  <si>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</si>
  <si>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</si>
  <si>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</si>
  <si>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</si>
  <si>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</si>
  <si>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</si>
  <si>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</si>
  <si>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</si>
  <si>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</si>
  <si>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</si>
  <si>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</si>
  <si>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</si>
  <si>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</si>
  <si>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</si>
  <si>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</si>
  <si>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</si>
  <si>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</si>
  <si>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</si>
  <si>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</si>
  <si>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</si>
  <si>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</si>
  <si>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</si>
  <si>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</si>
  <si>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</si>
  <si>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</si>
  <si>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</si>
  <si>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</si>
  <si>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</si>
  <si>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</si>
  <si>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</si>
  <si>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</si>
  <si>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</si>
  <si>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</si>
  <si>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</si>
  <si>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</si>
  <si>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</si>
  <si>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</si>
  <si>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</si>
  <si>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</si>
  <si>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ADITIYA CAHYO PURWOPUTRO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</si>
  <si>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</si>
  <si>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</si>
  <si>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</si>
  <si>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</si>
  <si>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</si>
  <si>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</si>
  <si>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</si>
  <si>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</si>
  <si>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</si>
  <si>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</si>
  <si>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</si>
  <si>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AGUSTINUS CHRISTIAN</t>
  </si>
  <si>
    <t>Memiliki kemampuan dalam menentukan asam-basa, menganalisis pH garam, menentukan pH  larutan penyangga, mengalisis kelarutan senyawa , dan mengidentifikasi koloid</t>
  </si>
  <si>
    <t>Sangat terampil mempresentasikan asam basa di depan kelas</t>
  </si>
  <si>
    <t>ANINDHITYA SRI PUJIATI</t>
  </si>
  <si>
    <t>APRISYA JAMILATUL ADHA</t>
  </si>
  <si>
    <t>Memiliki kemampuan dalam menentukan asam-basa, menganalisis pH garam, menentukan pH  larutan penyangga, dan mengalisis kelarutan senyawa , namun perlu peningkatan dalam mengidentifikasi koloid</t>
  </si>
  <si>
    <t>Sangat terampil melakukan praktikum hidrolisis garam</t>
  </si>
  <si>
    <t>ARHAM WILDAN ERHAFACHRI</t>
  </si>
  <si>
    <t>ARIFIN ADE PAMUNGKAS</t>
  </si>
  <si>
    <t>Memiliki kemampuan dalam menentukan asam-basa, menganalisis pH garam, dan menentukan pH  larutan penyangga, namun perlu peningkatan dalam mengalisis kelarutan senyawa , dan mengidentifikasi koloid</t>
  </si>
  <si>
    <t>Sangat terampil melakukan membuat larutan penyangga</t>
  </si>
  <si>
    <t>ARIYA WIJAYA SANTOSA</t>
  </si>
  <si>
    <t>ARSYAD FADIL RADYA</t>
  </si>
  <si>
    <t>Memiliki kemampuan dalam menentukan asam-basa, dan menganalisis pH garam, namun perlu peningkatan dalam  menentukan pH  larutan penyangga, mengalisis kelarutan senyawa , dan mengidentifikasi koloid</t>
  </si>
  <si>
    <t>Sangat terampil menjelaskan kelarutan dan hasil kali kelarutan</t>
  </si>
  <si>
    <t>ASA CINTANA PUTRI ELSHADDAY</t>
  </si>
  <si>
    <t>BULAN SABITHA</t>
  </si>
  <si>
    <t>Sangat terampil dalam membuat model koloid</t>
  </si>
  <si>
    <t>EGA RENANDA KRESNABAYU</t>
  </si>
  <si>
    <t>EGA SELFIA</t>
  </si>
  <si>
    <t>FEODORA PUTRI HENDYKO</t>
  </si>
  <si>
    <t>FRANSISKA PUSPITA SARI</t>
  </si>
  <si>
    <t>Predikat &amp; Deskripsi Keterampilan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</si>
  <si>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</si>
  <si>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</si>
  <si>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</si>
  <si>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</si>
  <si>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</si>
  <si>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</si>
  <si>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</si>
  <si>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</si>
  <si>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</si>
  <si>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</si>
  <si>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</si>
  <si>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</si>
  <si>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</si>
  <si>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</si>
  <si>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</si>
  <si>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</si>
  <si>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</si>
  <si>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</si>
  <si>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</si>
  <si>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</si>
  <si>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</si>
  <si>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</si>
  <si>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</si>
  <si>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</si>
  <si>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</si>
  <si>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</si>
  <si>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</si>
  <si>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</si>
  <si>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</si>
  <si>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</si>
  <si>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</si>
  <si>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</si>
  <si>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99887766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</si>
</sst>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4" activePane="bottomRight" state="frozen"/>
      <selection pane="topRight"/>
      <selection pane="bottomLeft"/>
      <selection pane="bottomRight" activeCell="J19" sqref="J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4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891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891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106945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menentukan asam-basa, menganalisis pH garam, dan menentukan pH  larutan penyangga, namun perlu peningkatan dalam mengalisis kelarutan senyawa , dan mengidentifikasi koloid</v>
      </c>
      <c r="K11" s="28">
        <f t="shared" ref="K11:K50" si="5">IF((COUNTA(AF11:AO11)&gt;0),AVERAGE(AF11:AO11),"")</f>
        <v>88.5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5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membuat model koloid</v>
      </c>
      <c r="Q11" s="39"/>
      <c r="R11" s="39" t="s">
        <v>8</v>
      </c>
      <c r="S11" s="18"/>
      <c r="T11" s="1">
        <v>80</v>
      </c>
      <c r="U11" s="1">
        <v>80</v>
      </c>
      <c r="V11" s="1">
        <v>82.45</v>
      </c>
      <c r="W11" s="1">
        <v>78.64</v>
      </c>
      <c r="X11" s="1">
        <v>80.09</v>
      </c>
      <c r="Y11" s="1">
        <v>95</v>
      </c>
      <c r="Z11" s="1"/>
      <c r="AA11" s="1"/>
      <c r="AB11" s="1"/>
      <c r="AC11" s="1"/>
      <c r="AD11" s="1"/>
      <c r="AE11" s="18"/>
      <c r="AF11" s="1">
        <v>87.5</v>
      </c>
      <c r="AG11" s="1">
        <v>87.5</v>
      </c>
      <c r="AH11" s="1">
        <v>86.5</v>
      </c>
      <c r="AI11" s="1">
        <v>89.5</v>
      </c>
      <c r="AJ11" s="1">
        <v>91.5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106946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2</v>
      </c>
      <c r="J12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12" s="28">
        <f t="shared" si="5"/>
        <v>92.25</v>
      </c>
      <c r="L12" s="28" t="str">
        <f t="shared" si="6"/>
        <v>A</v>
      </c>
      <c r="M12" s="28">
        <f t="shared" si="7"/>
        <v>92.25</v>
      </c>
      <c r="N12" s="28" t="str">
        <f t="shared" si="8"/>
        <v>A</v>
      </c>
      <c r="O12" s="36">
        <v>1</v>
      </c>
      <c r="P12" s="28" t="str">
        <f t="shared" si="9"/>
        <v>Sangat terampil mempresentasikan asam basa di depan kelas</v>
      </c>
      <c r="Q12" s="39"/>
      <c r="R12" s="39" t="s">
        <v>8</v>
      </c>
      <c r="S12" s="18"/>
      <c r="T12" s="1">
        <v>80</v>
      </c>
      <c r="U12" s="1">
        <v>83</v>
      </c>
      <c r="V12" s="1">
        <v>91.18</v>
      </c>
      <c r="W12" s="1">
        <v>84</v>
      </c>
      <c r="X12" s="1">
        <v>88</v>
      </c>
      <c r="Y12" s="1">
        <v>95</v>
      </c>
      <c r="Z12" s="1"/>
      <c r="AA12" s="1"/>
      <c r="AB12" s="1"/>
      <c r="AC12" s="1"/>
      <c r="AD12" s="1"/>
      <c r="AE12" s="18"/>
      <c r="AF12" s="1">
        <v>91.25</v>
      </c>
      <c r="AG12" s="1">
        <v>91.25</v>
      </c>
      <c r="AH12" s="1">
        <v>90.25</v>
      </c>
      <c r="AI12" s="1">
        <v>93.25</v>
      </c>
      <c r="AJ12" s="1">
        <v>95.25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106947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3</v>
      </c>
      <c r="J13" s="28" t="str">
        <f t="shared" si="4"/>
        <v>Memiliki kemampuan dalam menentukan asam-basa, menganalisis pH garam, dan menentukan pH  larutan penyangga, namun perlu peningkatan dalam mengalisis kelarutan senyawa , dan mengidentifikasi koloid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3</v>
      </c>
      <c r="P13" s="28" t="str">
        <f t="shared" si="9"/>
        <v>Sangat terampil melakukan membuat larutan penyangga</v>
      </c>
      <c r="Q13" s="39"/>
      <c r="R13" s="39" t="s">
        <v>8</v>
      </c>
      <c r="S13" s="18"/>
      <c r="T13" s="1">
        <v>80</v>
      </c>
      <c r="U13" s="1">
        <v>80</v>
      </c>
      <c r="V13" s="1">
        <v>82.73</v>
      </c>
      <c r="W13" s="1">
        <v>75</v>
      </c>
      <c r="X13" s="1">
        <v>81.09</v>
      </c>
      <c r="Y13" s="1">
        <v>95</v>
      </c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79</v>
      </c>
      <c r="AI13" s="1">
        <v>82</v>
      </c>
      <c r="AJ13" s="1">
        <v>84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34901</v>
      </c>
      <c r="FK13" s="77">
        <v>34911</v>
      </c>
    </row>
    <row r="14" spans="1:167" x14ac:dyDescent="0.25">
      <c r="A14" s="19">
        <v>4</v>
      </c>
      <c r="B14" s="19">
        <v>106948</v>
      </c>
      <c r="C14" s="19" t="s">
        <v>70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3</v>
      </c>
      <c r="J14" s="28" t="str">
        <f t="shared" si="4"/>
        <v>Memiliki kemampuan dalam menentukan asam-basa, menganalisis pH garam, dan menentukan pH  larutan penyangga, namun perlu peningkatan dalam mengalisis kelarutan senyawa , dan mengidentifikasi koloid</v>
      </c>
      <c r="K14" s="28">
        <f t="shared" si="5"/>
        <v>84.75</v>
      </c>
      <c r="L14" s="28" t="str">
        <f t="shared" si="6"/>
        <v>A</v>
      </c>
      <c r="M14" s="28">
        <f t="shared" si="7"/>
        <v>84.75</v>
      </c>
      <c r="N14" s="28" t="str">
        <f t="shared" si="8"/>
        <v>A</v>
      </c>
      <c r="O14" s="36">
        <v>2</v>
      </c>
      <c r="P14" s="28" t="str">
        <f t="shared" si="9"/>
        <v>Sangat terampil melakukan praktikum hidrolisis garam</v>
      </c>
      <c r="Q14" s="39"/>
      <c r="R14" s="39" t="s">
        <v>8</v>
      </c>
      <c r="S14" s="18"/>
      <c r="T14" s="1">
        <v>80</v>
      </c>
      <c r="U14" s="1">
        <v>80</v>
      </c>
      <c r="V14" s="1">
        <v>83</v>
      </c>
      <c r="W14" s="1">
        <v>76.209999999999994</v>
      </c>
      <c r="X14" s="1">
        <v>82.08</v>
      </c>
      <c r="Y14" s="1">
        <v>95</v>
      </c>
      <c r="Z14" s="1"/>
      <c r="AA14" s="1"/>
      <c r="AB14" s="1"/>
      <c r="AC14" s="1"/>
      <c r="AD14" s="1"/>
      <c r="AE14" s="18"/>
      <c r="AF14" s="1">
        <v>83.75</v>
      </c>
      <c r="AG14" s="1">
        <v>83.75</v>
      </c>
      <c r="AH14" s="1">
        <v>82.75</v>
      </c>
      <c r="AI14" s="1">
        <v>85.75</v>
      </c>
      <c r="AJ14" s="1">
        <v>87.75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106949</v>
      </c>
      <c r="C15" s="19" t="s">
        <v>71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2</v>
      </c>
      <c r="J15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15" s="28">
        <f t="shared" si="5"/>
        <v>88.5</v>
      </c>
      <c r="L15" s="28" t="str">
        <f t="shared" si="6"/>
        <v>A</v>
      </c>
      <c r="M15" s="28">
        <f t="shared" si="7"/>
        <v>88.5</v>
      </c>
      <c r="N15" s="28" t="str">
        <f t="shared" si="8"/>
        <v>A</v>
      </c>
      <c r="O15" s="36">
        <v>5</v>
      </c>
      <c r="P15" s="28" t="str">
        <f t="shared" si="9"/>
        <v>Sangat terampil dalam membuat model koloid</v>
      </c>
      <c r="Q15" s="39"/>
      <c r="R15" s="39" t="s">
        <v>8</v>
      </c>
      <c r="S15" s="18"/>
      <c r="T15" s="1">
        <v>90.34</v>
      </c>
      <c r="U15" s="1">
        <v>90.34</v>
      </c>
      <c r="V15" s="1">
        <v>81.91</v>
      </c>
      <c r="W15" s="1">
        <v>85.3</v>
      </c>
      <c r="X15" s="1">
        <v>87.06</v>
      </c>
      <c r="Y15" s="1">
        <v>95</v>
      </c>
      <c r="Z15" s="1"/>
      <c r="AA15" s="1"/>
      <c r="AB15" s="1"/>
      <c r="AC15" s="1"/>
      <c r="AD15" s="1"/>
      <c r="AE15" s="18"/>
      <c r="AF15" s="1">
        <v>87.5</v>
      </c>
      <c r="AG15" s="1">
        <v>87.5</v>
      </c>
      <c r="AH15" s="1">
        <v>86.5</v>
      </c>
      <c r="AI15" s="1">
        <v>89.5</v>
      </c>
      <c r="AJ15" s="1">
        <v>91.5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34902</v>
      </c>
      <c r="FK15" s="77">
        <v>34912</v>
      </c>
    </row>
    <row r="16" spans="1:167" x14ac:dyDescent="0.25">
      <c r="A16" s="19">
        <v>6</v>
      </c>
      <c r="B16" s="19">
        <v>106950</v>
      </c>
      <c r="C16" s="19" t="s">
        <v>74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2</v>
      </c>
      <c r="J16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16" s="28">
        <f t="shared" si="5"/>
        <v>84.75</v>
      </c>
      <c r="L16" s="28" t="str">
        <f t="shared" si="6"/>
        <v>A</v>
      </c>
      <c r="M16" s="28">
        <f t="shared" si="7"/>
        <v>84.75</v>
      </c>
      <c r="N16" s="28" t="str">
        <f t="shared" si="8"/>
        <v>A</v>
      </c>
      <c r="O16" s="36">
        <v>3</v>
      </c>
      <c r="P16" s="28" t="str">
        <f t="shared" si="9"/>
        <v>Sangat terampil melakukan membuat larutan penyangga</v>
      </c>
      <c r="Q16" s="39"/>
      <c r="R16" s="39" t="s">
        <v>8</v>
      </c>
      <c r="S16" s="18"/>
      <c r="T16" s="1">
        <v>92.93</v>
      </c>
      <c r="U16" s="1">
        <v>92.93</v>
      </c>
      <c r="V16" s="1">
        <v>86.82</v>
      </c>
      <c r="W16" s="1">
        <v>80.45</v>
      </c>
      <c r="X16" s="1">
        <v>88.05</v>
      </c>
      <c r="Y16" s="1">
        <v>95</v>
      </c>
      <c r="Z16" s="1"/>
      <c r="AA16" s="1"/>
      <c r="AB16" s="1"/>
      <c r="AC16" s="1"/>
      <c r="AD16" s="1"/>
      <c r="AE16" s="18"/>
      <c r="AF16" s="1">
        <v>83.75</v>
      </c>
      <c r="AG16" s="1">
        <v>83.75</v>
      </c>
      <c r="AH16" s="1">
        <v>82.75</v>
      </c>
      <c r="AI16" s="1">
        <v>85.75</v>
      </c>
      <c r="AJ16" s="1">
        <v>87.75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106951</v>
      </c>
      <c r="C17" s="19" t="s">
        <v>75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17" s="28">
        <f t="shared" si="5"/>
        <v>90.75</v>
      </c>
      <c r="L17" s="28" t="str">
        <f t="shared" si="6"/>
        <v>A</v>
      </c>
      <c r="M17" s="28">
        <f t="shared" si="7"/>
        <v>90.75</v>
      </c>
      <c r="N17" s="28" t="str">
        <f t="shared" si="8"/>
        <v>A</v>
      </c>
      <c r="O17" s="36">
        <v>4</v>
      </c>
      <c r="P17" s="28" t="str">
        <f t="shared" si="9"/>
        <v>Sangat terampil menjelaskan kelarutan dan hasil kali kelarutan</v>
      </c>
      <c r="Q17" s="39"/>
      <c r="R17" s="39" t="s">
        <v>8</v>
      </c>
      <c r="S17" s="18"/>
      <c r="T17" s="1">
        <v>80</v>
      </c>
      <c r="U17" s="1">
        <v>80</v>
      </c>
      <c r="V17" s="1">
        <v>82.45</v>
      </c>
      <c r="W17" s="1">
        <v>79.849999999999994</v>
      </c>
      <c r="X17" s="1">
        <v>85.07</v>
      </c>
      <c r="Y17" s="1">
        <v>95</v>
      </c>
      <c r="Z17" s="1"/>
      <c r="AA17" s="1"/>
      <c r="AB17" s="1"/>
      <c r="AC17" s="1"/>
      <c r="AD17" s="1"/>
      <c r="AE17" s="18"/>
      <c r="AF17" s="1">
        <v>89.75</v>
      </c>
      <c r="AG17" s="1">
        <v>89.75</v>
      </c>
      <c r="AH17" s="1">
        <v>88.75</v>
      </c>
      <c r="AI17" s="1">
        <v>91.75</v>
      </c>
      <c r="AJ17" s="1">
        <v>93.75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34903</v>
      </c>
      <c r="FK17" s="77">
        <v>34913</v>
      </c>
    </row>
    <row r="18" spans="1:167" x14ac:dyDescent="0.25">
      <c r="A18" s="19">
        <v>8</v>
      </c>
      <c r="B18" s="19">
        <v>106952</v>
      </c>
      <c r="C18" s="19" t="s">
        <v>78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5</v>
      </c>
      <c r="P18" s="28" t="str">
        <f t="shared" si="9"/>
        <v>Sangat terampil dalam membuat model koloid</v>
      </c>
      <c r="Q18" s="39"/>
      <c r="R18" s="39" t="s">
        <v>8</v>
      </c>
      <c r="S18" s="18"/>
      <c r="T18" s="1">
        <v>80</v>
      </c>
      <c r="U18" s="1">
        <v>80</v>
      </c>
      <c r="V18" s="1">
        <v>82.73</v>
      </c>
      <c r="W18" s="1">
        <v>84.7</v>
      </c>
      <c r="X18" s="1">
        <v>88.05</v>
      </c>
      <c r="Y18" s="1">
        <v>95</v>
      </c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79</v>
      </c>
      <c r="AI18" s="1">
        <v>82</v>
      </c>
      <c r="AJ18" s="1">
        <v>84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106953</v>
      </c>
      <c r="C19" s="19" t="s">
        <v>79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19" s="28">
        <f t="shared" si="5"/>
        <v>88.5</v>
      </c>
      <c r="L19" s="28" t="str">
        <f t="shared" si="6"/>
        <v>A</v>
      </c>
      <c r="M19" s="28">
        <f t="shared" si="7"/>
        <v>88.5</v>
      </c>
      <c r="N19" s="28" t="str">
        <f t="shared" si="8"/>
        <v>A</v>
      </c>
      <c r="O19" s="36">
        <v>3</v>
      </c>
      <c r="P19" s="28" t="str">
        <f t="shared" si="9"/>
        <v>Sangat terampil melakukan membuat larutan penyangga</v>
      </c>
      <c r="Q19" s="39"/>
      <c r="R19" s="39" t="s">
        <v>8</v>
      </c>
      <c r="S19" s="18"/>
      <c r="T19" s="1">
        <v>80</v>
      </c>
      <c r="U19" s="1">
        <v>80</v>
      </c>
      <c r="V19" s="1">
        <v>80.27</v>
      </c>
      <c r="W19" s="1">
        <v>87.73</v>
      </c>
      <c r="X19" s="1">
        <v>82.08</v>
      </c>
      <c r="Y19" s="1">
        <v>95</v>
      </c>
      <c r="Z19" s="1"/>
      <c r="AA19" s="1"/>
      <c r="AB19" s="1"/>
      <c r="AC19" s="1"/>
      <c r="AD19" s="1"/>
      <c r="AE19" s="18"/>
      <c r="AF19" s="1">
        <v>87.5</v>
      </c>
      <c r="AG19" s="1">
        <v>87.5</v>
      </c>
      <c r="AH19" s="1">
        <v>86.5</v>
      </c>
      <c r="AI19" s="1">
        <v>89.5</v>
      </c>
      <c r="AJ19" s="1">
        <v>91.5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80</v>
      </c>
      <c r="FI19" s="76" t="s">
        <v>81</v>
      </c>
      <c r="FJ19" s="77">
        <v>34904</v>
      </c>
      <c r="FK19" s="77">
        <v>34914</v>
      </c>
    </row>
    <row r="20" spans="1:167" x14ac:dyDescent="0.25">
      <c r="A20" s="19">
        <v>10</v>
      </c>
      <c r="B20" s="19">
        <v>106954</v>
      </c>
      <c r="C20" s="19" t="s">
        <v>82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2</v>
      </c>
      <c r="J20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20" s="28">
        <f t="shared" si="5"/>
        <v>95.25</v>
      </c>
      <c r="L20" s="28" t="str">
        <f t="shared" si="6"/>
        <v>A</v>
      </c>
      <c r="M20" s="28">
        <f t="shared" si="7"/>
        <v>95.25</v>
      </c>
      <c r="N20" s="28" t="str">
        <f t="shared" si="8"/>
        <v>A</v>
      </c>
      <c r="O20" s="36">
        <v>3</v>
      </c>
      <c r="P20" s="28" t="str">
        <f t="shared" si="9"/>
        <v>Sangat terampil melakukan membuat larutan penyangga</v>
      </c>
      <c r="Q20" s="39"/>
      <c r="R20" s="39" t="s">
        <v>8</v>
      </c>
      <c r="S20" s="18"/>
      <c r="T20" s="1">
        <v>90</v>
      </c>
      <c r="U20" s="1">
        <v>90</v>
      </c>
      <c r="V20" s="1">
        <v>87.91</v>
      </c>
      <c r="W20" s="1">
        <v>88</v>
      </c>
      <c r="X20" s="1">
        <v>87.06</v>
      </c>
      <c r="Y20" s="1">
        <v>95</v>
      </c>
      <c r="Z20" s="1"/>
      <c r="AA20" s="1"/>
      <c r="AB20" s="1"/>
      <c r="AC20" s="1"/>
      <c r="AD20" s="1"/>
      <c r="AE20" s="18"/>
      <c r="AF20" s="1">
        <v>94.25</v>
      </c>
      <c r="AG20" s="1">
        <v>94.25</v>
      </c>
      <c r="AH20" s="1">
        <v>93.25</v>
      </c>
      <c r="AI20" s="1">
        <v>96.25</v>
      </c>
      <c r="AJ20" s="1">
        <v>98.25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106955</v>
      </c>
      <c r="C21" s="19" t="s">
        <v>83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2</v>
      </c>
      <c r="J21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21" s="28">
        <f t="shared" si="5"/>
        <v>88.5</v>
      </c>
      <c r="L21" s="28" t="str">
        <f t="shared" si="6"/>
        <v>A</v>
      </c>
      <c r="M21" s="28">
        <f t="shared" si="7"/>
        <v>88.5</v>
      </c>
      <c r="N21" s="28" t="str">
        <f t="shared" si="8"/>
        <v>A</v>
      </c>
      <c r="O21" s="36">
        <v>2</v>
      </c>
      <c r="P21" s="28" t="str">
        <f t="shared" si="9"/>
        <v>Sangat terampil melakukan praktikum hidrolisis garam</v>
      </c>
      <c r="Q21" s="39"/>
      <c r="R21" s="39" t="s">
        <v>8</v>
      </c>
      <c r="S21" s="18"/>
      <c r="T21" s="1">
        <v>85.17</v>
      </c>
      <c r="U21" s="1">
        <v>85.17</v>
      </c>
      <c r="V21" s="1">
        <v>87.91</v>
      </c>
      <c r="W21" s="1">
        <v>95</v>
      </c>
      <c r="X21" s="1">
        <v>88.05</v>
      </c>
      <c r="Y21" s="1">
        <v>95</v>
      </c>
      <c r="Z21" s="1"/>
      <c r="AA21" s="1"/>
      <c r="AB21" s="1"/>
      <c r="AC21" s="1"/>
      <c r="AD21" s="1"/>
      <c r="AE21" s="18"/>
      <c r="AF21" s="1">
        <v>87.5</v>
      </c>
      <c r="AG21" s="1">
        <v>87.5</v>
      </c>
      <c r="AH21" s="1">
        <v>86.5</v>
      </c>
      <c r="AI21" s="1">
        <v>89.5</v>
      </c>
      <c r="AJ21" s="1">
        <v>91.5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 t="s">
        <v>84</v>
      </c>
      <c r="FJ21" s="77">
        <v>34905</v>
      </c>
      <c r="FK21" s="77">
        <v>34915</v>
      </c>
    </row>
    <row r="22" spans="1:167" x14ac:dyDescent="0.25">
      <c r="A22" s="19">
        <v>12</v>
      </c>
      <c r="B22" s="19">
        <v>106956</v>
      </c>
      <c r="C22" s="19" t="s">
        <v>85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2</v>
      </c>
      <c r="J22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22" s="28">
        <f t="shared" si="5"/>
        <v>93</v>
      </c>
      <c r="L22" s="28" t="str">
        <f t="shared" si="6"/>
        <v>A</v>
      </c>
      <c r="M22" s="28">
        <f t="shared" si="7"/>
        <v>93</v>
      </c>
      <c r="N22" s="28" t="str">
        <f t="shared" si="8"/>
        <v>A</v>
      </c>
      <c r="O22" s="36">
        <v>5</v>
      </c>
      <c r="P22" s="28" t="str">
        <f t="shared" si="9"/>
        <v>Sangat terampil dalam membuat model koloid</v>
      </c>
      <c r="Q22" s="39"/>
      <c r="R22" s="39" t="s">
        <v>8</v>
      </c>
      <c r="S22" s="18"/>
      <c r="T22" s="1">
        <v>80</v>
      </c>
      <c r="U22" s="1">
        <v>80</v>
      </c>
      <c r="V22" s="1">
        <v>86.27</v>
      </c>
      <c r="W22" s="1">
        <v>79.849999999999994</v>
      </c>
      <c r="X22" s="1">
        <v>93.03</v>
      </c>
      <c r="Y22" s="1">
        <v>95</v>
      </c>
      <c r="Z22" s="1"/>
      <c r="AA22" s="1"/>
      <c r="AB22" s="1"/>
      <c r="AC22" s="1"/>
      <c r="AD22" s="1"/>
      <c r="AE22" s="18"/>
      <c r="AF22" s="1">
        <v>92</v>
      </c>
      <c r="AG22" s="1">
        <v>92</v>
      </c>
      <c r="AH22" s="1">
        <v>91</v>
      </c>
      <c r="AI22" s="1">
        <v>94</v>
      </c>
      <c r="AJ22" s="1">
        <v>96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106957</v>
      </c>
      <c r="C23" s="19" t="s">
        <v>86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2</v>
      </c>
      <c r="J23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2</v>
      </c>
      <c r="P23" s="28" t="str">
        <f t="shared" si="9"/>
        <v>Sangat terampil melakukan praktikum hidrolisis garam</v>
      </c>
      <c r="Q23" s="39"/>
      <c r="R23" s="39" t="s">
        <v>8</v>
      </c>
      <c r="S23" s="18"/>
      <c r="T23" s="1">
        <v>80</v>
      </c>
      <c r="U23" s="1">
        <v>80</v>
      </c>
      <c r="V23" s="1">
        <v>87.64</v>
      </c>
      <c r="W23" s="1">
        <v>91.36</v>
      </c>
      <c r="X23" s="1">
        <v>95.02</v>
      </c>
      <c r="Y23" s="1">
        <v>95</v>
      </c>
      <c r="Z23" s="1"/>
      <c r="AA23" s="1"/>
      <c r="AB23" s="1"/>
      <c r="AC23" s="1"/>
      <c r="AD23" s="1"/>
      <c r="AE23" s="18"/>
      <c r="AF23" s="1">
        <v>89</v>
      </c>
      <c r="AG23" s="1">
        <v>89</v>
      </c>
      <c r="AH23" s="1">
        <v>88</v>
      </c>
      <c r="AI23" s="1">
        <v>91</v>
      </c>
      <c r="AJ23" s="1">
        <v>93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34906</v>
      </c>
      <c r="FK23" s="77">
        <v>34916</v>
      </c>
    </row>
    <row r="24" spans="1:167" x14ac:dyDescent="0.25">
      <c r="A24" s="19">
        <v>14</v>
      </c>
      <c r="B24" s="19">
        <v>106958</v>
      </c>
      <c r="C24" s="19" t="s">
        <v>87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>Memiliki kemampuan dalam menentukan asam-basa, menganalisis pH garam, menentukan pH  larutan penyangga, mengalisis kelarutan senyawa , dan mengidentifikasi koloid</v>
      </c>
      <c r="K24" s="28">
        <f t="shared" si="5"/>
        <v>93</v>
      </c>
      <c r="L24" s="28" t="str">
        <f t="shared" si="6"/>
        <v>A</v>
      </c>
      <c r="M24" s="28">
        <f t="shared" si="7"/>
        <v>93</v>
      </c>
      <c r="N24" s="28" t="str">
        <f t="shared" si="8"/>
        <v>A</v>
      </c>
      <c r="O24" s="36">
        <v>3</v>
      </c>
      <c r="P24" s="28" t="str">
        <f t="shared" si="9"/>
        <v>Sangat terampil melakukan membuat larutan penyangga</v>
      </c>
      <c r="Q24" s="39"/>
      <c r="R24" s="39" t="s">
        <v>8</v>
      </c>
      <c r="S24" s="18"/>
      <c r="T24" s="1">
        <v>95</v>
      </c>
      <c r="U24" s="1">
        <v>95</v>
      </c>
      <c r="V24" s="1">
        <v>92</v>
      </c>
      <c r="W24" s="1">
        <v>90</v>
      </c>
      <c r="X24" s="1">
        <v>87.06</v>
      </c>
      <c r="Y24" s="1">
        <v>95</v>
      </c>
      <c r="Z24" s="1"/>
      <c r="AA24" s="1"/>
      <c r="AB24" s="1"/>
      <c r="AC24" s="1"/>
      <c r="AD24" s="1"/>
      <c r="AE24" s="18"/>
      <c r="AF24" s="1">
        <v>92</v>
      </c>
      <c r="AG24" s="1">
        <v>92</v>
      </c>
      <c r="AH24" s="1">
        <v>91</v>
      </c>
      <c r="AI24" s="1">
        <v>94</v>
      </c>
      <c r="AJ24" s="1">
        <v>96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106959</v>
      </c>
      <c r="C25" s="19" t="s">
        <v>88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2</v>
      </c>
      <c r="J25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25" s="28">
        <f t="shared" si="5"/>
        <v>93</v>
      </c>
      <c r="L25" s="28" t="str">
        <f t="shared" si="6"/>
        <v>A</v>
      </c>
      <c r="M25" s="28">
        <f t="shared" si="7"/>
        <v>93</v>
      </c>
      <c r="N25" s="28" t="str">
        <f t="shared" si="8"/>
        <v>A</v>
      </c>
      <c r="O25" s="36">
        <v>5</v>
      </c>
      <c r="P25" s="28" t="str">
        <f t="shared" si="9"/>
        <v>Sangat terampil dalam membuat model koloid</v>
      </c>
      <c r="Q25" s="39"/>
      <c r="R25" s="39" t="s">
        <v>8</v>
      </c>
      <c r="S25" s="18"/>
      <c r="T25" s="1">
        <v>88</v>
      </c>
      <c r="U25" s="1">
        <v>90</v>
      </c>
      <c r="V25" s="1">
        <v>91.18</v>
      </c>
      <c r="W25" s="1">
        <v>86</v>
      </c>
      <c r="X25" s="1">
        <v>87.06</v>
      </c>
      <c r="Y25" s="1">
        <v>95</v>
      </c>
      <c r="Z25" s="1"/>
      <c r="AA25" s="1"/>
      <c r="AB25" s="1"/>
      <c r="AC25" s="1"/>
      <c r="AD25" s="1"/>
      <c r="AE25" s="18"/>
      <c r="AF25" s="1">
        <v>92</v>
      </c>
      <c r="AG25" s="1">
        <v>92</v>
      </c>
      <c r="AH25" s="1">
        <v>91</v>
      </c>
      <c r="AI25" s="1">
        <v>94</v>
      </c>
      <c r="AJ25" s="1">
        <v>96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89</v>
      </c>
      <c r="FD25" s="46"/>
      <c r="FE25" s="46"/>
      <c r="FG25" s="74">
        <v>7</v>
      </c>
      <c r="FH25" s="76"/>
      <c r="FI25" s="76"/>
      <c r="FJ25" s="77">
        <v>34907</v>
      </c>
      <c r="FK25" s="77">
        <v>34917</v>
      </c>
    </row>
    <row r="26" spans="1:167" x14ac:dyDescent="0.25">
      <c r="A26" s="19">
        <v>16</v>
      </c>
      <c r="B26" s="19">
        <v>106960</v>
      </c>
      <c r="C26" s="19" t="s">
        <v>90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mempresentasikan asam basa di depan kelas</v>
      </c>
      <c r="Q26" s="39"/>
      <c r="R26" s="39" t="s">
        <v>8</v>
      </c>
      <c r="S26" s="18"/>
      <c r="T26" s="1">
        <v>80</v>
      </c>
      <c r="U26" s="1">
        <v>80</v>
      </c>
      <c r="V26" s="1">
        <v>87.36</v>
      </c>
      <c r="W26" s="1">
        <v>84.09</v>
      </c>
      <c r="X26" s="1">
        <v>79</v>
      </c>
      <c r="Y26" s="1">
        <v>95</v>
      </c>
      <c r="Z26" s="1"/>
      <c r="AA26" s="1"/>
      <c r="AB26" s="1"/>
      <c r="AC26" s="1"/>
      <c r="AD26" s="1"/>
      <c r="AE26" s="18"/>
      <c r="AF26" s="1">
        <v>89</v>
      </c>
      <c r="AG26" s="1">
        <v>89</v>
      </c>
      <c r="AH26" s="1">
        <v>88</v>
      </c>
      <c r="AI26" s="1">
        <v>91</v>
      </c>
      <c r="AJ26" s="1">
        <v>93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106961</v>
      </c>
      <c r="C27" s="19" t="s">
        <v>91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2</v>
      </c>
      <c r="J27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27" s="28">
        <f t="shared" si="5"/>
        <v>90.75</v>
      </c>
      <c r="L27" s="28" t="str">
        <f t="shared" si="6"/>
        <v>A</v>
      </c>
      <c r="M27" s="28">
        <f t="shared" si="7"/>
        <v>90.75</v>
      </c>
      <c r="N27" s="28" t="str">
        <f t="shared" si="8"/>
        <v>A</v>
      </c>
      <c r="O27" s="36">
        <v>2</v>
      </c>
      <c r="P27" s="28" t="str">
        <f t="shared" si="9"/>
        <v>Sangat terampil melakukan praktikum hidrolisis garam</v>
      </c>
      <c r="Q27" s="39"/>
      <c r="R27" s="39" t="s">
        <v>8</v>
      </c>
      <c r="S27" s="18"/>
      <c r="T27" s="1">
        <v>80</v>
      </c>
      <c r="U27" s="1">
        <v>80</v>
      </c>
      <c r="V27" s="1">
        <v>88.18</v>
      </c>
      <c r="W27" s="1">
        <v>84.09</v>
      </c>
      <c r="X27" s="1">
        <v>83.08</v>
      </c>
      <c r="Y27" s="1">
        <v>95</v>
      </c>
      <c r="Z27" s="1"/>
      <c r="AA27" s="1"/>
      <c r="AB27" s="1"/>
      <c r="AC27" s="1"/>
      <c r="AD27" s="1"/>
      <c r="AE27" s="18"/>
      <c r="AF27" s="1">
        <v>89.75</v>
      </c>
      <c r="AG27" s="1">
        <v>89.75</v>
      </c>
      <c r="AH27" s="1">
        <v>88.75</v>
      </c>
      <c r="AI27" s="1">
        <v>91.75</v>
      </c>
      <c r="AJ27" s="1">
        <v>93.75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34908</v>
      </c>
      <c r="FK27" s="77">
        <v>34918</v>
      </c>
    </row>
    <row r="28" spans="1:167" x14ac:dyDescent="0.25">
      <c r="A28" s="19">
        <v>18</v>
      </c>
      <c r="B28" s="19">
        <v>106962</v>
      </c>
      <c r="C28" s="19" t="s">
        <v>92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2</v>
      </c>
      <c r="J28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1</v>
      </c>
      <c r="P28" s="28" t="str">
        <f t="shared" si="9"/>
        <v>Sangat terampil mempresentasikan asam basa di depan kelas</v>
      </c>
      <c r="Q28" s="39"/>
      <c r="R28" s="39" t="s">
        <v>8</v>
      </c>
      <c r="S28" s="18"/>
      <c r="T28" s="1">
        <v>82.59</v>
      </c>
      <c r="U28" s="1">
        <v>82.59</v>
      </c>
      <c r="V28" s="1">
        <v>87.09</v>
      </c>
      <c r="W28" s="1">
        <v>75</v>
      </c>
      <c r="X28" s="1">
        <v>86.06</v>
      </c>
      <c r="Y28" s="1">
        <v>95</v>
      </c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79</v>
      </c>
      <c r="AI28" s="1">
        <v>82</v>
      </c>
      <c r="AJ28" s="1">
        <v>84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106963</v>
      </c>
      <c r="C29" s="19" t="s">
        <v>93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2</v>
      </c>
      <c r="J29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29" s="28">
        <f t="shared" si="5"/>
        <v>96</v>
      </c>
      <c r="L29" s="28" t="str">
        <f t="shared" si="6"/>
        <v>A</v>
      </c>
      <c r="M29" s="28">
        <f t="shared" si="7"/>
        <v>96</v>
      </c>
      <c r="N29" s="28" t="str">
        <f t="shared" si="8"/>
        <v>A</v>
      </c>
      <c r="O29" s="36">
        <v>5</v>
      </c>
      <c r="P29" s="28" t="str">
        <f t="shared" si="9"/>
        <v>Sangat terampil dalam membuat model koloid</v>
      </c>
      <c r="Q29" s="39"/>
      <c r="R29" s="39" t="s">
        <v>8</v>
      </c>
      <c r="S29" s="18"/>
      <c r="T29" s="1">
        <v>92.93</v>
      </c>
      <c r="U29" s="1">
        <v>92.93</v>
      </c>
      <c r="V29" s="1">
        <v>93.36</v>
      </c>
      <c r="W29" s="1">
        <v>78.03</v>
      </c>
      <c r="X29" s="1">
        <v>87.06</v>
      </c>
      <c r="Y29" s="1">
        <v>95</v>
      </c>
      <c r="Z29" s="1"/>
      <c r="AA29" s="1"/>
      <c r="AB29" s="1"/>
      <c r="AC29" s="1"/>
      <c r="AD29" s="1"/>
      <c r="AE29" s="18"/>
      <c r="AF29" s="1">
        <v>95</v>
      </c>
      <c r="AG29" s="1">
        <v>95</v>
      </c>
      <c r="AH29" s="1">
        <v>94</v>
      </c>
      <c r="AI29" s="1">
        <v>97</v>
      </c>
      <c r="AJ29" s="1">
        <v>99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34909</v>
      </c>
      <c r="FK29" s="77">
        <v>34919</v>
      </c>
    </row>
    <row r="30" spans="1:167" x14ac:dyDescent="0.25">
      <c r="A30" s="19">
        <v>20</v>
      </c>
      <c r="B30" s="19">
        <v>106964</v>
      </c>
      <c r="C30" s="19" t="s">
        <v>94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2</v>
      </c>
      <c r="J30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30" s="28">
        <f t="shared" si="5"/>
        <v>95.25</v>
      </c>
      <c r="L30" s="28" t="str">
        <f t="shared" si="6"/>
        <v>A</v>
      </c>
      <c r="M30" s="28">
        <f t="shared" si="7"/>
        <v>95.25</v>
      </c>
      <c r="N30" s="28" t="str">
        <f t="shared" si="8"/>
        <v>A</v>
      </c>
      <c r="O30" s="36">
        <v>1</v>
      </c>
      <c r="P30" s="28" t="str">
        <f t="shared" si="9"/>
        <v>Sangat terampil mempresentasikan asam basa di depan kelas</v>
      </c>
      <c r="Q30" s="39"/>
      <c r="R30" s="39" t="s">
        <v>8</v>
      </c>
      <c r="S30" s="18"/>
      <c r="T30" s="1">
        <v>82.59</v>
      </c>
      <c r="U30" s="1">
        <v>82.59</v>
      </c>
      <c r="V30" s="1">
        <v>87.91</v>
      </c>
      <c r="W30" s="1">
        <v>77.42</v>
      </c>
      <c r="X30" s="1">
        <v>88.05</v>
      </c>
      <c r="Y30" s="1">
        <v>95</v>
      </c>
      <c r="Z30" s="1"/>
      <c r="AA30" s="1"/>
      <c r="AB30" s="1"/>
      <c r="AC30" s="1"/>
      <c r="AD30" s="1"/>
      <c r="AE30" s="18"/>
      <c r="AF30" s="1">
        <v>94.25</v>
      </c>
      <c r="AG30" s="1">
        <v>94.25</v>
      </c>
      <c r="AH30" s="1">
        <v>93.25</v>
      </c>
      <c r="AI30" s="1">
        <v>96.25</v>
      </c>
      <c r="AJ30" s="1">
        <v>98.25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106965</v>
      </c>
      <c r="C31" s="19" t="s">
        <v>95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2</v>
      </c>
      <c r="J31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3</v>
      </c>
      <c r="P31" s="28" t="str">
        <f t="shared" si="9"/>
        <v>Sangat terampil melakukan membuat larutan penyangga</v>
      </c>
      <c r="Q31" s="39"/>
      <c r="R31" s="39" t="s">
        <v>8</v>
      </c>
      <c r="S31" s="18"/>
      <c r="T31" s="1">
        <v>87.76</v>
      </c>
      <c r="U31" s="1">
        <v>87.76</v>
      </c>
      <c r="V31" s="1">
        <v>89</v>
      </c>
      <c r="W31" s="1">
        <v>84.09</v>
      </c>
      <c r="X31" s="1">
        <v>83.08</v>
      </c>
      <c r="Y31" s="1">
        <v>95</v>
      </c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79</v>
      </c>
      <c r="AI31" s="1">
        <v>82</v>
      </c>
      <c r="AJ31" s="1">
        <v>84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34910</v>
      </c>
      <c r="FK31" s="77">
        <v>34920</v>
      </c>
    </row>
    <row r="32" spans="1:167" x14ac:dyDescent="0.25">
      <c r="A32" s="19">
        <v>22</v>
      </c>
      <c r="B32" s="19">
        <v>106966</v>
      </c>
      <c r="C32" s="19" t="s">
        <v>96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2</v>
      </c>
      <c r="J32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32" s="28">
        <f t="shared" si="5"/>
        <v>88.5</v>
      </c>
      <c r="L32" s="28" t="str">
        <f t="shared" si="6"/>
        <v>A</v>
      </c>
      <c r="M32" s="28">
        <f t="shared" si="7"/>
        <v>88.5</v>
      </c>
      <c r="N32" s="28" t="str">
        <f t="shared" si="8"/>
        <v>A</v>
      </c>
      <c r="O32" s="36">
        <v>5</v>
      </c>
      <c r="P32" s="28" t="str">
        <f t="shared" si="9"/>
        <v>Sangat terampil dalam membuat model koloid</v>
      </c>
      <c r="Q32" s="39"/>
      <c r="R32" s="39" t="s">
        <v>8</v>
      </c>
      <c r="S32" s="18"/>
      <c r="T32" s="1">
        <v>80</v>
      </c>
      <c r="U32" s="1">
        <v>80</v>
      </c>
      <c r="V32" s="1">
        <v>95</v>
      </c>
      <c r="W32" s="1">
        <v>85.3</v>
      </c>
      <c r="X32" s="1">
        <v>94.02</v>
      </c>
      <c r="Y32" s="1">
        <v>95</v>
      </c>
      <c r="Z32" s="1"/>
      <c r="AA32" s="1"/>
      <c r="AB32" s="1"/>
      <c r="AC32" s="1"/>
      <c r="AD32" s="1"/>
      <c r="AE32" s="18"/>
      <c r="AF32" s="1">
        <v>87.5</v>
      </c>
      <c r="AG32" s="1">
        <v>87.5</v>
      </c>
      <c r="AH32" s="1">
        <v>86.5</v>
      </c>
      <c r="AI32" s="1">
        <v>89.5</v>
      </c>
      <c r="AJ32" s="1">
        <v>91.5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106967</v>
      </c>
      <c r="C33" s="19" t="s">
        <v>97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33" s="28">
        <f t="shared" si="5"/>
        <v>90.75</v>
      </c>
      <c r="L33" s="28" t="str">
        <f t="shared" si="6"/>
        <v>A</v>
      </c>
      <c r="M33" s="28">
        <f t="shared" si="7"/>
        <v>90.75</v>
      </c>
      <c r="N33" s="28" t="str">
        <f t="shared" si="8"/>
        <v>A</v>
      </c>
      <c r="O33" s="36">
        <v>4</v>
      </c>
      <c r="P33" s="28" t="str">
        <f t="shared" si="9"/>
        <v>Sangat terampil menjelaskan kelarutan dan hasil kali kelarutan</v>
      </c>
      <c r="Q33" s="39"/>
      <c r="R33" s="39" t="s">
        <v>8</v>
      </c>
      <c r="S33" s="18"/>
      <c r="T33" s="1">
        <v>80</v>
      </c>
      <c r="U33" s="1">
        <v>80</v>
      </c>
      <c r="V33" s="1">
        <v>86.82</v>
      </c>
      <c r="W33" s="1">
        <v>78.03</v>
      </c>
      <c r="X33" s="1">
        <v>82.08</v>
      </c>
      <c r="Y33" s="1">
        <v>95</v>
      </c>
      <c r="Z33" s="1"/>
      <c r="AA33" s="1"/>
      <c r="AB33" s="1"/>
      <c r="AC33" s="1"/>
      <c r="AD33" s="1"/>
      <c r="AE33" s="18"/>
      <c r="AF33" s="1">
        <v>89.75</v>
      </c>
      <c r="AG33" s="1">
        <v>89.75</v>
      </c>
      <c r="AH33" s="1">
        <v>88.75</v>
      </c>
      <c r="AI33" s="1">
        <v>91.75</v>
      </c>
      <c r="AJ33" s="1">
        <v>93.75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106968</v>
      </c>
      <c r="C34" s="19" t="s">
        <v>98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2</v>
      </c>
      <c r="J34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34" s="28">
        <f t="shared" si="5"/>
        <v>91.5</v>
      </c>
      <c r="L34" s="28" t="str">
        <f t="shared" si="6"/>
        <v>A</v>
      </c>
      <c r="M34" s="28">
        <f t="shared" si="7"/>
        <v>91.5</v>
      </c>
      <c r="N34" s="28" t="str">
        <f t="shared" si="8"/>
        <v>A</v>
      </c>
      <c r="O34" s="36">
        <v>2</v>
      </c>
      <c r="P34" s="28" t="str">
        <f t="shared" si="9"/>
        <v>Sangat terampil melakukan praktikum hidrolisis garam</v>
      </c>
      <c r="Q34" s="39"/>
      <c r="R34" s="39" t="s">
        <v>8</v>
      </c>
      <c r="S34" s="18"/>
      <c r="T34" s="1">
        <v>80</v>
      </c>
      <c r="U34" s="1">
        <v>80</v>
      </c>
      <c r="V34" s="1">
        <v>91.18</v>
      </c>
      <c r="W34" s="1">
        <v>81.67</v>
      </c>
      <c r="X34" s="1">
        <v>87.06</v>
      </c>
      <c r="Y34" s="1">
        <v>95</v>
      </c>
      <c r="Z34" s="1"/>
      <c r="AA34" s="1"/>
      <c r="AB34" s="1"/>
      <c r="AC34" s="1"/>
      <c r="AD34" s="1"/>
      <c r="AE34" s="18"/>
      <c r="AF34" s="1">
        <v>90.5</v>
      </c>
      <c r="AG34" s="1">
        <v>90.5</v>
      </c>
      <c r="AH34" s="1">
        <v>89.5</v>
      </c>
      <c r="AI34" s="1">
        <v>92.5</v>
      </c>
      <c r="AJ34" s="1">
        <v>94.5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106969</v>
      </c>
      <c r="C35" s="19" t="s">
        <v>99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2</v>
      </c>
      <c r="J35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5</v>
      </c>
      <c r="P35" s="28" t="str">
        <f t="shared" si="9"/>
        <v>Sangat terampil dalam membuat model koloid</v>
      </c>
      <c r="Q35" s="39"/>
      <c r="R35" s="39" t="s">
        <v>8</v>
      </c>
      <c r="S35" s="18"/>
      <c r="T35" s="1">
        <v>91.38</v>
      </c>
      <c r="U35" s="1">
        <v>91.38</v>
      </c>
      <c r="V35" s="1">
        <v>89.27</v>
      </c>
      <c r="W35" s="1">
        <v>89</v>
      </c>
      <c r="X35" s="1">
        <v>88</v>
      </c>
      <c r="Y35" s="1">
        <v>95</v>
      </c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79</v>
      </c>
      <c r="AI35" s="1">
        <v>82</v>
      </c>
      <c r="AJ35" s="1">
        <v>84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106970</v>
      </c>
      <c r="C36" s="19" t="s">
        <v>100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2</v>
      </c>
      <c r="J36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36" s="28">
        <f t="shared" si="5"/>
        <v>91.5</v>
      </c>
      <c r="L36" s="28" t="str">
        <f t="shared" si="6"/>
        <v>A</v>
      </c>
      <c r="M36" s="28">
        <f t="shared" si="7"/>
        <v>91.5</v>
      </c>
      <c r="N36" s="28" t="str">
        <f t="shared" si="8"/>
        <v>A</v>
      </c>
      <c r="O36" s="36">
        <v>1</v>
      </c>
      <c r="P36" s="28" t="str">
        <f t="shared" si="9"/>
        <v>Sangat terampil mempresentasikan asam basa di depan kelas</v>
      </c>
      <c r="Q36" s="39"/>
      <c r="R36" s="39" t="s">
        <v>8</v>
      </c>
      <c r="S36" s="18"/>
      <c r="T36" s="1">
        <v>80</v>
      </c>
      <c r="U36" s="1">
        <v>80</v>
      </c>
      <c r="V36" s="1">
        <v>85.18</v>
      </c>
      <c r="W36" s="1">
        <v>90.76</v>
      </c>
      <c r="X36" s="1">
        <v>90.04</v>
      </c>
      <c r="Y36" s="1">
        <v>95</v>
      </c>
      <c r="Z36" s="1"/>
      <c r="AA36" s="1"/>
      <c r="AB36" s="1"/>
      <c r="AC36" s="1"/>
      <c r="AD36" s="1"/>
      <c r="AE36" s="18"/>
      <c r="AF36" s="1">
        <v>90.5</v>
      </c>
      <c r="AG36" s="1">
        <v>90.5</v>
      </c>
      <c r="AH36" s="1">
        <v>89.5</v>
      </c>
      <c r="AI36" s="1">
        <v>92.5</v>
      </c>
      <c r="AJ36" s="1">
        <v>94.5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106971</v>
      </c>
      <c r="C37" s="19" t="s">
        <v>101</v>
      </c>
      <c r="D37" s="18"/>
      <c r="E37" s="28">
        <f t="shared" si="0"/>
        <v>93</v>
      </c>
      <c r="F37" s="28" t="str">
        <f t="shared" si="1"/>
        <v>A</v>
      </c>
      <c r="G37" s="28">
        <f t="shared" si="2"/>
        <v>93</v>
      </c>
      <c r="H37" s="28" t="str">
        <f t="shared" si="3"/>
        <v>A</v>
      </c>
      <c r="I37" s="36">
        <v>1</v>
      </c>
      <c r="J37" s="28" t="str">
        <f t="shared" si="4"/>
        <v>Memiliki kemampuan dalam menentukan asam-basa, menganalisis pH garam, menentukan pH  larutan penyangga, mengalisis kelarutan senyawa , dan mengidentifikasi koloid</v>
      </c>
      <c r="K37" s="28">
        <f t="shared" si="5"/>
        <v>91.5</v>
      </c>
      <c r="L37" s="28" t="str">
        <f t="shared" si="6"/>
        <v>A</v>
      </c>
      <c r="M37" s="28">
        <f t="shared" si="7"/>
        <v>91.5</v>
      </c>
      <c r="N37" s="28" t="str">
        <f t="shared" si="8"/>
        <v>A</v>
      </c>
      <c r="O37" s="36">
        <v>1</v>
      </c>
      <c r="P37" s="28" t="str">
        <f t="shared" si="9"/>
        <v>Sangat terampil mempresentasikan asam basa di depan kelas</v>
      </c>
      <c r="Q37" s="39"/>
      <c r="R37" s="39" t="s">
        <v>8</v>
      </c>
      <c r="S37" s="18"/>
      <c r="T37" s="1">
        <v>92</v>
      </c>
      <c r="U37" s="1">
        <v>90</v>
      </c>
      <c r="V37" s="1">
        <v>93.36</v>
      </c>
      <c r="W37" s="1">
        <v>86.52</v>
      </c>
      <c r="X37" s="1">
        <v>99</v>
      </c>
      <c r="Y37" s="1">
        <v>95</v>
      </c>
      <c r="Z37" s="1"/>
      <c r="AA37" s="1"/>
      <c r="AB37" s="1"/>
      <c r="AC37" s="1"/>
      <c r="AD37" s="1"/>
      <c r="AE37" s="18"/>
      <c r="AF37" s="1">
        <v>90.5</v>
      </c>
      <c r="AG37" s="1">
        <v>90.5</v>
      </c>
      <c r="AH37" s="1">
        <v>89.5</v>
      </c>
      <c r="AI37" s="1">
        <v>92.5</v>
      </c>
      <c r="AJ37" s="1">
        <v>94.5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106972</v>
      </c>
      <c r="C38" s="19" t="s">
        <v>102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2</v>
      </c>
      <c r="J38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38" s="28">
        <f t="shared" si="5"/>
        <v>96</v>
      </c>
      <c r="L38" s="28" t="str">
        <f t="shared" si="6"/>
        <v>A</v>
      </c>
      <c r="M38" s="28">
        <f t="shared" si="7"/>
        <v>96</v>
      </c>
      <c r="N38" s="28" t="str">
        <f t="shared" si="8"/>
        <v>A</v>
      </c>
      <c r="O38" s="36">
        <v>5</v>
      </c>
      <c r="P38" s="28" t="str">
        <f t="shared" si="9"/>
        <v>Sangat terampil dalam membuat model koloid</v>
      </c>
      <c r="Q38" s="39"/>
      <c r="R38" s="39" t="s">
        <v>8</v>
      </c>
      <c r="S38" s="18"/>
      <c r="T38" s="1">
        <v>88.28</v>
      </c>
      <c r="U38" s="1">
        <v>88.28</v>
      </c>
      <c r="V38" s="1">
        <v>86</v>
      </c>
      <c r="W38" s="1">
        <v>81.06</v>
      </c>
      <c r="X38" s="1">
        <v>82.08</v>
      </c>
      <c r="Y38" s="1">
        <v>95</v>
      </c>
      <c r="Z38" s="1"/>
      <c r="AA38" s="1"/>
      <c r="AB38" s="1"/>
      <c r="AC38" s="1"/>
      <c r="AD38" s="1"/>
      <c r="AE38" s="18"/>
      <c r="AF38" s="1">
        <v>95</v>
      </c>
      <c r="AG38" s="1">
        <v>95</v>
      </c>
      <c r="AH38" s="1">
        <v>94</v>
      </c>
      <c r="AI38" s="1">
        <v>97</v>
      </c>
      <c r="AJ38" s="1">
        <v>99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106973</v>
      </c>
      <c r="C39" s="19" t="s">
        <v>103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2</v>
      </c>
      <c r="J39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39" s="28">
        <f t="shared" si="5"/>
        <v>91.5</v>
      </c>
      <c r="L39" s="28" t="str">
        <f t="shared" si="6"/>
        <v>A</v>
      </c>
      <c r="M39" s="28">
        <f t="shared" si="7"/>
        <v>91.5</v>
      </c>
      <c r="N39" s="28" t="str">
        <f t="shared" si="8"/>
        <v>A</v>
      </c>
      <c r="O39" s="36">
        <v>1</v>
      </c>
      <c r="P39" s="28" t="str">
        <f t="shared" si="9"/>
        <v>Sangat terampil mempresentasikan asam basa di depan kelas</v>
      </c>
      <c r="Q39" s="39"/>
      <c r="R39" s="39" t="s">
        <v>8</v>
      </c>
      <c r="S39" s="18"/>
      <c r="T39" s="1">
        <v>82.59</v>
      </c>
      <c r="U39" s="1">
        <v>82.59</v>
      </c>
      <c r="V39" s="1">
        <v>91.18</v>
      </c>
      <c r="W39" s="1">
        <v>84.7</v>
      </c>
      <c r="X39" s="1">
        <v>92.03</v>
      </c>
      <c r="Y39" s="1">
        <v>95</v>
      </c>
      <c r="Z39" s="1"/>
      <c r="AA39" s="1"/>
      <c r="AB39" s="1"/>
      <c r="AC39" s="1"/>
      <c r="AD39" s="1"/>
      <c r="AE39" s="18"/>
      <c r="AF39" s="1">
        <v>90.5</v>
      </c>
      <c r="AG39" s="1">
        <v>90.5</v>
      </c>
      <c r="AH39" s="1">
        <v>89.5</v>
      </c>
      <c r="AI39" s="1">
        <v>92.5</v>
      </c>
      <c r="AJ39" s="1">
        <v>94.5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106974</v>
      </c>
      <c r="C40" s="19" t="s">
        <v>104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2</v>
      </c>
      <c r="J40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40" s="28">
        <f t="shared" si="5"/>
        <v>91.5</v>
      </c>
      <c r="L40" s="28" t="str">
        <f t="shared" si="6"/>
        <v>A</v>
      </c>
      <c r="M40" s="28">
        <f t="shared" si="7"/>
        <v>91.5</v>
      </c>
      <c r="N40" s="28" t="str">
        <f t="shared" si="8"/>
        <v>A</v>
      </c>
      <c r="O40" s="36">
        <v>5</v>
      </c>
      <c r="P40" s="28" t="str">
        <f t="shared" si="9"/>
        <v>Sangat terampil dalam membuat model koloid</v>
      </c>
      <c r="Q40" s="39"/>
      <c r="R40" s="39" t="s">
        <v>8</v>
      </c>
      <c r="S40" s="18"/>
      <c r="T40" s="1">
        <v>80</v>
      </c>
      <c r="U40" s="1">
        <v>80</v>
      </c>
      <c r="V40" s="1">
        <v>88.73</v>
      </c>
      <c r="W40" s="1">
        <v>75.61</v>
      </c>
      <c r="X40" s="1">
        <v>95.02</v>
      </c>
      <c r="Y40" s="1">
        <v>95</v>
      </c>
      <c r="Z40" s="1"/>
      <c r="AA40" s="1"/>
      <c r="AB40" s="1"/>
      <c r="AC40" s="1"/>
      <c r="AD40" s="1"/>
      <c r="AE40" s="18"/>
      <c r="AF40" s="1">
        <v>90.5</v>
      </c>
      <c r="AG40" s="1">
        <v>90.5</v>
      </c>
      <c r="AH40" s="1">
        <v>89.5</v>
      </c>
      <c r="AI40" s="1">
        <v>92.5</v>
      </c>
      <c r="AJ40" s="1">
        <v>94.5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106975</v>
      </c>
      <c r="C41" s="19" t="s">
        <v>105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41" s="28">
        <f t="shared" si="5"/>
        <v>90.75</v>
      </c>
      <c r="L41" s="28" t="str">
        <f t="shared" si="6"/>
        <v>A</v>
      </c>
      <c r="M41" s="28">
        <f t="shared" si="7"/>
        <v>90.75</v>
      </c>
      <c r="N41" s="28" t="str">
        <f t="shared" si="8"/>
        <v>A</v>
      </c>
      <c r="O41" s="36">
        <v>2</v>
      </c>
      <c r="P41" s="28" t="str">
        <f t="shared" si="9"/>
        <v>Sangat terampil melakukan praktikum hidrolisis garam</v>
      </c>
      <c r="Q41" s="39"/>
      <c r="R41" s="39" t="s">
        <v>8</v>
      </c>
      <c r="S41" s="18"/>
      <c r="T41" s="1">
        <v>83.1</v>
      </c>
      <c r="U41" s="1">
        <v>83.1</v>
      </c>
      <c r="V41" s="1">
        <v>80</v>
      </c>
      <c r="W41" s="1">
        <v>78.64</v>
      </c>
      <c r="X41" s="1">
        <v>86.06</v>
      </c>
      <c r="Y41" s="1">
        <v>95</v>
      </c>
      <c r="Z41" s="1"/>
      <c r="AA41" s="1"/>
      <c r="AB41" s="1"/>
      <c r="AC41" s="1"/>
      <c r="AD41" s="1"/>
      <c r="AE41" s="18"/>
      <c r="AF41" s="1">
        <v>89.75</v>
      </c>
      <c r="AG41" s="1">
        <v>89.75</v>
      </c>
      <c r="AH41" s="1">
        <v>88.75</v>
      </c>
      <c r="AI41" s="1">
        <v>91.75</v>
      </c>
      <c r="AJ41" s="1">
        <v>93.75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106976</v>
      </c>
      <c r="C42" s="19" t="s">
        <v>106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2</v>
      </c>
      <c r="J42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42" s="28">
        <f t="shared" si="5"/>
        <v>90.75</v>
      </c>
      <c r="L42" s="28" t="str">
        <f t="shared" si="6"/>
        <v>A</v>
      </c>
      <c r="M42" s="28">
        <f t="shared" si="7"/>
        <v>90.75</v>
      </c>
      <c r="N42" s="28" t="str">
        <f t="shared" si="8"/>
        <v>A</v>
      </c>
      <c r="O42" s="36">
        <v>4</v>
      </c>
      <c r="P42" s="28" t="str">
        <f t="shared" si="9"/>
        <v>Sangat terampil menjelaskan kelarutan dan hasil kali kelarutan</v>
      </c>
      <c r="Q42" s="39"/>
      <c r="R42" s="39" t="s">
        <v>8</v>
      </c>
      <c r="S42" s="18"/>
      <c r="T42" s="1">
        <v>80</v>
      </c>
      <c r="U42" s="1">
        <v>80</v>
      </c>
      <c r="V42" s="1">
        <v>87.36</v>
      </c>
      <c r="W42" s="1">
        <v>84.09</v>
      </c>
      <c r="X42" s="1">
        <v>86.06</v>
      </c>
      <c r="Y42" s="1">
        <v>95</v>
      </c>
      <c r="Z42" s="1"/>
      <c r="AA42" s="1"/>
      <c r="AB42" s="1"/>
      <c r="AC42" s="1"/>
      <c r="AD42" s="1"/>
      <c r="AE42" s="18"/>
      <c r="AF42" s="1">
        <v>89.75</v>
      </c>
      <c r="AG42" s="1">
        <v>89.75</v>
      </c>
      <c r="AH42" s="1">
        <v>88.75</v>
      </c>
      <c r="AI42" s="1">
        <v>91.75</v>
      </c>
      <c r="AJ42" s="1">
        <v>93.75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106977</v>
      </c>
      <c r="C43" s="19" t="s">
        <v>107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1</v>
      </c>
      <c r="J43" s="28" t="str">
        <f t="shared" si="4"/>
        <v>Memiliki kemampuan dalam menentukan asam-basa, menganalisis pH garam, menentukan pH  larutan penyangga, mengalisis kelarutan senyawa , dan mengidentifikasi koloid</v>
      </c>
      <c r="K43" s="28">
        <f t="shared" si="5"/>
        <v>94.5</v>
      </c>
      <c r="L43" s="28" t="str">
        <f t="shared" si="6"/>
        <v>A</v>
      </c>
      <c r="M43" s="28">
        <f t="shared" si="7"/>
        <v>94.5</v>
      </c>
      <c r="N43" s="28" t="str">
        <f t="shared" si="8"/>
        <v>A</v>
      </c>
      <c r="O43" s="36">
        <v>5</v>
      </c>
      <c r="P43" s="28" t="str">
        <f t="shared" si="9"/>
        <v>Sangat terampil dalam membuat model koloid</v>
      </c>
      <c r="Q43" s="39"/>
      <c r="R43" s="39" t="s">
        <v>8</v>
      </c>
      <c r="S43" s="18"/>
      <c r="T43" s="1">
        <v>92</v>
      </c>
      <c r="U43" s="1">
        <v>91</v>
      </c>
      <c r="V43" s="1">
        <v>93.64</v>
      </c>
      <c r="W43" s="1">
        <v>92</v>
      </c>
      <c r="X43" s="1">
        <v>92</v>
      </c>
      <c r="Y43" s="1">
        <v>95</v>
      </c>
      <c r="Z43" s="1"/>
      <c r="AA43" s="1"/>
      <c r="AB43" s="1"/>
      <c r="AC43" s="1"/>
      <c r="AD43" s="1"/>
      <c r="AE43" s="18"/>
      <c r="AF43" s="1">
        <v>93.5</v>
      </c>
      <c r="AG43" s="1">
        <v>93.5</v>
      </c>
      <c r="AH43" s="1">
        <v>92.5</v>
      </c>
      <c r="AI43" s="1">
        <v>95.5</v>
      </c>
      <c r="AJ43" s="1">
        <v>97.5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106978</v>
      </c>
      <c r="C44" s="19" t="s">
        <v>108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44" s="28">
        <f t="shared" si="5"/>
        <v>93.75</v>
      </c>
      <c r="L44" s="28" t="str">
        <f t="shared" si="6"/>
        <v>A</v>
      </c>
      <c r="M44" s="28">
        <f t="shared" si="7"/>
        <v>93.75</v>
      </c>
      <c r="N44" s="28" t="str">
        <f t="shared" si="8"/>
        <v>A</v>
      </c>
      <c r="O44" s="36">
        <v>1</v>
      </c>
      <c r="P44" s="28" t="str">
        <f t="shared" si="9"/>
        <v>Sangat terampil mempresentasikan asam basa di depan kelas</v>
      </c>
      <c r="Q44" s="39"/>
      <c r="R44" s="39" t="s">
        <v>8</v>
      </c>
      <c r="S44" s="18"/>
      <c r="T44" s="1">
        <v>80</v>
      </c>
      <c r="U44" s="1">
        <v>80</v>
      </c>
      <c r="V44" s="1">
        <v>84.64</v>
      </c>
      <c r="W44" s="1">
        <v>75</v>
      </c>
      <c r="X44" s="1">
        <v>91.04</v>
      </c>
      <c r="Y44" s="1">
        <v>95</v>
      </c>
      <c r="Z44" s="1"/>
      <c r="AA44" s="1"/>
      <c r="AB44" s="1"/>
      <c r="AC44" s="1"/>
      <c r="AD44" s="1"/>
      <c r="AE44" s="18"/>
      <c r="AF44" s="1">
        <v>92.75</v>
      </c>
      <c r="AG44" s="1">
        <v>92.75</v>
      </c>
      <c r="AH44" s="1">
        <v>91.75</v>
      </c>
      <c r="AI44" s="1">
        <v>94.75</v>
      </c>
      <c r="AJ44" s="1">
        <v>96.75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106979</v>
      </c>
      <c r="C45" s="19" t="s">
        <v>109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2</v>
      </c>
      <c r="J45" s="28" t="str">
        <f t="shared" si="4"/>
        <v>Memiliki kemampuan dalam menentukan asam-basa, menganalisis pH garam, menentukan pH  larutan penyangga, dan mengalisis kelarutan senyawa , namun perlu peningkatan dalam mengidentifikasi koloid</v>
      </c>
      <c r="K45" s="28">
        <f t="shared" si="5"/>
        <v>88.5</v>
      </c>
      <c r="L45" s="28" t="str">
        <f t="shared" si="6"/>
        <v>A</v>
      </c>
      <c r="M45" s="28">
        <f t="shared" si="7"/>
        <v>88.5</v>
      </c>
      <c r="N45" s="28" t="str">
        <f t="shared" si="8"/>
        <v>A</v>
      </c>
      <c r="O45" s="36">
        <v>2</v>
      </c>
      <c r="P45" s="28" t="str">
        <f t="shared" si="9"/>
        <v>Sangat terampil melakukan praktikum hidrolisis garam</v>
      </c>
      <c r="Q45" s="39"/>
      <c r="R45" s="39" t="s">
        <v>8</v>
      </c>
      <c r="S45" s="18"/>
      <c r="T45" s="1">
        <v>80</v>
      </c>
      <c r="U45" s="1">
        <v>80</v>
      </c>
      <c r="V45" s="1">
        <v>83.82</v>
      </c>
      <c r="W45" s="1">
        <v>87.73</v>
      </c>
      <c r="X45" s="1">
        <v>87.06</v>
      </c>
      <c r="Y45" s="1">
        <v>95</v>
      </c>
      <c r="Z45" s="1"/>
      <c r="AA45" s="1"/>
      <c r="AB45" s="1"/>
      <c r="AC45" s="1"/>
      <c r="AD45" s="1"/>
      <c r="AE45" s="18"/>
      <c r="AF45" s="1">
        <v>87.5</v>
      </c>
      <c r="AG45" s="1">
        <v>87.5</v>
      </c>
      <c r="AH45" s="1">
        <v>86.5</v>
      </c>
      <c r="AI45" s="1">
        <v>89.5</v>
      </c>
      <c r="AJ45" s="1">
        <v>91.5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86.857142857142861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2019-06-19T11:51:24Z</dcterms:modified>
  <cp:category/>
</cp:coreProperties>
</file>