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book/Downloads/"/>
    </mc:Choice>
  </mc:AlternateContent>
  <bookViews>
    <workbookView xWindow="0" yWindow="460" windowWidth="25600" windowHeight="14780"/>
  </bookViews>
  <sheets>
    <sheet name="XI-IPS 4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5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K54" i="1"/>
  <c r="K53" i="1"/>
  <c r="K52" i="1"/>
  <c r="P50" i="1"/>
  <c r="M50" i="1"/>
  <c r="N50" i="1"/>
  <c r="K50" i="1"/>
  <c r="L50" i="1"/>
  <c r="J50" i="1"/>
  <c r="H50" i="1"/>
  <c r="E50" i="1"/>
  <c r="F50" i="1"/>
  <c r="P49" i="1"/>
  <c r="M49" i="1"/>
  <c r="N49" i="1"/>
  <c r="K49" i="1"/>
  <c r="L49" i="1"/>
  <c r="J49" i="1"/>
  <c r="H49" i="1"/>
  <c r="E49" i="1"/>
  <c r="F49" i="1"/>
  <c r="P48" i="1"/>
  <c r="M48" i="1"/>
  <c r="N48" i="1"/>
  <c r="K48" i="1"/>
  <c r="L48" i="1"/>
  <c r="J48" i="1"/>
  <c r="H48" i="1"/>
  <c r="E48" i="1"/>
  <c r="F48" i="1"/>
  <c r="P47" i="1"/>
  <c r="M47" i="1"/>
  <c r="N47" i="1"/>
  <c r="K47" i="1"/>
  <c r="L47" i="1"/>
  <c r="J47" i="1"/>
  <c r="H47" i="1"/>
  <c r="E47" i="1"/>
  <c r="F47" i="1"/>
  <c r="P46" i="1"/>
  <c r="M46" i="1"/>
  <c r="N46" i="1"/>
  <c r="K46" i="1"/>
  <c r="L46" i="1"/>
  <c r="J46" i="1"/>
  <c r="H46" i="1"/>
  <c r="E46" i="1"/>
  <c r="F46" i="1"/>
  <c r="P45" i="1"/>
  <c r="M45" i="1"/>
  <c r="N45" i="1"/>
  <c r="K45" i="1"/>
  <c r="L45" i="1"/>
  <c r="J45" i="1"/>
  <c r="H45" i="1"/>
  <c r="E45" i="1"/>
  <c r="F45" i="1"/>
  <c r="P44" i="1"/>
  <c r="M44" i="1"/>
  <c r="N44" i="1"/>
  <c r="K44" i="1"/>
  <c r="L44" i="1"/>
  <c r="J44" i="1"/>
  <c r="H44" i="1"/>
  <c r="E44" i="1"/>
  <c r="F44" i="1"/>
  <c r="P43" i="1"/>
  <c r="M43" i="1"/>
  <c r="N43" i="1"/>
  <c r="K43" i="1"/>
  <c r="L43" i="1"/>
  <c r="J43" i="1"/>
  <c r="H43" i="1"/>
  <c r="E43" i="1"/>
  <c r="F43" i="1"/>
  <c r="P42" i="1"/>
  <c r="M42" i="1"/>
  <c r="N42" i="1"/>
  <c r="K42" i="1"/>
  <c r="L42" i="1"/>
  <c r="J42" i="1"/>
  <c r="H42" i="1"/>
  <c r="E42" i="1"/>
  <c r="F42" i="1"/>
  <c r="P41" i="1"/>
  <c r="M41" i="1"/>
  <c r="N41" i="1"/>
  <c r="K41" i="1"/>
  <c r="L41" i="1"/>
  <c r="J41" i="1"/>
  <c r="H41" i="1"/>
  <c r="E41" i="1"/>
  <c r="F41" i="1"/>
  <c r="P40" i="1"/>
  <c r="M40" i="1"/>
  <c r="N40" i="1"/>
  <c r="K40" i="1"/>
  <c r="L40" i="1"/>
  <c r="J40" i="1"/>
  <c r="H40" i="1"/>
  <c r="E40" i="1"/>
  <c r="F40" i="1"/>
  <c r="P39" i="1"/>
  <c r="M39" i="1"/>
  <c r="N39" i="1"/>
  <c r="K39" i="1"/>
  <c r="L39" i="1"/>
  <c r="J39" i="1"/>
  <c r="H39" i="1"/>
  <c r="E39" i="1"/>
  <c r="F39" i="1"/>
  <c r="P38" i="1"/>
  <c r="M38" i="1"/>
  <c r="N38" i="1"/>
  <c r="K38" i="1"/>
  <c r="L38" i="1"/>
  <c r="J38" i="1"/>
  <c r="H38" i="1"/>
  <c r="E38" i="1"/>
  <c r="F38" i="1"/>
  <c r="P37" i="1"/>
  <c r="M37" i="1"/>
  <c r="N37" i="1"/>
  <c r="K37" i="1"/>
  <c r="L37" i="1"/>
  <c r="J37" i="1"/>
  <c r="H37" i="1"/>
  <c r="E37" i="1"/>
  <c r="F37" i="1"/>
  <c r="P36" i="1"/>
  <c r="M36" i="1"/>
  <c r="N36" i="1"/>
  <c r="K36" i="1"/>
  <c r="L36" i="1"/>
  <c r="J36" i="1"/>
  <c r="H36" i="1"/>
  <c r="E36" i="1"/>
  <c r="F36" i="1"/>
  <c r="P35" i="1"/>
  <c r="M35" i="1"/>
  <c r="N35" i="1"/>
  <c r="K35" i="1"/>
  <c r="L35" i="1"/>
  <c r="J35" i="1"/>
  <c r="H35" i="1"/>
  <c r="E35" i="1"/>
  <c r="F35" i="1"/>
  <c r="P34" i="1"/>
  <c r="M34" i="1"/>
  <c r="N34" i="1"/>
  <c r="K34" i="1"/>
  <c r="L34" i="1"/>
  <c r="J34" i="1"/>
  <c r="H34" i="1"/>
  <c r="E34" i="1"/>
  <c r="F34" i="1"/>
  <c r="P33" i="1"/>
  <c r="M33" i="1"/>
  <c r="N33" i="1"/>
  <c r="K33" i="1"/>
  <c r="L33" i="1"/>
  <c r="J33" i="1"/>
  <c r="H33" i="1"/>
  <c r="E33" i="1"/>
  <c r="F33" i="1"/>
  <c r="P32" i="1"/>
  <c r="M32" i="1"/>
  <c r="N32" i="1"/>
  <c r="K32" i="1"/>
  <c r="L32" i="1"/>
  <c r="J32" i="1"/>
  <c r="H32" i="1"/>
  <c r="E32" i="1"/>
  <c r="F32" i="1"/>
  <c r="P31" i="1"/>
  <c r="M31" i="1"/>
  <c r="N31" i="1"/>
  <c r="K31" i="1"/>
  <c r="L31" i="1"/>
  <c r="J31" i="1"/>
  <c r="H31" i="1"/>
  <c r="E31" i="1"/>
  <c r="F31" i="1"/>
  <c r="P30" i="1"/>
  <c r="M30" i="1"/>
  <c r="N30" i="1"/>
  <c r="K30" i="1"/>
  <c r="L30" i="1"/>
  <c r="J30" i="1"/>
  <c r="H30" i="1"/>
  <c r="E30" i="1"/>
  <c r="F30" i="1"/>
  <c r="P29" i="1"/>
  <c r="M29" i="1"/>
  <c r="N29" i="1"/>
  <c r="K29" i="1"/>
  <c r="L29" i="1"/>
  <c r="J29" i="1"/>
  <c r="H29" i="1"/>
  <c r="E29" i="1"/>
  <c r="F29" i="1"/>
  <c r="P28" i="1"/>
  <c r="M28" i="1"/>
  <c r="N28" i="1"/>
  <c r="K28" i="1"/>
  <c r="L28" i="1"/>
  <c r="J28" i="1"/>
  <c r="H28" i="1"/>
  <c r="E28" i="1"/>
  <c r="F28" i="1"/>
  <c r="P27" i="1"/>
  <c r="M27" i="1"/>
  <c r="N27" i="1"/>
  <c r="K27" i="1"/>
  <c r="L27" i="1"/>
  <c r="J27" i="1"/>
  <c r="H27" i="1"/>
  <c r="E27" i="1"/>
  <c r="F27" i="1"/>
  <c r="P26" i="1"/>
  <c r="M26" i="1"/>
  <c r="N26" i="1"/>
  <c r="K26" i="1"/>
  <c r="L26" i="1"/>
  <c r="J26" i="1"/>
  <c r="H26" i="1"/>
  <c r="E26" i="1"/>
  <c r="F26" i="1"/>
  <c r="P25" i="1"/>
  <c r="M25" i="1"/>
  <c r="N25" i="1"/>
  <c r="K25" i="1"/>
  <c r="L25" i="1"/>
  <c r="J25" i="1"/>
  <c r="H25" i="1"/>
  <c r="E25" i="1"/>
  <c r="F25" i="1"/>
  <c r="P24" i="1"/>
  <c r="M24" i="1"/>
  <c r="N24" i="1"/>
  <c r="K24" i="1"/>
  <c r="L24" i="1"/>
  <c r="J24" i="1"/>
  <c r="H24" i="1"/>
  <c r="E24" i="1"/>
  <c r="F24" i="1"/>
  <c r="P23" i="1"/>
  <c r="M23" i="1"/>
  <c r="N23" i="1"/>
  <c r="K23" i="1"/>
  <c r="L23" i="1"/>
  <c r="J23" i="1"/>
  <c r="H23" i="1"/>
  <c r="E23" i="1"/>
  <c r="F23" i="1"/>
  <c r="P22" i="1"/>
  <c r="M22" i="1"/>
  <c r="N22" i="1"/>
  <c r="K22" i="1"/>
  <c r="L22" i="1"/>
  <c r="J22" i="1"/>
  <c r="H22" i="1"/>
  <c r="E22" i="1"/>
  <c r="F22" i="1"/>
  <c r="P21" i="1"/>
  <c r="M21" i="1"/>
  <c r="N21" i="1"/>
  <c r="K21" i="1"/>
  <c r="L21" i="1"/>
  <c r="J21" i="1"/>
  <c r="H21" i="1"/>
  <c r="E21" i="1"/>
  <c r="F21" i="1"/>
  <c r="P20" i="1"/>
  <c r="M20" i="1"/>
  <c r="N20" i="1"/>
  <c r="K20" i="1"/>
  <c r="L20" i="1"/>
  <c r="J20" i="1"/>
  <c r="H20" i="1"/>
  <c r="E20" i="1"/>
  <c r="F20" i="1"/>
  <c r="P19" i="1"/>
  <c r="M19" i="1"/>
  <c r="N19" i="1"/>
  <c r="K19" i="1"/>
  <c r="L19" i="1"/>
  <c r="J19" i="1"/>
  <c r="H19" i="1"/>
  <c r="E19" i="1"/>
  <c r="F19" i="1"/>
  <c r="P18" i="1"/>
  <c r="M18" i="1"/>
  <c r="N18" i="1"/>
  <c r="K18" i="1"/>
  <c r="L18" i="1"/>
  <c r="J18" i="1"/>
  <c r="H18" i="1"/>
  <c r="E18" i="1"/>
  <c r="F18" i="1"/>
  <c r="P17" i="1"/>
  <c r="M17" i="1"/>
  <c r="N17" i="1"/>
  <c r="K17" i="1"/>
  <c r="L17" i="1"/>
  <c r="J17" i="1"/>
  <c r="H17" i="1"/>
  <c r="E17" i="1"/>
  <c r="F17" i="1"/>
  <c r="P16" i="1"/>
  <c r="M16" i="1"/>
  <c r="N16" i="1"/>
  <c r="K16" i="1"/>
  <c r="L16" i="1"/>
  <c r="J16" i="1"/>
  <c r="H16" i="1"/>
  <c r="E16" i="1"/>
  <c r="F16" i="1"/>
  <c r="P15" i="1"/>
  <c r="M15" i="1"/>
  <c r="N15" i="1"/>
  <c r="K15" i="1"/>
  <c r="L15" i="1"/>
  <c r="J15" i="1"/>
  <c r="H15" i="1"/>
  <c r="E15" i="1"/>
  <c r="F15" i="1"/>
  <c r="P14" i="1"/>
  <c r="M14" i="1"/>
  <c r="N14" i="1"/>
  <c r="K14" i="1"/>
  <c r="L14" i="1"/>
  <c r="J14" i="1"/>
  <c r="H14" i="1"/>
  <c r="E14" i="1"/>
  <c r="F14" i="1"/>
  <c r="P13" i="1"/>
  <c r="M13" i="1"/>
  <c r="N13" i="1"/>
  <c r="K13" i="1"/>
  <c r="L13" i="1"/>
  <c r="J13" i="1"/>
  <c r="H13" i="1"/>
  <c r="E13" i="1"/>
  <c r="F13" i="1"/>
  <c r="P12" i="1"/>
  <c r="M12" i="1"/>
  <c r="N12" i="1"/>
  <c r="K12" i="1"/>
  <c r="L12" i="1"/>
  <c r="J12" i="1"/>
  <c r="H12" i="1"/>
  <c r="E12" i="1"/>
  <c r="F12" i="1"/>
  <c r="P11" i="1"/>
  <c r="M11" i="1"/>
  <c r="N11" i="1"/>
  <c r="K11" i="1"/>
  <c r="L11" i="1"/>
  <c r="J11" i="1"/>
  <c r="H11" i="1"/>
  <c r="E11" i="1"/>
  <c r="F11" i="1"/>
</calcChain>
</file>

<file path=xl/sharedStrings.xml><?xml version="1.0" encoding="utf-8"?>
<sst xmlns="http://schemas.openxmlformats.org/spreadsheetml/2006/main" count="223" uniqueCount="123">
  <si>
    <t>DAFTAR NILAI SISWA SMAN 9 SEMARANG SEMESTER GASAL TAHUN PELAJARAN 2019/2020</t>
  </si>
  <si>
    <t>Guru :</t>
  </si>
  <si>
    <t>Fiqi Urwatul Wutsqo S.Pd.I.</t>
  </si>
  <si>
    <t>Kelas XI-IPS 4</t>
  </si>
  <si>
    <t>Mapel :</t>
  </si>
  <si>
    <t>Pendidikan Agama dan Budi Pekerti [ Kelompok A (Wajib) ]</t>
  </si>
  <si>
    <t>didownload 16/12/2019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</si>
  <si>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</si>
  <si>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</si>
  <si>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</si>
  <si>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</si>
  <si>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</si>
  <si>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</si>
  <si>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</si>
  <si>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</si>
  <si>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</si>
  <si>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</si>
  <si>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</si>
  <si>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</si>
  <si>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</si>
  <si>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</si>
  <si>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</si>
  <si>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</si>
  <si>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</si>
  <si>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</si>
  <si>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</si>
  <si>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</si>
  <si>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</si>
  <si>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</si>
  <si>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</si>
  <si>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</si>
  <si>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</si>
  <si>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</si>
  <si>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</si>
  <si>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</si>
  <si>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</si>
  <si>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</si>
  <si>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</si>
  <si>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</si>
  <si>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</si>
  <si>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</si>
  <si>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</si>
  <si>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</si>
  <si>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</si>
  <si>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</si>
  <si>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</si>
  <si>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</si>
  <si>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</si>
  <si>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</si>
  <si>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</si>
  <si>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</si>
  <si>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</si>
  <si>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</si>
  <si>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</si>
  <si>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</si>
  <si>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AMARA ALIFIA YASMIN</t>
  </si>
  <si>
    <t>Predikat &amp; Deskripsi Pengetahuan</t>
  </si>
  <si>
    <t>ACUAN MENGISI DESKRIPSI</t>
  </si>
  <si>
    <t>AMARANGGANA PINASTHIKA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</si>
  <si>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</si>
  <si>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</si>
  <si>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</si>
  <si>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</si>
  <si>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</si>
  <si>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</si>
  <si>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</si>
  <si>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</si>
  <si>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APRI ERNAWATI</t>
  </si>
  <si>
    <t>Memiliki kemampuan menganalisis al Qur'an dan hadits tentang taat aturan, namun perlu peningkatan pemahaman perkembangan Islam masa kejayaan</t>
  </si>
  <si>
    <t>Sangat terampil menerapkan perilaku taat aturan, kompetisi dalam kebaikan sesuai dengan al Qur'an dan Hadits</t>
  </si>
  <si>
    <t>AQILA SAHDA MAHESWARI</t>
  </si>
  <si>
    <t>ARDELLA MAULIDYA PUTRI</t>
  </si>
  <si>
    <t>Memiliki kemampuan menganalisis Iman kepada kitab Allah, namun perlu peningkatan pemahaman tata cara pengurusan jenazah</t>
  </si>
  <si>
    <t>Sangat terampil menyajikan data makna iman kepada kitab-kitab Allah</t>
  </si>
  <si>
    <t>AYU DINDA NURANI</t>
  </si>
  <si>
    <t>CHIKA PERMATA DEWI WIDIARTO</t>
  </si>
  <si>
    <t>Memiliki kemampuan menganalisis tata cara pengurusan jenazah, namun perlu peningkatan pemahaman syaja'ah</t>
  </si>
  <si>
    <t>Sangat terampil menyajikan data tentang pengurusan jenazah</t>
  </si>
  <si>
    <t>CITRA AULIA ERIANTI</t>
  </si>
  <si>
    <t>DAHAYU AIDA YASMIN</t>
  </si>
  <si>
    <t>Memiliki kemampuan menganalisis khutbah, tabligh, dan dakwah, namun perlu peningkatan pemahaman peradaban Islam masa kejayaan</t>
  </si>
  <si>
    <t>Sangat terampil menyajikan data perbedaan khutbah, tabligh, dan dakwah</t>
  </si>
  <si>
    <t>DANANG KARTIKAJATI</t>
  </si>
  <si>
    <t>DEVITA FITRA WARDANI</t>
  </si>
  <si>
    <t>DEWANTARA FISMANTO</t>
  </si>
  <si>
    <t>DHANI HAFIZH RADHITYA</t>
  </si>
  <si>
    <t>FEMORINA RAJUNITHIA AURORA</t>
  </si>
  <si>
    <t>GESANG TATAQ COBY PRABOWO</t>
  </si>
  <si>
    <t>Predikat &amp; Deskripsi Keterampilan</t>
  </si>
  <si>
    <t>HILMY ALI HAMMAM</t>
  </si>
  <si>
    <t>IMAM BAYU AJI</t>
  </si>
  <si>
    <t>INDAH KARISMA HIDAYAH RIYANTO</t>
  </si>
  <si>
    <t>ITHA ADJENG KHOIRUNNISHA</t>
  </si>
  <si>
    <t>MAHESWARA JAYASTU ZHAFAR</t>
  </si>
  <si>
    <t>MARSHELA DELLAROVA</t>
  </si>
  <si>
    <t>MAULANA INDRA GIRI</t>
  </si>
  <si>
    <t>MUHAMMAD HASYIM ASY SYAMSI</t>
  </si>
  <si>
    <t>NADIN ROKHIDATUL JANAH</t>
  </si>
  <si>
    <t>NAUFAL FATHUZZAFRI WIBOWO</t>
  </si>
  <si>
    <t>NAUFAL THARIQ ALJABAR</t>
  </si>
  <si>
    <t>NUR HALIZA KUSUMANINGTYAS</t>
  </si>
  <si>
    <t>NURUL FITRIA TIARA</t>
  </si>
  <si>
    <t>RINA AMELIA</t>
  </si>
  <si>
    <t>RIZQI AMANDA</t>
  </si>
  <si>
    <t>RYSMA ADYAS PUTRA</t>
  </si>
  <si>
    <t>SHINTYA PUTRI PRAMESWARI</t>
  </si>
  <si>
    <t>SHORAYA JAUHARIYAH</t>
  </si>
  <si>
    <t>SUNU WIDHI NUGROHO</t>
  </si>
  <si>
    <t>VEBBI NOVITASARI</t>
  </si>
  <si>
    <t>VEIHA ARYA KUSUMA DEWI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</si>
  <si>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</si>
  <si>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</si>
  <si>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</si>
  <si>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</si>
  <si>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</si>
  <si>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</si>
  <si>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</si>
  <si>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</si>
  <si>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</si>
  <si>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</si>
  <si>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</si>
  <si>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</si>
  <si>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123456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</si>
</sst>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I31" activePane="bottomRight" state="frozen"/>
      <selection pane="topRight"/>
      <selection pane="bottomLeft"/>
      <selection pane="bottomRight" activeCell="S52" sqref="S52"/>
    </sheetView>
  </sheetViews>
  <sheetFormatPr baseColWidth="10" defaultColWidth="8.83203125" defaultRowHeight="15" x14ac:dyDescent="0.2"/>
  <cols>
    <col min="1" max="1" width="6.5" customWidth="1"/>
    <col min="2" max="2" width="9.1640625" hidden="1" customWidth="1"/>
    <col min="3" max="3" width="37.33203125" customWidth="1"/>
    <col min="4" max="4" width="5.83203125" customWidth="1"/>
    <col min="5" max="8" width="7.6640625" customWidth="1"/>
    <col min="9" max="9" width="11.6640625" customWidth="1"/>
    <col min="10" max="10" width="20.6640625" customWidth="1"/>
    <col min="11" max="14" width="7.6640625" customWidth="1"/>
    <col min="15" max="15" width="11.6640625" customWidth="1"/>
    <col min="16" max="16" width="20.6640625" customWidth="1"/>
    <col min="17" max="18" width="7.6640625" customWidth="1"/>
    <col min="20" max="29" width="7.1640625" customWidth="1"/>
    <col min="30" max="30" width="7.1640625" hidden="1" customWidth="1"/>
    <col min="31" max="31" width="7.1640625" customWidth="1"/>
    <col min="32" max="40" width="8.6640625" customWidth="1"/>
    <col min="41" max="42" width="7.1640625" customWidth="1"/>
    <col min="43" max="52" width="7.1640625" hidden="1" customWidth="1"/>
    <col min="53" max="53" width="0" hidden="1" customWidth="1"/>
    <col min="54" max="157" width="9.1640625" hidden="1" customWidth="1"/>
    <col min="158" max="158" width="6.1640625" hidden="1" customWidth="1"/>
    <col min="159" max="161" width="12.6640625" customWidth="1"/>
    <col min="162" max="162" width="5.83203125" customWidth="1"/>
    <col min="163" max="163" width="6.83203125" customWidth="1"/>
    <col min="164" max="165" width="40.6640625" customWidth="1"/>
    <col min="166" max="166" width="10.6640625" hidden="1" customWidth="1"/>
    <col min="167" max="167" width="11.5" hidden="1" customWidth="1"/>
  </cols>
  <sheetData>
    <row r="1" spans="1:167" ht="18.75" customHeight="1" x14ac:dyDescent="0.2">
      <c r="A1" s="15">
        <v>918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">
      <c r="A3" s="16" t="s">
        <v>4</v>
      </c>
      <c r="B3" s="22">
        <v>918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" customHeight="1" x14ac:dyDescent="0.2">
      <c r="A7" s="18"/>
      <c r="B7" s="23">
        <v>248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" customHeight="1" x14ac:dyDescent="0.2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" customHeight="1" x14ac:dyDescent="0.2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8" customHeight="1" x14ac:dyDescent="0.2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">
      <c r="A11" s="19">
        <v>1</v>
      </c>
      <c r="B11" s="19">
        <v>116323</v>
      </c>
      <c r="C11" s="19" t="s">
        <v>55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al Qur'an dan hadits tentang taat aturan, namun perlu peningkatan pemahaman perkembangan Islam masa kejayaan</v>
      </c>
      <c r="K11" s="28">
        <f t="shared" ref="K11:K50" si="5">IF((COUNTA(AF11:AO11)&gt;0),AVERAGE(AF11:AO11),"")</f>
        <v>92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92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menerapkan perilaku taat aturan, kompetisi dalam kebaikan sesuai dengan al Qur'an dan Hadits</v>
      </c>
      <c r="Q11" s="39" t="s">
        <v>8</v>
      </c>
      <c r="R11" s="39" t="s">
        <v>8</v>
      </c>
      <c r="S11" s="18"/>
      <c r="T11" s="1">
        <v>87</v>
      </c>
      <c r="U11" s="1">
        <v>87</v>
      </c>
      <c r="V11" s="1">
        <v>89</v>
      </c>
      <c r="W11" s="1">
        <v>90</v>
      </c>
      <c r="X11" s="1">
        <v>89.13</v>
      </c>
      <c r="Y11" s="1"/>
      <c r="Z11" s="1"/>
      <c r="AA11" s="1"/>
      <c r="AB11" s="1"/>
      <c r="AC11" s="1"/>
      <c r="AD11" s="1"/>
      <c r="AE11" s="18"/>
      <c r="AF11" s="1">
        <v>87</v>
      </c>
      <c r="AG11" s="1">
        <v>95</v>
      </c>
      <c r="AH11" s="1">
        <v>94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">
      <c r="A12" s="19">
        <v>2</v>
      </c>
      <c r="B12" s="19">
        <v>116338</v>
      </c>
      <c r="C12" s="19" t="s">
        <v>58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menganalisis al Qur'an dan hadits tentang taat aturan, namun perlu peningkatan pemahaman perkembangan Islam masa kejayaan</v>
      </c>
      <c r="K12" s="28">
        <f t="shared" si="5"/>
        <v>92.333333333333329</v>
      </c>
      <c r="L12" s="28" t="str">
        <f t="shared" si="6"/>
        <v>A</v>
      </c>
      <c r="M12" s="28">
        <f t="shared" si="7"/>
        <v>92.333333333333329</v>
      </c>
      <c r="N12" s="28" t="str">
        <f t="shared" si="8"/>
        <v>A</v>
      </c>
      <c r="O12" s="36">
        <v>1</v>
      </c>
      <c r="P12" s="28" t="str">
        <f t="shared" si="9"/>
        <v>Sangat terampil menerapkan perilaku taat aturan, kompetisi dalam kebaikan sesuai dengan al Qur'an dan Hadits</v>
      </c>
      <c r="Q12" s="39" t="s">
        <v>8</v>
      </c>
      <c r="R12" s="39" t="s">
        <v>8</v>
      </c>
      <c r="S12" s="18"/>
      <c r="T12" s="1">
        <v>87</v>
      </c>
      <c r="U12" s="1">
        <v>87</v>
      </c>
      <c r="V12" s="1">
        <v>87</v>
      </c>
      <c r="W12" s="1">
        <v>88</v>
      </c>
      <c r="X12" s="1">
        <v>87.17</v>
      </c>
      <c r="Y12" s="1"/>
      <c r="Z12" s="1"/>
      <c r="AA12" s="1"/>
      <c r="AB12" s="1"/>
      <c r="AC12" s="1"/>
      <c r="AD12" s="1"/>
      <c r="AE12" s="18"/>
      <c r="AF12" s="1">
        <v>87</v>
      </c>
      <c r="AG12" s="1">
        <v>95</v>
      </c>
      <c r="AH12" s="1">
        <v>95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">
      <c r="A13" s="19">
        <v>3</v>
      </c>
      <c r="B13" s="19">
        <v>116353</v>
      </c>
      <c r="C13" s="19" t="s">
        <v>67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menganalisis al Qur'an dan hadits tentang taat aturan, namun perlu peningkatan pemahaman perkembangan Islam masa kejayaan</v>
      </c>
      <c r="K13" s="28">
        <f t="shared" si="5"/>
        <v>92</v>
      </c>
      <c r="L13" s="28" t="str">
        <f t="shared" si="6"/>
        <v>A</v>
      </c>
      <c r="M13" s="28">
        <f t="shared" si="7"/>
        <v>92</v>
      </c>
      <c r="N13" s="28" t="str">
        <f t="shared" si="8"/>
        <v>A</v>
      </c>
      <c r="O13" s="36">
        <v>1</v>
      </c>
      <c r="P13" s="28" t="str">
        <f t="shared" si="9"/>
        <v>Sangat terampil menerapkan perilaku taat aturan, kompetisi dalam kebaikan sesuai dengan al Qur'an dan Hadits</v>
      </c>
      <c r="Q13" s="39" t="s">
        <v>8</v>
      </c>
      <c r="R13" s="39" t="s">
        <v>8</v>
      </c>
      <c r="S13" s="18"/>
      <c r="T13" s="1">
        <v>87</v>
      </c>
      <c r="U13" s="1">
        <v>87</v>
      </c>
      <c r="V13" s="1">
        <v>86</v>
      </c>
      <c r="W13" s="1">
        <v>87</v>
      </c>
      <c r="X13" s="1">
        <v>86.52</v>
      </c>
      <c r="Y13" s="1"/>
      <c r="Z13" s="1"/>
      <c r="AA13" s="1"/>
      <c r="AB13" s="1"/>
      <c r="AC13" s="1"/>
      <c r="AD13" s="1"/>
      <c r="AE13" s="18"/>
      <c r="AF13" s="1">
        <v>87</v>
      </c>
      <c r="AG13" s="1">
        <v>95</v>
      </c>
      <c r="AH13" s="1">
        <v>94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68</v>
      </c>
      <c r="FI13" s="43" t="s">
        <v>69</v>
      </c>
      <c r="FJ13" s="41">
        <v>51981</v>
      </c>
      <c r="FK13" s="41">
        <v>51991</v>
      </c>
    </row>
    <row r="14" spans="1:167" x14ac:dyDescent="0.2">
      <c r="A14" s="19">
        <v>4</v>
      </c>
      <c r="B14" s="19">
        <v>116368</v>
      </c>
      <c r="C14" s="19" t="s">
        <v>70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menganalisis al Qur'an dan hadits tentang taat aturan, namun perlu peningkatan pemahaman perkembangan Islam masa kejayaan</v>
      </c>
      <c r="K14" s="28">
        <f t="shared" si="5"/>
        <v>84.903333333333322</v>
      </c>
      <c r="L14" s="28" t="str">
        <f t="shared" si="6"/>
        <v>A</v>
      </c>
      <c r="M14" s="28">
        <f t="shared" si="7"/>
        <v>84.903333333333322</v>
      </c>
      <c r="N14" s="28" t="str">
        <f t="shared" si="8"/>
        <v>A</v>
      </c>
      <c r="O14" s="36">
        <v>1</v>
      </c>
      <c r="P14" s="28" t="str">
        <f t="shared" si="9"/>
        <v>Sangat terampil menerapkan perilaku taat aturan, kompetisi dalam kebaikan sesuai dengan al Qur'an dan Hadits</v>
      </c>
      <c r="Q14" s="39" t="s">
        <v>8</v>
      </c>
      <c r="R14" s="39" t="s">
        <v>8</v>
      </c>
      <c r="S14" s="18"/>
      <c r="T14" s="1">
        <v>87</v>
      </c>
      <c r="U14" s="1">
        <v>87</v>
      </c>
      <c r="V14" s="1">
        <v>86</v>
      </c>
      <c r="W14" s="1">
        <v>87</v>
      </c>
      <c r="X14" s="1">
        <v>86.52</v>
      </c>
      <c r="Y14" s="1"/>
      <c r="Z14" s="1"/>
      <c r="AA14" s="1"/>
      <c r="AB14" s="1"/>
      <c r="AC14" s="1"/>
      <c r="AD14" s="1"/>
      <c r="AE14" s="18"/>
      <c r="AF14" s="1">
        <v>87</v>
      </c>
      <c r="AG14" s="1">
        <v>87.71</v>
      </c>
      <c r="AH14" s="1">
        <v>80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">
      <c r="A15" s="19">
        <v>5</v>
      </c>
      <c r="B15" s="19">
        <v>116383</v>
      </c>
      <c r="C15" s="19" t="s">
        <v>71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menganalisis al Qur'an dan hadits tentang taat aturan, namun perlu peningkatan pemahaman perkembangan Islam masa kejayaan</v>
      </c>
      <c r="K15" s="28">
        <f t="shared" si="5"/>
        <v>87.833333333333329</v>
      </c>
      <c r="L15" s="28" t="str">
        <f t="shared" si="6"/>
        <v>A</v>
      </c>
      <c r="M15" s="28">
        <f t="shared" si="7"/>
        <v>87.833333333333329</v>
      </c>
      <c r="N15" s="28" t="str">
        <f t="shared" si="8"/>
        <v>A</v>
      </c>
      <c r="O15" s="36">
        <v>1</v>
      </c>
      <c r="P15" s="28" t="str">
        <f t="shared" si="9"/>
        <v>Sangat terampil menerapkan perilaku taat aturan, kompetisi dalam kebaikan sesuai dengan al Qur'an dan Hadits</v>
      </c>
      <c r="Q15" s="39" t="s">
        <v>8</v>
      </c>
      <c r="R15" s="39" t="s">
        <v>8</v>
      </c>
      <c r="S15" s="18"/>
      <c r="T15" s="1">
        <v>91</v>
      </c>
      <c r="U15" s="1">
        <v>91</v>
      </c>
      <c r="V15" s="1">
        <v>85</v>
      </c>
      <c r="W15" s="1">
        <v>86</v>
      </c>
      <c r="X15" s="1">
        <v>85.22</v>
      </c>
      <c r="Y15" s="1"/>
      <c r="Z15" s="1"/>
      <c r="AA15" s="1"/>
      <c r="AB15" s="1"/>
      <c r="AC15" s="1"/>
      <c r="AD15" s="1"/>
      <c r="AE15" s="18"/>
      <c r="AF15" s="1">
        <v>91</v>
      </c>
      <c r="AG15" s="1">
        <v>80</v>
      </c>
      <c r="AH15" s="1">
        <v>92.5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72</v>
      </c>
      <c r="FI15" s="43" t="s">
        <v>73</v>
      </c>
      <c r="FJ15" s="41">
        <v>51982</v>
      </c>
      <c r="FK15" s="41">
        <v>51992</v>
      </c>
    </row>
    <row r="16" spans="1:167" x14ac:dyDescent="0.2">
      <c r="A16" s="19">
        <v>6</v>
      </c>
      <c r="B16" s="19">
        <v>116398</v>
      </c>
      <c r="C16" s="19" t="s">
        <v>74</v>
      </c>
      <c r="D16" s="18"/>
      <c r="E16" s="28">
        <f t="shared" si="0"/>
        <v>89</v>
      </c>
      <c r="F16" s="28" t="str">
        <f t="shared" si="1"/>
        <v>A</v>
      </c>
      <c r="G16" s="28">
        <f t="shared" si="2"/>
        <v>89</v>
      </c>
      <c r="H16" s="28" t="str">
        <f t="shared" si="3"/>
        <v>A</v>
      </c>
      <c r="I16" s="36">
        <v>1</v>
      </c>
      <c r="J16" s="28" t="str">
        <f t="shared" si="4"/>
        <v>Memiliki kemampuan menganalisis al Qur'an dan hadits tentang taat aturan, namun perlu peningkatan pemahaman perkembangan Islam masa kejayaan</v>
      </c>
      <c r="K16" s="28">
        <f t="shared" si="5"/>
        <v>90.81</v>
      </c>
      <c r="L16" s="28" t="str">
        <f t="shared" si="6"/>
        <v>A</v>
      </c>
      <c r="M16" s="28">
        <f t="shared" si="7"/>
        <v>90.81</v>
      </c>
      <c r="N16" s="28" t="str">
        <f t="shared" si="8"/>
        <v>A</v>
      </c>
      <c r="O16" s="36">
        <v>1</v>
      </c>
      <c r="P16" s="28" t="str">
        <f t="shared" si="9"/>
        <v>Sangat terampil menerapkan perilaku taat aturan, kompetisi dalam kebaikan sesuai dengan al Qur'an dan Hadits</v>
      </c>
      <c r="Q16" s="39" t="s">
        <v>8</v>
      </c>
      <c r="R16" s="39" t="s">
        <v>8</v>
      </c>
      <c r="S16" s="18"/>
      <c r="T16" s="1">
        <v>91</v>
      </c>
      <c r="U16" s="1">
        <v>91</v>
      </c>
      <c r="V16" s="1">
        <v>88</v>
      </c>
      <c r="W16" s="1">
        <v>89</v>
      </c>
      <c r="X16" s="1">
        <v>88.48</v>
      </c>
      <c r="Y16" s="1"/>
      <c r="Z16" s="1"/>
      <c r="AA16" s="1"/>
      <c r="AB16" s="1"/>
      <c r="AC16" s="1"/>
      <c r="AD16" s="1"/>
      <c r="AE16" s="18"/>
      <c r="AF16" s="1">
        <v>91</v>
      </c>
      <c r="AG16" s="1">
        <v>86.43</v>
      </c>
      <c r="AH16" s="1">
        <v>95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">
      <c r="A17" s="19">
        <v>7</v>
      </c>
      <c r="B17" s="19">
        <v>116413</v>
      </c>
      <c r="C17" s="19" t="s">
        <v>75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menganalisis al Qur'an dan hadits tentang taat aturan, namun perlu peningkatan pemahaman perkembangan Islam masa kejayaan</v>
      </c>
      <c r="K17" s="28">
        <f t="shared" si="5"/>
        <v>89.523333333333326</v>
      </c>
      <c r="L17" s="28" t="str">
        <f t="shared" si="6"/>
        <v>A</v>
      </c>
      <c r="M17" s="28">
        <f t="shared" si="7"/>
        <v>89.523333333333326</v>
      </c>
      <c r="N17" s="28" t="str">
        <f t="shared" si="8"/>
        <v>A</v>
      </c>
      <c r="O17" s="36">
        <v>1</v>
      </c>
      <c r="P17" s="28" t="str">
        <f t="shared" si="9"/>
        <v>Sangat terampil menerapkan perilaku taat aturan, kompetisi dalam kebaikan sesuai dengan al Qur'an dan Hadits</v>
      </c>
      <c r="Q17" s="39" t="s">
        <v>8</v>
      </c>
      <c r="R17" s="39" t="s">
        <v>8</v>
      </c>
      <c r="S17" s="18"/>
      <c r="T17" s="1">
        <v>86</v>
      </c>
      <c r="U17" s="1">
        <v>86</v>
      </c>
      <c r="V17" s="1">
        <v>85</v>
      </c>
      <c r="W17" s="1">
        <v>86</v>
      </c>
      <c r="X17" s="1">
        <v>85.87</v>
      </c>
      <c r="Y17" s="1"/>
      <c r="Z17" s="1"/>
      <c r="AA17" s="1"/>
      <c r="AB17" s="1"/>
      <c r="AC17" s="1"/>
      <c r="AD17" s="1"/>
      <c r="AE17" s="18"/>
      <c r="AF17" s="1">
        <v>86</v>
      </c>
      <c r="AG17" s="1">
        <v>88.57</v>
      </c>
      <c r="AH17" s="1">
        <v>94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 t="s">
        <v>76</v>
      </c>
      <c r="FI17" s="43" t="s">
        <v>77</v>
      </c>
      <c r="FJ17" s="41">
        <v>51983</v>
      </c>
      <c r="FK17" s="41">
        <v>51993</v>
      </c>
    </row>
    <row r="18" spans="1:167" x14ac:dyDescent="0.2">
      <c r="A18" s="19">
        <v>8</v>
      </c>
      <c r="B18" s="19">
        <v>116428</v>
      </c>
      <c r="C18" s="19" t="s">
        <v>78</v>
      </c>
      <c r="D18" s="18"/>
      <c r="E18" s="28">
        <f t="shared" si="0"/>
        <v>83</v>
      </c>
      <c r="F18" s="28" t="str">
        <f t="shared" si="1"/>
        <v>B</v>
      </c>
      <c r="G18" s="28">
        <f t="shared" si="2"/>
        <v>83</v>
      </c>
      <c r="H18" s="28" t="str">
        <f t="shared" si="3"/>
        <v>B</v>
      </c>
      <c r="I18" s="36">
        <v>2</v>
      </c>
      <c r="J18" s="28" t="str">
        <f t="shared" si="4"/>
        <v>Memiliki kemampuan menganalisis Iman kepada kitab Allah, namun perlu peningkatan pemahaman tata cara pengurusan jenazah</v>
      </c>
      <c r="K18" s="28">
        <f t="shared" si="5"/>
        <v>85.666666666666671</v>
      </c>
      <c r="L18" s="28" t="str">
        <f t="shared" si="6"/>
        <v>A</v>
      </c>
      <c r="M18" s="28">
        <f t="shared" si="7"/>
        <v>85.666666666666671</v>
      </c>
      <c r="N18" s="28" t="str">
        <f t="shared" si="8"/>
        <v>A</v>
      </c>
      <c r="O18" s="36">
        <v>1</v>
      </c>
      <c r="P18" s="28" t="str">
        <f t="shared" si="9"/>
        <v>Sangat terampil menerapkan perilaku taat aturan, kompetisi dalam kebaikan sesuai dengan al Qur'an dan Hadits</v>
      </c>
      <c r="Q18" s="39" t="s">
        <v>8</v>
      </c>
      <c r="R18" s="39" t="s">
        <v>8</v>
      </c>
      <c r="S18" s="18"/>
      <c r="T18" s="1">
        <v>83</v>
      </c>
      <c r="U18" s="1">
        <v>83</v>
      </c>
      <c r="V18" s="1">
        <v>83</v>
      </c>
      <c r="W18" s="1">
        <v>84</v>
      </c>
      <c r="X18" s="1">
        <v>83.91</v>
      </c>
      <c r="Y18" s="1"/>
      <c r="Z18" s="1"/>
      <c r="AA18" s="1"/>
      <c r="AB18" s="1"/>
      <c r="AC18" s="1"/>
      <c r="AD18" s="1"/>
      <c r="AE18" s="18"/>
      <c r="AF18" s="1">
        <v>83</v>
      </c>
      <c r="AG18" s="1">
        <v>80</v>
      </c>
      <c r="AH18" s="1">
        <v>94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">
      <c r="A19" s="19">
        <v>9</v>
      </c>
      <c r="B19" s="19">
        <v>116443</v>
      </c>
      <c r="C19" s="19" t="s">
        <v>79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menganalisis al Qur'an dan hadits tentang taat aturan, namun perlu peningkatan pemahaman perkembangan Islam masa kejayaan</v>
      </c>
      <c r="K19" s="28">
        <f t="shared" si="5"/>
        <v>86.62</v>
      </c>
      <c r="L19" s="28" t="str">
        <f t="shared" si="6"/>
        <v>A</v>
      </c>
      <c r="M19" s="28">
        <f t="shared" si="7"/>
        <v>86.62</v>
      </c>
      <c r="N19" s="28" t="str">
        <f t="shared" si="8"/>
        <v>A</v>
      </c>
      <c r="O19" s="36">
        <v>1</v>
      </c>
      <c r="P19" s="28" t="str">
        <f t="shared" si="9"/>
        <v>Sangat terampil menerapkan perilaku taat aturan, kompetisi dalam kebaikan sesuai dengan al Qur'an dan Hadits</v>
      </c>
      <c r="Q19" s="39" t="s">
        <v>8</v>
      </c>
      <c r="R19" s="39" t="s">
        <v>8</v>
      </c>
      <c r="S19" s="18"/>
      <c r="T19" s="1">
        <v>80</v>
      </c>
      <c r="U19" s="1">
        <v>80</v>
      </c>
      <c r="V19" s="1">
        <v>91</v>
      </c>
      <c r="W19" s="1">
        <v>92</v>
      </c>
      <c r="X19" s="1">
        <v>91.09</v>
      </c>
      <c r="Y19" s="1"/>
      <c r="Z19" s="1"/>
      <c r="AA19" s="1"/>
      <c r="AB19" s="1"/>
      <c r="AC19" s="1"/>
      <c r="AD19" s="1"/>
      <c r="AE19" s="18"/>
      <c r="AF19" s="1">
        <v>87</v>
      </c>
      <c r="AG19" s="1">
        <v>92.86</v>
      </c>
      <c r="AH19" s="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 t="s">
        <v>80</v>
      </c>
      <c r="FI19" s="43" t="s">
        <v>81</v>
      </c>
      <c r="FJ19" s="41">
        <v>51984</v>
      </c>
      <c r="FK19" s="41">
        <v>51994</v>
      </c>
    </row>
    <row r="20" spans="1:167" x14ac:dyDescent="0.2">
      <c r="A20" s="19">
        <v>10</v>
      </c>
      <c r="B20" s="19">
        <v>116458</v>
      </c>
      <c r="C20" s="19" t="s">
        <v>82</v>
      </c>
      <c r="D20" s="18"/>
      <c r="E20" s="28">
        <f t="shared" si="0"/>
        <v>81</v>
      </c>
      <c r="F20" s="28" t="str">
        <f t="shared" si="1"/>
        <v>B</v>
      </c>
      <c r="G20" s="28">
        <f t="shared" si="2"/>
        <v>81</v>
      </c>
      <c r="H20" s="28" t="str">
        <f t="shared" si="3"/>
        <v>B</v>
      </c>
      <c r="I20" s="36">
        <v>2</v>
      </c>
      <c r="J20" s="28" t="str">
        <f t="shared" si="4"/>
        <v>Memiliki kemampuan menganalisis Iman kepada kitab Allah, namun perlu peningkatan pemahaman tata cara pengurusan jenazah</v>
      </c>
      <c r="K20" s="28">
        <f t="shared" si="5"/>
        <v>81</v>
      </c>
      <c r="L20" s="28" t="str">
        <f t="shared" si="6"/>
        <v>B</v>
      </c>
      <c r="M20" s="28">
        <f t="shared" si="7"/>
        <v>81</v>
      </c>
      <c r="N20" s="28" t="str">
        <f t="shared" si="8"/>
        <v>B</v>
      </c>
      <c r="O20" s="36">
        <v>3</v>
      </c>
      <c r="P20" s="28" t="str">
        <f t="shared" si="9"/>
        <v>Sangat terampil menyajikan data tentang pengurusan jenazah</v>
      </c>
      <c r="Q20" s="39" t="s">
        <v>8</v>
      </c>
      <c r="R20" s="39" t="s">
        <v>8</v>
      </c>
      <c r="S20" s="18"/>
      <c r="T20" s="1">
        <v>75</v>
      </c>
      <c r="U20" s="1">
        <v>75</v>
      </c>
      <c r="V20" s="1">
        <v>85</v>
      </c>
      <c r="W20" s="1">
        <v>86</v>
      </c>
      <c r="X20" s="1">
        <v>85.22</v>
      </c>
      <c r="Y20" s="1"/>
      <c r="Z20" s="1"/>
      <c r="AA20" s="1"/>
      <c r="AB20" s="1"/>
      <c r="AC20" s="1"/>
      <c r="AD20" s="1"/>
      <c r="AE20" s="18"/>
      <c r="AF20" s="1">
        <v>83</v>
      </c>
      <c r="AG20" s="1">
        <v>80</v>
      </c>
      <c r="AH20" s="1">
        <v>80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">
      <c r="A21" s="19">
        <v>11</v>
      </c>
      <c r="B21" s="19">
        <v>116473</v>
      </c>
      <c r="C21" s="19" t="s">
        <v>83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menganalisis al Qur'an dan hadits tentang taat aturan, namun perlu peningkatan pemahaman perkembangan Islam masa kejayaan</v>
      </c>
      <c r="K21" s="28">
        <f t="shared" si="5"/>
        <v>89.736666666666665</v>
      </c>
      <c r="L21" s="28" t="str">
        <f t="shared" si="6"/>
        <v>A</v>
      </c>
      <c r="M21" s="28">
        <f t="shared" si="7"/>
        <v>89.736666666666665</v>
      </c>
      <c r="N21" s="28" t="str">
        <f t="shared" si="8"/>
        <v>A</v>
      </c>
      <c r="O21" s="36">
        <v>1</v>
      </c>
      <c r="P21" s="28" t="str">
        <f t="shared" si="9"/>
        <v>Sangat terampil menerapkan perilaku taat aturan, kompetisi dalam kebaikan sesuai dengan al Qur'an dan Hadits</v>
      </c>
      <c r="Q21" s="39" t="s">
        <v>8</v>
      </c>
      <c r="R21" s="39" t="s">
        <v>8</v>
      </c>
      <c r="S21" s="18"/>
      <c r="T21" s="1">
        <v>86</v>
      </c>
      <c r="U21" s="1">
        <v>86</v>
      </c>
      <c r="V21" s="1">
        <v>87</v>
      </c>
      <c r="W21" s="1">
        <v>88</v>
      </c>
      <c r="X21" s="1">
        <v>87.17</v>
      </c>
      <c r="Y21" s="1"/>
      <c r="Z21" s="1"/>
      <c r="AA21" s="1"/>
      <c r="AB21" s="1"/>
      <c r="AC21" s="1"/>
      <c r="AD21" s="1"/>
      <c r="AE21" s="18"/>
      <c r="AF21" s="1">
        <v>86</v>
      </c>
      <c r="AG21" s="1">
        <v>90.71</v>
      </c>
      <c r="AH21" s="1">
        <v>92.5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51985</v>
      </c>
      <c r="FK21" s="41">
        <v>51995</v>
      </c>
    </row>
    <row r="22" spans="1:167" x14ac:dyDescent="0.2">
      <c r="A22" s="19">
        <v>12</v>
      </c>
      <c r="B22" s="19">
        <v>116488</v>
      </c>
      <c r="C22" s="19" t="s">
        <v>84</v>
      </c>
      <c r="D22" s="18"/>
      <c r="E22" s="28">
        <f t="shared" si="0"/>
        <v>82</v>
      </c>
      <c r="F22" s="28" t="str">
        <f t="shared" si="1"/>
        <v>B</v>
      </c>
      <c r="G22" s="28">
        <f t="shared" si="2"/>
        <v>82</v>
      </c>
      <c r="H22" s="28" t="str">
        <f t="shared" si="3"/>
        <v>B</v>
      </c>
      <c r="I22" s="36">
        <v>2</v>
      </c>
      <c r="J22" s="28" t="str">
        <f t="shared" si="4"/>
        <v>Memiliki kemampuan menganalisis Iman kepada kitab Allah, namun perlu peningkatan pemahaman tata cara pengurusan jenazah</v>
      </c>
      <c r="K22" s="28">
        <f t="shared" si="5"/>
        <v>82.333333333333329</v>
      </c>
      <c r="L22" s="28" t="str">
        <f t="shared" si="6"/>
        <v>B</v>
      </c>
      <c r="M22" s="28">
        <f t="shared" si="7"/>
        <v>82.333333333333329</v>
      </c>
      <c r="N22" s="28" t="str">
        <f t="shared" si="8"/>
        <v>B</v>
      </c>
      <c r="O22" s="36">
        <v>3</v>
      </c>
      <c r="P22" s="28" t="str">
        <f t="shared" si="9"/>
        <v>Sangat terampil menyajikan data tentang pengurusan jenazah</v>
      </c>
      <c r="Q22" s="39" t="s">
        <v>8</v>
      </c>
      <c r="R22" s="39" t="s">
        <v>8</v>
      </c>
      <c r="S22" s="18"/>
      <c r="T22" s="1">
        <v>75</v>
      </c>
      <c r="U22" s="1">
        <v>75</v>
      </c>
      <c r="V22" s="1">
        <v>86</v>
      </c>
      <c r="W22" s="1">
        <v>87</v>
      </c>
      <c r="X22" s="1">
        <v>86.52</v>
      </c>
      <c r="Y22" s="1"/>
      <c r="Z22" s="1"/>
      <c r="AA22" s="1"/>
      <c r="AB22" s="1"/>
      <c r="AC22" s="1"/>
      <c r="AD22" s="1"/>
      <c r="AE22" s="18"/>
      <c r="AF22" s="1">
        <v>87</v>
      </c>
      <c r="AG22" s="1">
        <v>80</v>
      </c>
      <c r="AH22" s="1">
        <v>80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">
      <c r="A23" s="19">
        <v>13</v>
      </c>
      <c r="B23" s="19">
        <v>116503</v>
      </c>
      <c r="C23" s="19" t="s">
        <v>85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menganalisis Iman kepada kitab Allah, namun perlu peningkatan pemahaman tata cara pengurusan jenazah</v>
      </c>
      <c r="K23" s="28">
        <f t="shared" si="5"/>
        <v>87.333333333333329</v>
      </c>
      <c r="L23" s="28" t="str">
        <f t="shared" si="6"/>
        <v>A</v>
      </c>
      <c r="M23" s="28">
        <f t="shared" si="7"/>
        <v>87.333333333333329</v>
      </c>
      <c r="N23" s="28" t="str">
        <f t="shared" si="8"/>
        <v>A</v>
      </c>
      <c r="O23" s="36">
        <v>1</v>
      </c>
      <c r="P23" s="28" t="str">
        <f t="shared" si="9"/>
        <v>Sangat terampil menerapkan perilaku taat aturan, kompetisi dalam kebaikan sesuai dengan al Qur'an dan Hadits</v>
      </c>
      <c r="Q23" s="39" t="s">
        <v>8</v>
      </c>
      <c r="R23" s="39" t="s">
        <v>8</v>
      </c>
      <c r="S23" s="18"/>
      <c r="T23" s="1">
        <v>75</v>
      </c>
      <c r="U23" s="1">
        <v>75</v>
      </c>
      <c r="V23" s="1">
        <v>85</v>
      </c>
      <c r="W23" s="1">
        <v>86</v>
      </c>
      <c r="X23" s="1">
        <v>85.87</v>
      </c>
      <c r="Y23" s="1"/>
      <c r="Z23" s="1"/>
      <c r="AA23" s="1"/>
      <c r="AB23" s="1"/>
      <c r="AC23" s="1"/>
      <c r="AD23" s="1"/>
      <c r="AE23" s="18"/>
      <c r="AF23" s="1">
        <v>88</v>
      </c>
      <c r="AG23" s="1">
        <v>80</v>
      </c>
      <c r="AH23" s="1">
        <v>94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51986</v>
      </c>
      <c r="FK23" s="41">
        <v>51996</v>
      </c>
    </row>
    <row r="24" spans="1:167" x14ac:dyDescent="0.2">
      <c r="A24" s="19">
        <v>14</v>
      </c>
      <c r="B24" s="19">
        <v>116518</v>
      </c>
      <c r="C24" s="19" t="s">
        <v>86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menganalisis al Qur'an dan hadits tentang taat aturan, namun perlu peningkatan pemahaman perkembangan Islam masa kejayaan</v>
      </c>
      <c r="K24" s="28">
        <f t="shared" si="5"/>
        <v>87.333333333333329</v>
      </c>
      <c r="L24" s="28" t="str">
        <f t="shared" si="6"/>
        <v>A</v>
      </c>
      <c r="M24" s="28">
        <f t="shared" si="7"/>
        <v>87.333333333333329</v>
      </c>
      <c r="N24" s="28" t="str">
        <f t="shared" si="8"/>
        <v>A</v>
      </c>
      <c r="O24" s="36">
        <v>1</v>
      </c>
      <c r="P24" s="28" t="str">
        <f t="shared" si="9"/>
        <v>Sangat terampil menerapkan perilaku taat aturan, kompetisi dalam kebaikan sesuai dengan al Qur'an dan Hadits</v>
      </c>
      <c r="Q24" s="39" t="s">
        <v>8</v>
      </c>
      <c r="R24" s="39" t="s">
        <v>8</v>
      </c>
      <c r="S24" s="18"/>
      <c r="T24" s="1">
        <v>88</v>
      </c>
      <c r="U24" s="1">
        <v>88</v>
      </c>
      <c r="V24" s="1">
        <v>90</v>
      </c>
      <c r="W24" s="1">
        <v>91</v>
      </c>
      <c r="X24" s="1">
        <v>90.43</v>
      </c>
      <c r="Y24" s="1"/>
      <c r="Z24" s="1"/>
      <c r="AA24" s="1"/>
      <c r="AB24" s="1"/>
      <c r="AC24" s="1"/>
      <c r="AD24" s="1"/>
      <c r="AE24" s="18"/>
      <c r="AF24" s="1">
        <v>88</v>
      </c>
      <c r="AG24" s="1">
        <v>80</v>
      </c>
      <c r="AH24" s="1">
        <v>94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">
      <c r="A25" s="19">
        <v>15</v>
      </c>
      <c r="B25" s="19">
        <v>116533</v>
      </c>
      <c r="C25" s="19" t="s">
        <v>87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menganalisis al Qur'an dan hadits tentang taat aturan, namun perlu peningkatan pemahaman perkembangan Islam masa kejayaan</v>
      </c>
      <c r="K25" s="28">
        <f t="shared" si="5"/>
        <v>83</v>
      </c>
      <c r="L25" s="28" t="str">
        <f t="shared" si="6"/>
        <v>B</v>
      </c>
      <c r="M25" s="28">
        <f t="shared" si="7"/>
        <v>83</v>
      </c>
      <c r="N25" s="28" t="str">
        <f t="shared" si="8"/>
        <v>B</v>
      </c>
      <c r="O25" s="36">
        <v>3</v>
      </c>
      <c r="P25" s="28" t="str">
        <f t="shared" si="9"/>
        <v>Sangat terampil menyajikan data tentang pengurusan jenazah</v>
      </c>
      <c r="Q25" s="39" t="s">
        <v>8</v>
      </c>
      <c r="R25" s="39" t="s">
        <v>8</v>
      </c>
      <c r="S25" s="18"/>
      <c r="T25" s="1">
        <v>80</v>
      </c>
      <c r="U25" s="1">
        <v>80</v>
      </c>
      <c r="V25" s="1">
        <v>87</v>
      </c>
      <c r="W25" s="1">
        <v>88</v>
      </c>
      <c r="X25" s="1">
        <v>87.83</v>
      </c>
      <c r="Y25" s="1"/>
      <c r="Z25" s="1"/>
      <c r="AA25" s="1"/>
      <c r="AB25" s="1"/>
      <c r="AC25" s="1"/>
      <c r="AD25" s="1"/>
      <c r="AE25" s="18"/>
      <c r="AF25" s="1">
        <v>80</v>
      </c>
      <c r="AG25" s="1">
        <v>80</v>
      </c>
      <c r="AH25" s="1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88</v>
      </c>
      <c r="FD25" s="68"/>
      <c r="FE25" s="68"/>
      <c r="FG25" s="42">
        <v>7</v>
      </c>
      <c r="FH25" s="43"/>
      <c r="FI25" s="43"/>
      <c r="FJ25" s="41">
        <v>51987</v>
      </c>
      <c r="FK25" s="41">
        <v>51997</v>
      </c>
    </row>
    <row r="26" spans="1:167" x14ac:dyDescent="0.2">
      <c r="A26" s="19">
        <v>16</v>
      </c>
      <c r="B26" s="19">
        <v>116548</v>
      </c>
      <c r="C26" s="19" t="s">
        <v>89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menganalisis al Qur'an dan hadits tentang taat aturan, namun perlu peningkatan pemahaman perkembangan Islam masa kejayaan</v>
      </c>
      <c r="K26" s="28">
        <f t="shared" si="5"/>
        <v>85.333333333333329</v>
      </c>
      <c r="L26" s="28" t="str">
        <f t="shared" si="6"/>
        <v>A</v>
      </c>
      <c r="M26" s="28">
        <f t="shared" si="7"/>
        <v>85.333333333333329</v>
      </c>
      <c r="N26" s="28" t="str">
        <f t="shared" si="8"/>
        <v>A</v>
      </c>
      <c r="O26" s="36">
        <v>1</v>
      </c>
      <c r="P26" s="28" t="str">
        <f t="shared" si="9"/>
        <v>Sangat terampil menerapkan perilaku taat aturan, kompetisi dalam kebaikan sesuai dengan al Qur'an dan Hadits</v>
      </c>
      <c r="Q26" s="39" t="s">
        <v>8</v>
      </c>
      <c r="R26" s="39" t="s">
        <v>8</v>
      </c>
      <c r="S26" s="18"/>
      <c r="T26" s="1">
        <v>86</v>
      </c>
      <c r="U26" s="1">
        <v>86</v>
      </c>
      <c r="V26" s="1">
        <v>87</v>
      </c>
      <c r="W26" s="1">
        <v>88</v>
      </c>
      <c r="X26" s="1">
        <v>87.83</v>
      </c>
      <c r="Y26" s="1"/>
      <c r="Z26" s="1"/>
      <c r="AA26" s="1"/>
      <c r="AB26" s="1"/>
      <c r="AC26" s="1"/>
      <c r="AD26" s="1"/>
      <c r="AE26" s="18"/>
      <c r="AF26" s="1">
        <v>86</v>
      </c>
      <c r="AG26" s="1">
        <v>80</v>
      </c>
      <c r="AH26" s="1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">
      <c r="A27" s="19">
        <v>17</v>
      </c>
      <c r="B27" s="19">
        <v>116563</v>
      </c>
      <c r="C27" s="19" t="s">
        <v>90</v>
      </c>
      <c r="D27" s="18"/>
      <c r="E27" s="28">
        <f t="shared" si="0"/>
        <v>84</v>
      </c>
      <c r="F27" s="28" t="str">
        <f t="shared" si="1"/>
        <v>B</v>
      </c>
      <c r="G27" s="28">
        <f t="shared" si="2"/>
        <v>84</v>
      </c>
      <c r="H27" s="28" t="str">
        <f t="shared" si="3"/>
        <v>B</v>
      </c>
      <c r="I27" s="36">
        <v>2</v>
      </c>
      <c r="J27" s="28" t="str">
        <f t="shared" si="4"/>
        <v>Memiliki kemampuan menganalisis Iman kepada kitab Allah, namun perlu peningkatan pemahaman tata cara pengurusan jenazah</v>
      </c>
      <c r="K27" s="28">
        <f t="shared" si="5"/>
        <v>84.333333333333329</v>
      </c>
      <c r="L27" s="28" t="str">
        <f t="shared" si="6"/>
        <v>A</v>
      </c>
      <c r="M27" s="28">
        <f t="shared" si="7"/>
        <v>84.333333333333329</v>
      </c>
      <c r="N27" s="28" t="str">
        <f t="shared" si="8"/>
        <v>A</v>
      </c>
      <c r="O27" s="36">
        <v>1</v>
      </c>
      <c r="P27" s="28" t="str">
        <f t="shared" si="9"/>
        <v>Sangat terampil menerapkan perilaku taat aturan, kompetisi dalam kebaikan sesuai dengan al Qur'an dan Hadits</v>
      </c>
      <c r="Q27" s="39" t="s">
        <v>8</v>
      </c>
      <c r="R27" s="39" t="s">
        <v>8</v>
      </c>
      <c r="S27" s="18"/>
      <c r="T27" s="1">
        <v>84</v>
      </c>
      <c r="U27" s="1">
        <v>84</v>
      </c>
      <c r="V27" s="1">
        <v>83</v>
      </c>
      <c r="W27" s="1">
        <v>84</v>
      </c>
      <c r="X27" s="1">
        <v>83.26</v>
      </c>
      <c r="Y27" s="1"/>
      <c r="Z27" s="1"/>
      <c r="AA27" s="1"/>
      <c r="AB27" s="1"/>
      <c r="AC27" s="1"/>
      <c r="AD27" s="1"/>
      <c r="AE27" s="18"/>
      <c r="AF27" s="1">
        <v>84</v>
      </c>
      <c r="AG27" s="1">
        <v>80</v>
      </c>
      <c r="AH27" s="1">
        <v>89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51988</v>
      </c>
      <c r="FK27" s="41">
        <v>51998</v>
      </c>
    </row>
    <row r="28" spans="1:167" x14ac:dyDescent="0.2">
      <c r="A28" s="19">
        <v>18</v>
      </c>
      <c r="B28" s="19">
        <v>116578</v>
      </c>
      <c r="C28" s="19" t="s">
        <v>91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menganalisis al Qur'an dan hadits tentang taat aturan, namun perlu peningkatan pemahaman perkembangan Islam masa kejayaan</v>
      </c>
      <c r="K28" s="28">
        <f t="shared" si="5"/>
        <v>86.333333333333329</v>
      </c>
      <c r="L28" s="28" t="str">
        <f t="shared" si="6"/>
        <v>A</v>
      </c>
      <c r="M28" s="28">
        <f t="shared" si="7"/>
        <v>86.333333333333329</v>
      </c>
      <c r="N28" s="28" t="str">
        <f t="shared" si="8"/>
        <v>A</v>
      </c>
      <c r="O28" s="36">
        <v>1</v>
      </c>
      <c r="P28" s="28" t="str">
        <f t="shared" si="9"/>
        <v>Sangat terampil menerapkan perilaku taat aturan, kompetisi dalam kebaikan sesuai dengan al Qur'an dan Hadits</v>
      </c>
      <c r="Q28" s="39" t="s">
        <v>8</v>
      </c>
      <c r="R28" s="39" t="s">
        <v>8</v>
      </c>
      <c r="S28" s="18"/>
      <c r="T28" s="1">
        <v>84</v>
      </c>
      <c r="U28" s="1">
        <v>84</v>
      </c>
      <c r="V28" s="1">
        <v>85</v>
      </c>
      <c r="W28" s="1">
        <v>86</v>
      </c>
      <c r="X28" s="1">
        <v>85.87</v>
      </c>
      <c r="Y28" s="1"/>
      <c r="Z28" s="1"/>
      <c r="AA28" s="1"/>
      <c r="AB28" s="1"/>
      <c r="AC28" s="1"/>
      <c r="AD28" s="1"/>
      <c r="AE28" s="18"/>
      <c r="AF28" s="1">
        <v>84</v>
      </c>
      <c r="AG28" s="1">
        <v>80</v>
      </c>
      <c r="AH28" s="1">
        <v>95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">
      <c r="A29" s="19">
        <v>19</v>
      </c>
      <c r="B29" s="19">
        <v>116593</v>
      </c>
      <c r="C29" s="19" t="s">
        <v>92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>Memiliki kemampuan menganalisis Iman kepada kitab Allah, namun perlu peningkatan pemahaman tata cara pengurusan jenazah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3</v>
      </c>
      <c r="P29" s="28" t="str">
        <f t="shared" si="9"/>
        <v>Sangat terampil menyajikan data tentang pengurusan jenazah</v>
      </c>
      <c r="Q29" s="39" t="s">
        <v>8</v>
      </c>
      <c r="R29" s="39" t="s">
        <v>8</v>
      </c>
      <c r="S29" s="18"/>
      <c r="T29" s="1">
        <v>82</v>
      </c>
      <c r="U29" s="1">
        <v>82</v>
      </c>
      <c r="V29" s="1">
        <v>80</v>
      </c>
      <c r="W29" s="1">
        <v>81</v>
      </c>
      <c r="X29" s="1">
        <v>80</v>
      </c>
      <c r="Y29" s="1"/>
      <c r="Z29" s="1"/>
      <c r="AA29" s="1"/>
      <c r="AB29" s="1"/>
      <c r="AC29" s="1"/>
      <c r="AD29" s="1"/>
      <c r="AE29" s="18"/>
      <c r="AF29" s="1">
        <v>82</v>
      </c>
      <c r="AG29" s="1">
        <v>80</v>
      </c>
      <c r="AH29" s="1">
        <v>90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51989</v>
      </c>
      <c r="FK29" s="41">
        <v>51999</v>
      </c>
    </row>
    <row r="30" spans="1:167" x14ac:dyDescent="0.2">
      <c r="A30" s="19">
        <v>20</v>
      </c>
      <c r="B30" s="19">
        <v>116608</v>
      </c>
      <c r="C30" s="19" t="s">
        <v>93</v>
      </c>
      <c r="D30" s="18"/>
      <c r="E30" s="28">
        <f t="shared" si="0"/>
        <v>78</v>
      </c>
      <c r="F30" s="28" t="str">
        <f t="shared" si="1"/>
        <v>B</v>
      </c>
      <c r="G30" s="28">
        <f t="shared" si="2"/>
        <v>78</v>
      </c>
      <c r="H30" s="28" t="str">
        <f t="shared" si="3"/>
        <v>B</v>
      </c>
      <c r="I30" s="36">
        <v>2</v>
      </c>
      <c r="J30" s="28" t="str">
        <f t="shared" si="4"/>
        <v>Memiliki kemampuan menganalisis Iman kepada kitab Allah, namun perlu peningkatan pemahaman tata cara pengurusan jenazah</v>
      </c>
      <c r="K30" s="28">
        <f t="shared" si="5"/>
        <v>81.333333333333329</v>
      </c>
      <c r="L30" s="28" t="str">
        <f t="shared" si="6"/>
        <v>B</v>
      </c>
      <c r="M30" s="28">
        <f t="shared" si="7"/>
        <v>81.333333333333329</v>
      </c>
      <c r="N30" s="28" t="str">
        <f t="shared" si="8"/>
        <v>B</v>
      </c>
      <c r="O30" s="36">
        <v>3</v>
      </c>
      <c r="P30" s="28" t="str">
        <f t="shared" si="9"/>
        <v>Sangat terampil menyajikan data tentang pengurusan jenazah</v>
      </c>
      <c r="Q30" s="39" t="s">
        <v>8</v>
      </c>
      <c r="R30" s="39" t="s">
        <v>8</v>
      </c>
      <c r="S30" s="18"/>
      <c r="T30" s="1">
        <v>70</v>
      </c>
      <c r="U30" s="1">
        <v>70</v>
      </c>
      <c r="V30" s="1">
        <v>83</v>
      </c>
      <c r="W30" s="1">
        <v>84</v>
      </c>
      <c r="X30" s="1">
        <v>83.26</v>
      </c>
      <c r="Y30" s="1"/>
      <c r="Z30" s="1"/>
      <c r="AA30" s="1"/>
      <c r="AB30" s="1"/>
      <c r="AC30" s="1"/>
      <c r="AD30" s="1"/>
      <c r="AE30" s="18"/>
      <c r="AF30" s="1">
        <v>70</v>
      </c>
      <c r="AG30" s="1">
        <v>80</v>
      </c>
      <c r="AH30" s="1">
        <v>94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">
      <c r="A31" s="19">
        <v>21</v>
      </c>
      <c r="B31" s="19">
        <v>116623</v>
      </c>
      <c r="C31" s="19" t="s">
        <v>94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menganalisis al Qur'an dan hadits tentang taat aturan, namun perlu peningkatan pemahaman perkembangan Islam masa kejayaan</v>
      </c>
      <c r="K31" s="28">
        <f t="shared" si="5"/>
        <v>88.166666666666671</v>
      </c>
      <c r="L31" s="28" t="str">
        <f t="shared" si="6"/>
        <v>A</v>
      </c>
      <c r="M31" s="28">
        <f t="shared" si="7"/>
        <v>88.166666666666671</v>
      </c>
      <c r="N31" s="28" t="str">
        <f t="shared" si="8"/>
        <v>A</v>
      </c>
      <c r="O31" s="36">
        <v>1</v>
      </c>
      <c r="P31" s="28" t="str">
        <f t="shared" si="9"/>
        <v>Sangat terampil menerapkan perilaku taat aturan, kompetisi dalam kebaikan sesuai dengan al Qur'an dan Hadits</v>
      </c>
      <c r="Q31" s="39" t="s">
        <v>8</v>
      </c>
      <c r="R31" s="39" t="s">
        <v>8</v>
      </c>
      <c r="S31" s="18"/>
      <c r="T31" s="1">
        <v>92</v>
      </c>
      <c r="U31" s="1">
        <v>92</v>
      </c>
      <c r="V31" s="1">
        <v>84</v>
      </c>
      <c r="W31" s="1">
        <v>85</v>
      </c>
      <c r="X31" s="1">
        <v>84.57</v>
      </c>
      <c r="Y31" s="1"/>
      <c r="Z31" s="1"/>
      <c r="AA31" s="1"/>
      <c r="AB31" s="1"/>
      <c r="AC31" s="1"/>
      <c r="AD31" s="1"/>
      <c r="AE31" s="18"/>
      <c r="AF31" s="1">
        <v>92</v>
      </c>
      <c r="AG31" s="1">
        <v>80</v>
      </c>
      <c r="AH31" s="1">
        <v>92.5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51990</v>
      </c>
      <c r="FK31" s="41">
        <v>52000</v>
      </c>
    </row>
    <row r="32" spans="1:167" x14ac:dyDescent="0.2">
      <c r="A32" s="19">
        <v>22</v>
      </c>
      <c r="B32" s="19">
        <v>116638</v>
      </c>
      <c r="C32" s="19" t="s">
        <v>95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menganalisis al Qur'an dan hadits tentang taat aturan, namun perlu peningkatan pemahaman perkembangan Islam masa kejayaan</v>
      </c>
      <c r="K32" s="28">
        <f t="shared" si="5"/>
        <v>85.666666666666671</v>
      </c>
      <c r="L32" s="28" t="str">
        <f t="shared" si="6"/>
        <v>A</v>
      </c>
      <c r="M32" s="28">
        <f t="shared" si="7"/>
        <v>85.666666666666671</v>
      </c>
      <c r="N32" s="28" t="str">
        <f t="shared" si="8"/>
        <v>A</v>
      </c>
      <c r="O32" s="36">
        <v>1</v>
      </c>
      <c r="P32" s="28" t="str">
        <f t="shared" si="9"/>
        <v>Sangat terampil menerapkan perilaku taat aturan, kompetisi dalam kebaikan sesuai dengan al Qur'an dan Hadits</v>
      </c>
      <c r="Q32" s="39" t="s">
        <v>8</v>
      </c>
      <c r="R32" s="39" t="s">
        <v>8</v>
      </c>
      <c r="S32" s="18"/>
      <c r="T32" s="1">
        <v>87</v>
      </c>
      <c r="U32" s="1">
        <v>87</v>
      </c>
      <c r="V32" s="1">
        <v>83</v>
      </c>
      <c r="W32" s="1">
        <v>84</v>
      </c>
      <c r="X32" s="1">
        <v>83.91</v>
      </c>
      <c r="Y32" s="1"/>
      <c r="Z32" s="1"/>
      <c r="AA32" s="1"/>
      <c r="AB32" s="1"/>
      <c r="AC32" s="1"/>
      <c r="AD32" s="1"/>
      <c r="AE32" s="18"/>
      <c r="AF32" s="1">
        <v>87</v>
      </c>
      <c r="AG32" s="1">
        <v>80</v>
      </c>
      <c r="AH32" s="1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">
      <c r="A33" s="19">
        <v>23</v>
      </c>
      <c r="B33" s="19">
        <v>116653</v>
      </c>
      <c r="C33" s="19" t="s">
        <v>96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menganalisis al Qur'an dan hadits tentang taat aturan, namun perlu peningkatan pemahaman perkembangan Islam masa kejayaan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3</v>
      </c>
      <c r="P33" s="28" t="str">
        <f t="shared" si="9"/>
        <v>Sangat terampil menyajikan data tentang pengurusan jenazah</v>
      </c>
      <c r="Q33" s="39" t="s">
        <v>8</v>
      </c>
      <c r="R33" s="39" t="s">
        <v>8</v>
      </c>
      <c r="S33" s="18"/>
      <c r="T33" s="1">
        <v>90</v>
      </c>
      <c r="U33" s="1">
        <v>90</v>
      </c>
      <c r="V33" s="1">
        <v>86</v>
      </c>
      <c r="W33" s="1">
        <v>87</v>
      </c>
      <c r="X33" s="1">
        <v>86.52</v>
      </c>
      <c r="Y33" s="1"/>
      <c r="Z33" s="1"/>
      <c r="AA33" s="1"/>
      <c r="AB33" s="1"/>
      <c r="AC33" s="1"/>
      <c r="AD33" s="1"/>
      <c r="AE33" s="18"/>
      <c r="AF33" s="1">
        <v>90</v>
      </c>
      <c r="AG33" s="1">
        <v>80</v>
      </c>
      <c r="AH33" s="1">
        <v>80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">
      <c r="A34" s="19">
        <v>24</v>
      </c>
      <c r="B34" s="19">
        <v>116668</v>
      </c>
      <c r="C34" s="19" t="s">
        <v>97</v>
      </c>
      <c r="D34" s="18"/>
      <c r="E34" s="28">
        <f t="shared" si="0"/>
        <v>82</v>
      </c>
      <c r="F34" s="28" t="str">
        <f t="shared" si="1"/>
        <v>B</v>
      </c>
      <c r="G34" s="28">
        <f t="shared" si="2"/>
        <v>82</v>
      </c>
      <c r="H34" s="28" t="str">
        <f t="shared" si="3"/>
        <v>B</v>
      </c>
      <c r="I34" s="36">
        <v>2</v>
      </c>
      <c r="J34" s="28" t="str">
        <f t="shared" si="4"/>
        <v>Memiliki kemampuan menganalisis Iman kepada kitab Allah, namun perlu peningkatan pemahaman tata cara pengurusan jenazah</v>
      </c>
      <c r="K34" s="28">
        <f t="shared" si="5"/>
        <v>83.333333333333329</v>
      </c>
      <c r="L34" s="28" t="str">
        <f t="shared" si="6"/>
        <v>B</v>
      </c>
      <c r="M34" s="28">
        <f t="shared" si="7"/>
        <v>83.333333333333329</v>
      </c>
      <c r="N34" s="28" t="str">
        <f t="shared" si="8"/>
        <v>B</v>
      </c>
      <c r="O34" s="36">
        <v>3</v>
      </c>
      <c r="P34" s="28" t="str">
        <f t="shared" si="9"/>
        <v>Sangat terampil menyajikan data tentang pengurusan jenazah</v>
      </c>
      <c r="Q34" s="39" t="s">
        <v>8</v>
      </c>
      <c r="R34" s="39" t="s">
        <v>8</v>
      </c>
      <c r="S34" s="18"/>
      <c r="T34" s="1">
        <v>80</v>
      </c>
      <c r="U34" s="1">
        <v>80</v>
      </c>
      <c r="V34" s="1">
        <v>83</v>
      </c>
      <c r="W34" s="1">
        <v>84</v>
      </c>
      <c r="X34" s="1">
        <v>83.91</v>
      </c>
      <c r="Y34" s="1"/>
      <c r="Z34" s="1"/>
      <c r="AA34" s="1"/>
      <c r="AB34" s="1"/>
      <c r="AC34" s="1"/>
      <c r="AD34" s="1"/>
      <c r="AE34" s="18"/>
      <c r="AF34" s="1">
        <v>80</v>
      </c>
      <c r="AG34" s="1">
        <v>80</v>
      </c>
      <c r="AH34" s="1">
        <v>90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">
      <c r="A35" s="19">
        <v>25</v>
      </c>
      <c r="B35" s="19">
        <v>116683</v>
      </c>
      <c r="C35" s="19" t="s">
        <v>98</v>
      </c>
      <c r="D35" s="18"/>
      <c r="E35" s="28">
        <f t="shared" si="0"/>
        <v>81</v>
      </c>
      <c r="F35" s="28" t="str">
        <f t="shared" si="1"/>
        <v>B</v>
      </c>
      <c r="G35" s="28">
        <f t="shared" si="2"/>
        <v>81</v>
      </c>
      <c r="H35" s="28" t="str">
        <f t="shared" si="3"/>
        <v>B</v>
      </c>
      <c r="I35" s="36">
        <v>2</v>
      </c>
      <c r="J35" s="28" t="str">
        <f t="shared" si="4"/>
        <v>Memiliki kemampuan menganalisis Iman kepada kitab Allah, namun perlu peningkatan pemahaman tata cara pengurusan jenazah</v>
      </c>
      <c r="K35" s="28">
        <f t="shared" si="5"/>
        <v>83</v>
      </c>
      <c r="L35" s="28" t="str">
        <f t="shared" si="6"/>
        <v>B</v>
      </c>
      <c r="M35" s="28">
        <f t="shared" si="7"/>
        <v>83</v>
      </c>
      <c r="N35" s="28" t="str">
        <f t="shared" si="8"/>
        <v>B</v>
      </c>
      <c r="O35" s="36">
        <v>3</v>
      </c>
      <c r="P35" s="28" t="str">
        <f t="shared" si="9"/>
        <v>Sangat terampil menyajikan data tentang pengurusan jenazah</v>
      </c>
      <c r="Q35" s="39" t="s">
        <v>8</v>
      </c>
      <c r="R35" s="39" t="s">
        <v>8</v>
      </c>
      <c r="S35" s="18"/>
      <c r="T35" s="1">
        <v>75</v>
      </c>
      <c r="U35" s="1">
        <v>75</v>
      </c>
      <c r="V35" s="1">
        <v>85</v>
      </c>
      <c r="W35" s="1">
        <v>86</v>
      </c>
      <c r="X35" s="1">
        <v>85.22</v>
      </c>
      <c r="Y35" s="1"/>
      <c r="Z35" s="1"/>
      <c r="AA35" s="1"/>
      <c r="AB35" s="1"/>
      <c r="AC35" s="1"/>
      <c r="AD35" s="1"/>
      <c r="AE35" s="18"/>
      <c r="AF35" s="1">
        <v>80</v>
      </c>
      <c r="AG35" s="1">
        <v>80</v>
      </c>
      <c r="AH35" s="1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">
      <c r="A36" s="19">
        <v>26</v>
      </c>
      <c r="B36" s="19">
        <v>120592</v>
      </c>
      <c r="C36" s="19" t="s">
        <v>99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>Memiliki kemampuan menganalisis Iman kepada kitab Allah, namun perlu peningkatan pemahaman tata cara pengurusan jenazah</v>
      </c>
      <c r="K36" s="28">
        <f t="shared" si="5"/>
        <v>81</v>
      </c>
      <c r="L36" s="28" t="str">
        <f t="shared" si="6"/>
        <v>B</v>
      </c>
      <c r="M36" s="28">
        <f t="shared" si="7"/>
        <v>81</v>
      </c>
      <c r="N36" s="28" t="str">
        <f t="shared" si="8"/>
        <v>B</v>
      </c>
      <c r="O36" s="36">
        <v>3</v>
      </c>
      <c r="P36" s="28" t="str">
        <f t="shared" si="9"/>
        <v>Sangat terampil menyajikan data tentang pengurusan jenazah</v>
      </c>
      <c r="Q36" s="39" t="s">
        <v>8</v>
      </c>
      <c r="R36" s="39" t="s">
        <v>8</v>
      </c>
      <c r="S36" s="18"/>
      <c r="T36" s="1">
        <v>78</v>
      </c>
      <c r="U36" s="1">
        <v>78</v>
      </c>
      <c r="V36" s="1">
        <v>81</v>
      </c>
      <c r="W36" s="1">
        <v>82</v>
      </c>
      <c r="X36" s="1">
        <v>81.96</v>
      </c>
      <c r="Y36" s="1"/>
      <c r="Z36" s="1"/>
      <c r="AA36" s="1"/>
      <c r="AB36" s="1"/>
      <c r="AC36" s="1"/>
      <c r="AD36" s="1"/>
      <c r="AE36" s="18"/>
      <c r="AF36" s="1">
        <v>78</v>
      </c>
      <c r="AG36" s="1">
        <v>80</v>
      </c>
      <c r="AH36" s="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">
      <c r="A37" s="19">
        <v>27</v>
      </c>
      <c r="B37" s="19">
        <v>116698</v>
      </c>
      <c r="C37" s="19" t="s">
        <v>100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menganalisis al Qur'an dan hadits tentang taat aturan, namun perlu peningkatan pemahaman perkembangan Islam masa kejayaan</v>
      </c>
      <c r="K37" s="28">
        <f t="shared" si="5"/>
        <v>89.666666666666671</v>
      </c>
      <c r="L37" s="28" t="str">
        <f t="shared" si="6"/>
        <v>A</v>
      </c>
      <c r="M37" s="28">
        <f t="shared" si="7"/>
        <v>89.666666666666671</v>
      </c>
      <c r="N37" s="28" t="str">
        <f t="shared" si="8"/>
        <v>A</v>
      </c>
      <c r="O37" s="36">
        <v>1</v>
      </c>
      <c r="P37" s="28" t="str">
        <f t="shared" si="9"/>
        <v>Sangat terampil menerapkan perilaku taat aturan, kompetisi dalam kebaikan sesuai dengan al Qur'an dan Hadits</v>
      </c>
      <c r="Q37" s="39" t="s">
        <v>8</v>
      </c>
      <c r="R37" s="39" t="s">
        <v>8</v>
      </c>
      <c r="S37" s="18"/>
      <c r="T37" s="1">
        <v>94</v>
      </c>
      <c r="U37" s="1">
        <v>94</v>
      </c>
      <c r="V37" s="1">
        <v>89</v>
      </c>
      <c r="W37" s="1">
        <v>90</v>
      </c>
      <c r="X37" s="1">
        <v>89.13</v>
      </c>
      <c r="Y37" s="1"/>
      <c r="Z37" s="1"/>
      <c r="AA37" s="1"/>
      <c r="AB37" s="1"/>
      <c r="AC37" s="1"/>
      <c r="AD37" s="1"/>
      <c r="AE37" s="18"/>
      <c r="AF37" s="1">
        <v>94</v>
      </c>
      <c r="AG37" s="1">
        <v>80</v>
      </c>
      <c r="AH37" s="1">
        <v>95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">
      <c r="A38" s="19">
        <v>28</v>
      </c>
      <c r="B38" s="19">
        <v>116713</v>
      </c>
      <c r="C38" s="19" t="s">
        <v>101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menganalisis Iman kepada kitab Allah, namun perlu peningkatan pemahaman tata cara pengurusan jenazah</v>
      </c>
      <c r="K38" s="28">
        <f t="shared" si="5"/>
        <v>82.666666666666671</v>
      </c>
      <c r="L38" s="28" t="str">
        <f t="shared" si="6"/>
        <v>B</v>
      </c>
      <c r="M38" s="28">
        <f t="shared" si="7"/>
        <v>82.666666666666671</v>
      </c>
      <c r="N38" s="28" t="str">
        <f t="shared" si="8"/>
        <v>B</v>
      </c>
      <c r="O38" s="36">
        <v>3</v>
      </c>
      <c r="P38" s="28" t="str">
        <f t="shared" si="9"/>
        <v>Sangat terampil menyajikan data tentang pengurusan jenazah</v>
      </c>
      <c r="Q38" s="39" t="s">
        <v>8</v>
      </c>
      <c r="R38" s="39" t="s">
        <v>8</v>
      </c>
      <c r="S38" s="18"/>
      <c r="T38" s="1">
        <v>88</v>
      </c>
      <c r="U38" s="1">
        <v>88</v>
      </c>
      <c r="V38" s="1">
        <v>81</v>
      </c>
      <c r="W38" s="1">
        <v>82</v>
      </c>
      <c r="X38" s="1">
        <v>81.96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80</v>
      </c>
      <c r="AH38" s="1">
        <v>80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">
      <c r="A39" s="19">
        <v>29</v>
      </c>
      <c r="B39" s="19">
        <v>116728</v>
      </c>
      <c r="C39" s="19" t="s">
        <v>102</v>
      </c>
      <c r="D39" s="18"/>
      <c r="E39" s="28">
        <f t="shared" si="0"/>
        <v>88</v>
      </c>
      <c r="F39" s="28" t="str">
        <f t="shared" si="1"/>
        <v>A</v>
      </c>
      <c r="G39" s="28">
        <f t="shared" si="2"/>
        <v>88</v>
      </c>
      <c r="H39" s="28" t="str">
        <f t="shared" si="3"/>
        <v>A</v>
      </c>
      <c r="I39" s="36">
        <v>1</v>
      </c>
      <c r="J39" s="28" t="str">
        <f t="shared" si="4"/>
        <v>Memiliki kemampuan menganalisis al Qur'an dan hadits tentang taat aturan, namun perlu peningkatan pemahaman perkembangan Islam masa kejayaan</v>
      </c>
      <c r="K39" s="28">
        <f t="shared" si="5"/>
        <v>87.666666666666671</v>
      </c>
      <c r="L39" s="28" t="str">
        <f t="shared" si="6"/>
        <v>A</v>
      </c>
      <c r="M39" s="28">
        <f t="shared" si="7"/>
        <v>87.666666666666671</v>
      </c>
      <c r="N39" s="28" t="str">
        <f t="shared" si="8"/>
        <v>A</v>
      </c>
      <c r="O39" s="36">
        <v>1</v>
      </c>
      <c r="P39" s="28" t="str">
        <f t="shared" si="9"/>
        <v>Sangat terampil menerapkan perilaku taat aturan, kompetisi dalam kebaikan sesuai dengan al Qur'an dan Hadits</v>
      </c>
      <c r="Q39" s="39" t="s">
        <v>8</v>
      </c>
      <c r="R39" s="39" t="s">
        <v>8</v>
      </c>
      <c r="S39" s="18"/>
      <c r="T39" s="1">
        <v>88</v>
      </c>
      <c r="U39" s="1">
        <v>88</v>
      </c>
      <c r="V39" s="1">
        <v>88</v>
      </c>
      <c r="W39" s="1">
        <v>89</v>
      </c>
      <c r="X39" s="1">
        <v>88.48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80</v>
      </c>
      <c r="AH39" s="1">
        <v>95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">
      <c r="A40" s="19">
        <v>30</v>
      </c>
      <c r="B40" s="19">
        <v>116743</v>
      </c>
      <c r="C40" s="19" t="s">
        <v>103</v>
      </c>
      <c r="D40" s="18"/>
      <c r="E40" s="28">
        <f t="shared" si="0"/>
        <v>86</v>
      </c>
      <c r="F40" s="28" t="str">
        <f t="shared" si="1"/>
        <v>A</v>
      </c>
      <c r="G40" s="28">
        <f t="shared" si="2"/>
        <v>86</v>
      </c>
      <c r="H40" s="28" t="str">
        <f t="shared" si="3"/>
        <v>A</v>
      </c>
      <c r="I40" s="36">
        <v>1</v>
      </c>
      <c r="J40" s="28" t="str">
        <f t="shared" si="4"/>
        <v>Memiliki kemampuan menganalisis al Qur'an dan hadits tentang taat aturan, namun perlu peningkatan pemahaman perkembangan Islam masa kejayaan</v>
      </c>
      <c r="K40" s="28">
        <f t="shared" si="5"/>
        <v>87.333333333333329</v>
      </c>
      <c r="L40" s="28" t="str">
        <f t="shared" si="6"/>
        <v>A</v>
      </c>
      <c r="M40" s="28">
        <f t="shared" si="7"/>
        <v>87.333333333333329</v>
      </c>
      <c r="N40" s="28" t="str">
        <f t="shared" si="8"/>
        <v>A</v>
      </c>
      <c r="O40" s="36">
        <v>1</v>
      </c>
      <c r="P40" s="28" t="str">
        <f t="shared" si="9"/>
        <v>Sangat terampil menerapkan perilaku taat aturan, kompetisi dalam kebaikan sesuai dengan al Qur'an dan Hadits</v>
      </c>
      <c r="Q40" s="39" t="s">
        <v>8</v>
      </c>
      <c r="R40" s="39" t="s">
        <v>8</v>
      </c>
      <c r="S40" s="18"/>
      <c r="T40" s="1">
        <v>87</v>
      </c>
      <c r="U40" s="1">
        <v>87</v>
      </c>
      <c r="V40" s="1">
        <v>85</v>
      </c>
      <c r="W40" s="1">
        <v>86</v>
      </c>
      <c r="X40" s="1">
        <v>85.87</v>
      </c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>
        <v>95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">
      <c r="A41" s="19">
        <v>31</v>
      </c>
      <c r="B41" s="19">
        <v>116758</v>
      </c>
      <c r="C41" s="19" t="s">
        <v>104</v>
      </c>
      <c r="D41" s="18"/>
      <c r="E41" s="28">
        <f t="shared" si="0"/>
        <v>85</v>
      </c>
      <c r="F41" s="28" t="str">
        <f t="shared" si="1"/>
        <v>A</v>
      </c>
      <c r="G41" s="28">
        <f t="shared" si="2"/>
        <v>85</v>
      </c>
      <c r="H41" s="28" t="str">
        <f t="shared" si="3"/>
        <v>A</v>
      </c>
      <c r="I41" s="36">
        <v>1</v>
      </c>
      <c r="J41" s="28" t="str">
        <f t="shared" si="4"/>
        <v>Memiliki kemampuan menganalisis al Qur'an dan hadits tentang taat aturan, namun perlu peningkatan pemahaman perkembangan Islam masa kejayaan</v>
      </c>
      <c r="K41" s="28">
        <f t="shared" si="5"/>
        <v>81.333333333333329</v>
      </c>
      <c r="L41" s="28" t="str">
        <f t="shared" si="6"/>
        <v>B</v>
      </c>
      <c r="M41" s="28">
        <f t="shared" si="7"/>
        <v>81.333333333333329</v>
      </c>
      <c r="N41" s="28" t="str">
        <f t="shared" si="8"/>
        <v>B</v>
      </c>
      <c r="O41" s="36">
        <v>3</v>
      </c>
      <c r="P41" s="28" t="str">
        <f t="shared" si="9"/>
        <v>Sangat terampil menyajikan data tentang pengurusan jenazah</v>
      </c>
      <c r="Q41" s="39" t="s">
        <v>8</v>
      </c>
      <c r="R41" s="39" t="s">
        <v>8</v>
      </c>
      <c r="S41" s="18"/>
      <c r="T41" s="1">
        <v>84</v>
      </c>
      <c r="U41" s="1">
        <v>84</v>
      </c>
      <c r="V41" s="1">
        <v>85</v>
      </c>
      <c r="W41" s="1">
        <v>86</v>
      </c>
      <c r="X41" s="1">
        <v>85.87</v>
      </c>
      <c r="Y41" s="1"/>
      <c r="Z41" s="1"/>
      <c r="AA41" s="1"/>
      <c r="AB41" s="1"/>
      <c r="AC41" s="1"/>
      <c r="AD41" s="1"/>
      <c r="AE41" s="18"/>
      <c r="AF41" s="1">
        <v>84</v>
      </c>
      <c r="AG41" s="1">
        <v>80</v>
      </c>
      <c r="AH41" s="1">
        <v>80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">
      <c r="A42" s="19">
        <v>32</v>
      </c>
      <c r="B42" s="19">
        <v>116773</v>
      </c>
      <c r="C42" s="19" t="s">
        <v>105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menganalisis al Qur'an dan hadits tentang taat aturan, namun perlu peningkatan pemahaman perkembangan Islam masa kejayaan</v>
      </c>
      <c r="K42" s="28">
        <f t="shared" si="5"/>
        <v>88.666666666666671</v>
      </c>
      <c r="L42" s="28" t="str">
        <f t="shared" si="6"/>
        <v>A</v>
      </c>
      <c r="M42" s="28">
        <f t="shared" si="7"/>
        <v>88.666666666666671</v>
      </c>
      <c r="N42" s="28" t="str">
        <f t="shared" si="8"/>
        <v>A</v>
      </c>
      <c r="O42" s="36">
        <v>1</v>
      </c>
      <c r="P42" s="28" t="str">
        <f t="shared" si="9"/>
        <v>Sangat terampil menerapkan perilaku taat aturan, kompetisi dalam kebaikan sesuai dengan al Qur'an dan Hadits</v>
      </c>
      <c r="Q42" s="39" t="s">
        <v>8</v>
      </c>
      <c r="R42" s="39" t="s">
        <v>8</v>
      </c>
      <c r="S42" s="18"/>
      <c r="T42" s="1">
        <v>91</v>
      </c>
      <c r="U42" s="1">
        <v>91</v>
      </c>
      <c r="V42" s="1">
        <v>83</v>
      </c>
      <c r="W42" s="1">
        <v>84</v>
      </c>
      <c r="X42" s="1">
        <v>83.91</v>
      </c>
      <c r="Y42" s="1"/>
      <c r="Z42" s="1"/>
      <c r="AA42" s="1"/>
      <c r="AB42" s="1"/>
      <c r="AC42" s="1"/>
      <c r="AD42" s="1"/>
      <c r="AE42" s="18"/>
      <c r="AF42" s="1">
        <v>91</v>
      </c>
      <c r="AG42" s="1">
        <v>80</v>
      </c>
      <c r="AH42" s="1">
        <v>95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">
      <c r="A43" s="19">
        <v>33</v>
      </c>
      <c r="B43" s="19">
        <v>116788</v>
      </c>
      <c r="C43" s="19" t="s">
        <v>106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menganalisis al Qur'an dan hadits tentang taat aturan, namun perlu peningkatan pemahaman perkembangan Islam masa kejayaan</v>
      </c>
      <c r="K43" s="28">
        <f t="shared" si="5"/>
        <v>87.666666666666671</v>
      </c>
      <c r="L43" s="28" t="str">
        <f t="shared" si="6"/>
        <v>A</v>
      </c>
      <c r="M43" s="28">
        <f t="shared" si="7"/>
        <v>87.666666666666671</v>
      </c>
      <c r="N43" s="28" t="str">
        <f t="shared" si="8"/>
        <v>A</v>
      </c>
      <c r="O43" s="36">
        <v>1</v>
      </c>
      <c r="P43" s="28" t="str">
        <f t="shared" si="9"/>
        <v>Sangat terampil menerapkan perilaku taat aturan, kompetisi dalam kebaikan sesuai dengan al Qur'an dan Hadits</v>
      </c>
      <c r="Q43" s="39" t="s">
        <v>8</v>
      </c>
      <c r="R43" s="39" t="s">
        <v>8</v>
      </c>
      <c r="S43" s="18"/>
      <c r="T43" s="1">
        <v>89</v>
      </c>
      <c r="U43" s="1">
        <v>89</v>
      </c>
      <c r="V43" s="1">
        <v>87</v>
      </c>
      <c r="W43" s="1">
        <v>88</v>
      </c>
      <c r="X43" s="1">
        <v>87.83</v>
      </c>
      <c r="Y43" s="1"/>
      <c r="Z43" s="1"/>
      <c r="AA43" s="1"/>
      <c r="AB43" s="1"/>
      <c r="AC43" s="1"/>
      <c r="AD43" s="1"/>
      <c r="AE43" s="18"/>
      <c r="AF43" s="1">
        <v>89</v>
      </c>
      <c r="AG43" s="1">
        <v>80</v>
      </c>
      <c r="AH43" s="1">
        <v>94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">
      <c r="A44" s="19">
        <v>34</v>
      </c>
      <c r="B44" s="19">
        <v>116803</v>
      </c>
      <c r="C44" s="19" t="s">
        <v>107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menganalisis al Qur'an dan hadits tentang taat aturan, namun perlu peningkatan pemahaman perkembangan Islam masa kejayaan</v>
      </c>
      <c r="K44" s="28">
        <f t="shared" si="5"/>
        <v>90.666666666666671</v>
      </c>
      <c r="L44" s="28" t="str">
        <f t="shared" si="6"/>
        <v>A</v>
      </c>
      <c r="M44" s="28">
        <f t="shared" si="7"/>
        <v>90.666666666666671</v>
      </c>
      <c r="N44" s="28" t="str">
        <f t="shared" si="8"/>
        <v>A</v>
      </c>
      <c r="O44" s="36">
        <v>1</v>
      </c>
      <c r="P44" s="28" t="str">
        <f t="shared" si="9"/>
        <v>Sangat terampil menerapkan perilaku taat aturan, kompetisi dalam kebaikan sesuai dengan al Qur'an dan Hadits</v>
      </c>
      <c r="Q44" s="39" t="s">
        <v>8</v>
      </c>
      <c r="R44" s="39" t="s">
        <v>8</v>
      </c>
      <c r="S44" s="18"/>
      <c r="T44" s="1">
        <v>90</v>
      </c>
      <c r="U44" s="1">
        <v>90</v>
      </c>
      <c r="V44" s="1">
        <v>89</v>
      </c>
      <c r="W44" s="1">
        <v>90</v>
      </c>
      <c r="X44" s="1">
        <v>89.13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88</v>
      </c>
      <c r="AH44" s="1">
        <v>94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">
      <c r="A45" s="19">
        <v>35</v>
      </c>
      <c r="B45" s="19">
        <v>116818</v>
      </c>
      <c r="C45" s="19" t="s">
        <v>108</v>
      </c>
      <c r="D45" s="18"/>
      <c r="E45" s="28">
        <f t="shared" si="0"/>
        <v>85</v>
      </c>
      <c r="F45" s="28" t="str">
        <f t="shared" si="1"/>
        <v>A</v>
      </c>
      <c r="G45" s="28">
        <f t="shared" si="2"/>
        <v>85</v>
      </c>
      <c r="H45" s="28" t="str">
        <f t="shared" si="3"/>
        <v>A</v>
      </c>
      <c r="I45" s="36">
        <v>1</v>
      </c>
      <c r="J45" s="28" t="str">
        <f t="shared" si="4"/>
        <v>Memiliki kemampuan menganalisis al Qur'an dan hadits tentang taat aturan, namun perlu peningkatan pemahaman perkembangan Islam masa kejayaan</v>
      </c>
      <c r="K45" s="28">
        <f t="shared" si="5"/>
        <v>87</v>
      </c>
      <c r="L45" s="28" t="str">
        <f t="shared" si="6"/>
        <v>A</v>
      </c>
      <c r="M45" s="28">
        <f t="shared" si="7"/>
        <v>87</v>
      </c>
      <c r="N45" s="28" t="str">
        <f t="shared" si="8"/>
        <v>A</v>
      </c>
      <c r="O45" s="36">
        <v>1</v>
      </c>
      <c r="P45" s="28" t="str">
        <f t="shared" si="9"/>
        <v>Sangat terampil menerapkan perilaku taat aturan, kompetisi dalam kebaikan sesuai dengan al Qur'an dan Hadits</v>
      </c>
      <c r="Q45" s="39" t="s">
        <v>8</v>
      </c>
      <c r="R45" s="39" t="s">
        <v>8</v>
      </c>
      <c r="S45" s="18"/>
      <c r="T45" s="1">
        <v>87</v>
      </c>
      <c r="U45" s="1">
        <v>87</v>
      </c>
      <c r="V45" s="1">
        <v>83</v>
      </c>
      <c r="W45" s="1">
        <v>84</v>
      </c>
      <c r="X45" s="1">
        <v>83.26</v>
      </c>
      <c r="Y45" s="1"/>
      <c r="Z45" s="1"/>
      <c r="AA45" s="1"/>
      <c r="AB45" s="1"/>
      <c r="AC45" s="1"/>
      <c r="AD45" s="1"/>
      <c r="AE45" s="18"/>
      <c r="AF45" s="1">
        <v>87</v>
      </c>
      <c r="AG45" s="1">
        <v>80</v>
      </c>
      <c r="AH45" s="1">
        <v>94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">
      <c r="A46" s="19">
        <v>36</v>
      </c>
      <c r="B46" s="19">
        <v>116833</v>
      </c>
      <c r="C46" s="19" t="s">
        <v>109</v>
      </c>
      <c r="D46" s="18"/>
      <c r="E46" s="28">
        <f t="shared" si="0"/>
        <v>87</v>
      </c>
      <c r="F46" s="28" t="str">
        <f t="shared" si="1"/>
        <v>A</v>
      </c>
      <c r="G46" s="28">
        <f t="shared" si="2"/>
        <v>87</v>
      </c>
      <c r="H46" s="28" t="str">
        <f t="shared" si="3"/>
        <v>A</v>
      </c>
      <c r="I46" s="36">
        <v>1</v>
      </c>
      <c r="J46" s="28" t="str">
        <f t="shared" si="4"/>
        <v>Memiliki kemampuan menganalisis al Qur'an dan hadits tentang taat aturan, namun perlu peningkatan pemahaman perkembangan Islam masa kejayaan</v>
      </c>
      <c r="K46" s="28">
        <f t="shared" si="5"/>
        <v>86.5</v>
      </c>
      <c r="L46" s="28" t="str">
        <f t="shared" si="6"/>
        <v>A</v>
      </c>
      <c r="M46" s="28">
        <f t="shared" si="7"/>
        <v>86.5</v>
      </c>
      <c r="N46" s="28" t="str">
        <f t="shared" si="8"/>
        <v>A</v>
      </c>
      <c r="O46" s="36">
        <v>1</v>
      </c>
      <c r="P46" s="28" t="str">
        <f t="shared" si="9"/>
        <v>Sangat terampil menerapkan perilaku taat aturan, kompetisi dalam kebaikan sesuai dengan al Qur'an dan Hadits</v>
      </c>
      <c r="Q46" s="39" t="s">
        <v>8</v>
      </c>
      <c r="R46" s="39" t="s">
        <v>8</v>
      </c>
      <c r="S46" s="18"/>
      <c r="T46" s="1">
        <v>87</v>
      </c>
      <c r="U46" s="1">
        <v>87</v>
      </c>
      <c r="V46" s="1">
        <v>87</v>
      </c>
      <c r="W46" s="1">
        <v>88</v>
      </c>
      <c r="X46" s="1">
        <v>87.83</v>
      </c>
      <c r="Y46" s="1"/>
      <c r="Z46" s="1"/>
      <c r="AA46" s="1"/>
      <c r="AB46" s="1"/>
      <c r="AC46" s="1"/>
      <c r="AD46" s="1"/>
      <c r="AE46" s="18"/>
      <c r="AF46" s="1">
        <v>87</v>
      </c>
      <c r="AG46" s="1">
        <v>80</v>
      </c>
      <c r="AH46" s="1">
        <v>92.5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">
      <c r="A52" s="18"/>
      <c r="B52" s="18"/>
      <c r="C52" s="18" t="s">
        <v>110</v>
      </c>
      <c r="D52" s="18"/>
      <c r="E52" s="18"/>
      <c r="F52" s="18" t="s">
        <v>111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112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">
      <c r="A53" s="18"/>
      <c r="B53" s="18"/>
      <c r="C53" s="18" t="s">
        <v>113</v>
      </c>
      <c r="D53" s="18"/>
      <c r="E53" s="18"/>
      <c r="F53" s="18" t="s">
        <v>114</v>
      </c>
      <c r="G53" s="18"/>
      <c r="H53" s="18"/>
      <c r="I53" s="38"/>
      <c r="J53" s="30"/>
      <c r="K53" s="18">
        <f>IF(COUNTBLANK($G$11:$G$50)=40,"",MIN($G$11:$G$50))</f>
        <v>78</v>
      </c>
      <c r="L53" s="18"/>
      <c r="M53" s="18"/>
      <c r="N53" s="18"/>
      <c r="O53" s="37"/>
      <c r="P53" s="18"/>
      <c r="Q53" s="37" t="s">
        <v>115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">
      <c r="A54" s="18"/>
      <c r="B54" s="18"/>
      <c r="C54" s="18"/>
      <c r="D54" s="18"/>
      <c r="E54" s="18"/>
      <c r="F54" s="18" t="s">
        <v>116</v>
      </c>
      <c r="G54" s="18"/>
      <c r="H54" s="18"/>
      <c r="I54" s="38"/>
      <c r="J54" s="30"/>
      <c r="K54" s="18">
        <f>IF(COUNTBLANK($G$11:$G$50)=40,"",AVERAGE($G$11:$G$50))</f>
        <v>85.472222222222229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">
      <c r="A55" s="18"/>
      <c r="B55" s="18"/>
      <c r="C55" s="18"/>
      <c r="D55" s="18"/>
      <c r="E55" s="18"/>
      <c r="F55" s="18" t="s">
        <v>117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">
      <c r="A56" s="18"/>
      <c r="B56" s="18"/>
      <c r="C56" s="18" t="s">
        <v>118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119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">
      <c r="A57" s="18"/>
      <c r="B57" s="18"/>
      <c r="C57" s="18" t="s">
        <v>120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121</v>
      </c>
      <c r="R57" s="37" t="s">
        <v>122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XI-IPS 4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Microsoft Office User</cp:lastModifiedBy>
  <dcterms:created xsi:type="dcterms:W3CDTF">2015-09-01T09:01:01Z</dcterms:created>
  <dcterms:modified xsi:type="dcterms:W3CDTF">2019-12-16T00:17:43Z</dcterms:modified>
  <cp:category/>
</cp:coreProperties>
</file>