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 activeTab="2"/>
  </bookViews>
  <sheets>
    <sheet name="XII-IPS 1" sheetId="1" r:id="rId1"/>
    <sheet name="XII-IPS 2" sheetId="2" r:id="rId2"/>
    <sheet name="XII-IPS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H43" i="3"/>
  <c r="G43" i="3"/>
  <c r="F43" i="3"/>
  <c r="E43" i="3"/>
  <c r="P42" i="3"/>
  <c r="M42" i="3"/>
  <c r="N42" i="3" s="1"/>
  <c r="K42" i="3"/>
  <c r="L42" i="3" s="1"/>
  <c r="J42" i="3"/>
  <c r="H42" i="3"/>
  <c r="G42" i="3"/>
  <c r="F42" i="3"/>
  <c r="E42" i="3"/>
  <c r="P41" i="3"/>
  <c r="M41" i="3"/>
  <c r="N41" i="3" s="1"/>
  <c r="K41" i="3"/>
  <c r="L41" i="3" s="1"/>
  <c r="J41" i="3"/>
  <c r="H41" i="3"/>
  <c r="G41" i="3"/>
  <c r="F41" i="3"/>
  <c r="E41" i="3"/>
  <c r="P40" i="3"/>
  <c r="M40" i="3"/>
  <c r="N40" i="3" s="1"/>
  <c r="K40" i="3"/>
  <c r="L40" i="3" s="1"/>
  <c r="J40" i="3"/>
  <c r="H40" i="3"/>
  <c r="G40" i="3"/>
  <c r="F40" i="3"/>
  <c r="E40" i="3"/>
  <c r="P39" i="3"/>
  <c r="M39" i="3"/>
  <c r="N39" i="3" s="1"/>
  <c r="K39" i="3"/>
  <c r="L39" i="3" s="1"/>
  <c r="J39" i="3"/>
  <c r="H39" i="3"/>
  <c r="G39" i="3"/>
  <c r="F39" i="3"/>
  <c r="E39" i="3"/>
  <c r="P38" i="3"/>
  <c r="M38" i="3"/>
  <c r="N38" i="3" s="1"/>
  <c r="K38" i="3"/>
  <c r="L38" i="3" s="1"/>
  <c r="J38" i="3"/>
  <c r="H38" i="3"/>
  <c r="G38" i="3"/>
  <c r="F38" i="3"/>
  <c r="E38" i="3"/>
  <c r="P37" i="3"/>
  <c r="M37" i="3"/>
  <c r="N37" i="3" s="1"/>
  <c r="K37" i="3"/>
  <c r="L37" i="3" s="1"/>
  <c r="J37" i="3"/>
  <c r="H37" i="3"/>
  <c r="G37" i="3"/>
  <c r="F37" i="3"/>
  <c r="E37" i="3"/>
  <c r="P36" i="3"/>
  <c r="M36" i="3"/>
  <c r="N36" i="3" s="1"/>
  <c r="K36" i="3"/>
  <c r="L36" i="3" s="1"/>
  <c r="J36" i="3"/>
  <c r="H36" i="3"/>
  <c r="G36" i="3"/>
  <c r="F36" i="3"/>
  <c r="E36" i="3"/>
  <c r="P35" i="3"/>
  <c r="M35" i="3"/>
  <c r="N35" i="3" s="1"/>
  <c r="K35" i="3"/>
  <c r="L35" i="3" s="1"/>
  <c r="J35" i="3"/>
  <c r="H35" i="3"/>
  <c r="G35" i="3"/>
  <c r="F35" i="3"/>
  <c r="E35" i="3"/>
  <c r="P34" i="3"/>
  <c r="M34" i="3"/>
  <c r="N34" i="3" s="1"/>
  <c r="K34" i="3"/>
  <c r="L34" i="3" s="1"/>
  <c r="J34" i="3"/>
  <c r="H34" i="3"/>
  <c r="G34" i="3"/>
  <c r="F34" i="3"/>
  <c r="E34" i="3"/>
  <c r="P33" i="3"/>
  <c r="M33" i="3"/>
  <c r="N33" i="3" s="1"/>
  <c r="K33" i="3"/>
  <c r="L33" i="3" s="1"/>
  <c r="J33" i="3"/>
  <c r="H33" i="3"/>
  <c r="G33" i="3"/>
  <c r="F33" i="3"/>
  <c r="E33" i="3"/>
  <c r="P32" i="3"/>
  <c r="M32" i="3"/>
  <c r="N32" i="3" s="1"/>
  <c r="K32" i="3"/>
  <c r="L32" i="3" s="1"/>
  <c r="J32" i="3"/>
  <c r="H32" i="3"/>
  <c r="G32" i="3"/>
  <c r="F32" i="3"/>
  <c r="E32" i="3"/>
  <c r="P31" i="3"/>
  <c r="M31" i="3"/>
  <c r="N31" i="3" s="1"/>
  <c r="K31" i="3"/>
  <c r="L31" i="3" s="1"/>
  <c r="J31" i="3"/>
  <c r="H31" i="3"/>
  <c r="G31" i="3"/>
  <c r="F31" i="3"/>
  <c r="E31" i="3"/>
  <c r="P30" i="3"/>
  <c r="M30" i="3"/>
  <c r="N30" i="3" s="1"/>
  <c r="K30" i="3"/>
  <c r="L30" i="3" s="1"/>
  <c r="J30" i="3"/>
  <c r="H30" i="3"/>
  <c r="G30" i="3"/>
  <c r="F30" i="3"/>
  <c r="E30" i="3"/>
  <c r="P29" i="3"/>
  <c r="M29" i="3"/>
  <c r="N29" i="3" s="1"/>
  <c r="K29" i="3"/>
  <c r="L29" i="3" s="1"/>
  <c r="J29" i="3"/>
  <c r="H29" i="3"/>
  <c r="G29" i="3"/>
  <c r="F29" i="3"/>
  <c r="E29" i="3"/>
  <c r="P28" i="3"/>
  <c r="M28" i="3"/>
  <c r="N28" i="3" s="1"/>
  <c r="K28" i="3"/>
  <c r="L28" i="3" s="1"/>
  <c r="J28" i="3"/>
  <c r="H28" i="3"/>
  <c r="G28" i="3"/>
  <c r="F28" i="3"/>
  <c r="E28" i="3"/>
  <c r="P27" i="3"/>
  <c r="M27" i="3"/>
  <c r="N27" i="3" s="1"/>
  <c r="K27" i="3"/>
  <c r="L27" i="3" s="1"/>
  <c r="J27" i="3"/>
  <c r="H27" i="3"/>
  <c r="G27" i="3"/>
  <c r="F27" i="3"/>
  <c r="E27" i="3"/>
  <c r="P26" i="3"/>
  <c r="M26" i="3"/>
  <c r="N26" i="3" s="1"/>
  <c r="K26" i="3"/>
  <c r="L26" i="3" s="1"/>
  <c r="J26" i="3"/>
  <c r="H26" i="3"/>
  <c r="G26" i="3"/>
  <c r="F26" i="3"/>
  <c r="E26" i="3"/>
  <c r="P25" i="3"/>
  <c r="M25" i="3"/>
  <c r="N25" i="3" s="1"/>
  <c r="K25" i="3"/>
  <c r="L25" i="3" s="1"/>
  <c r="J25" i="3"/>
  <c r="H25" i="3"/>
  <c r="G25" i="3"/>
  <c r="F25" i="3"/>
  <c r="E25" i="3"/>
  <c r="P24" i="3"/>
  <c r="M24" i="3"/>
  <c r="N24" i="3" s="1"/>
  <c r="K24" i="3"/>
  <c r="L24" i="3" s="1"/>
  <c r="J24" i="3"/>
  <c r="H24" i="3"/>
  <c r="G24" i="3"/>
  <c r="F24" i="3"/>
  <c r="E24" i="3"/>
  <c r="P23" i="3"/>
  <c r="M23" i="3"/>
  <c r="N23" i="3" s="1"/>
  <c r="K23" i="3"/>
  <c r="L23" i="3" s="1"/>
  <c r="J23" i="3"/>
  <c r="H23" i="3"/>
  <c r="G23" i="3"/>
  <c r="F23" i="3"/>
  <c r="E23" i="3"/>
  <c r="P22" i="3"/>
  <c r="M22" i="3"/>
  <c r="N22" i="3" s="1"/>
  <c r="K22" i="3"/>
  <c r="L22" i="3" s="1"/>
  <c r="J22" i="3"/>
  <c r="H22" i="3"/>
  <c r="G22" i="3"/>
  <c r="F22" i="3"/>
  <c r="E22" i="3"/>
  <c r="P21" i="3"/>
  <c r="M21" i="3"/>
  <c r="N21" i="3" s="1"/>
  <c r="K21" i="3"/>
  <c r="L21" i="3" s="1"/>
  <c r="J21" i="3"/>
  <c r="H21" i="3"/>
  <c r="G21" i="3"/>
  <c r="F21" i="3"/>
  <c r="E21" i="3"/>
  <c r="P20" i="3"/>
  <c r="M20" i="3"/>
  <c r="N20" i="3" s="1"/>
  <c r="K20" i="3"/>
  <c r="L20" i="3" s="1"/>
  <c r="J20" i="3"/>
  <c r="H20" i="3"/>
  <c r="G20" i="3"/>
  <c r="F20" i="3"/>
  <c r="E20" i="3"/>
  <c r="P19" i="3"/>
  <c r="M19" i="3"/>
  <c r="N19" i="3" s="1"/>
  <c r="K19" i="3"/>
  <c r="L19" i="3" s="1"/>
  <c r="J19" i="3"/>
  <c r="H19" i="3"/>
  <c r="G19" i="3"/>
  <c r="F19" i="3"/>
  <c r="E19" i="3"/>
  <c r="P18" i="3"/>
  <c r="M18" i="3"/>
  <c r="N18" i="3" s="1"/>
  <c r="K18" i="3"/>
  <c r="L18" i="3" s="1"/>
  <c r="J18" i="3"/>
  <c r="H18" i="3"/>
  <c r="G18" i="3"/>
  <c r="F18" i="3"/>
  <c r="E18" i="3"/>
  <c r="P17" i="3"/>
  <c r="M17" i="3"/>
  <c r="N17" i="3" s="1"/>
  <c r="K17" i="3"/>
  <c r="L17" i="3" s="1"/>
  <c r="J17" i="3"/>
  <c r="H17" i="3"/>
  <c r="G17" i="3"/>
  <c r="F17" i="3"/>
  <c r="E17" i="3"/>
  <c r="P16" i="3"/>
  <c r="M16" i="3"/>
  <c r="N16" i="3" s="1"/>
  <c r="K16" i="3"/>
  <c r="L16" i="3" s="1"/>
  <c r="J16" i="3"/>
  <c r="H16" i="3"/>
  <c r="G16" i="3"/>
  <c r="F16" i="3"/>
  <c r="E16" i="3"/>
  <c r="P15" i="3"/>
  <c r="M15" i="3"/>
  <c r="N15" i="3" s="1"/>
  <c r="K15" i="3"/>
  <c r="L15" i="3" s="1"/>
  <c r="J15" i="3"/>
  <c r="H15" i="3"/>
  <c r="G15" i="3"/>
  <c r="F15" i="3"/>
  <c r="E15" i="3"/>
  <c r="P14" i="3"/>
  <c r="M14" i="3"/>
  <c r="N14" i="3" s="1"/>
  <c r="K14" i="3"/>
  <c r="L14" i="3" s="1"/>
  <c r="J14" i="3"/>
  <c r="H14" i="3"/>
  <c r="G14" i="3"/>
  <c r="F14" i="3"/>
  <c r="E14" i="3"/>
  <c r="P13" i="3"/>
  <c r="M13" i="3"/>
  <c r="N13" i="3" s="1"/>
  <c r="K13" i="3"/>
  <c r="L13" i="3" s="1"/>
  <c r="J13" i="3"/>
  <c r="H13" i="3"/>
  <c r="G13" i="3"/>
  <c r="F13" i="3"/>
  <c r="E13" i="3"/>
  <c r="P12" i="3"/>
  <c r="M12" i="3"/>
  <c r="N12" i="3" s="1"/>
  <c r="K12" i="3"/>
  <c r="L12" i="3" s="1"/>
  <c r="J12" i="3"/>
  <c r="H12" i="3"/>
  <c r="G12" i="3"/>
  <c r="F12" i="3"/>
  <c r="E12" i="3"/>
  <c r="P11" i="3"/>
  <c r="M11" i="3"/>
  <c r="N11" i="3" s="1"/>
  <c r="K11" i="3"/>
  <c r="L11" i="3" s="1"/>
  <c r="J11" i="3"/>
  <c r="H11" i="3"/>
  <c r="G11" i="3"/>
  <c r="K53" i="3" s="1"/>
  <c r="F11" i="3"/>
  <c r="E11" i="3"/>
  <c r="K55" i="2"/>
  <c r="P50" i="2"/>
  <c r="M50" i="2"/>
  <c r="N50" i="2" s="1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K53" i="1" s="1"/>
  <c r="E11" i="1"/>
  <c r="F11" i="1" s="1"/>
  <c r="K54" i="1" l="1"/>
  <c r="H11" i="1"/>
  <c r="K52" i="1"/>
  <c r="K54" i="2"/>
  <c r="K52" i="2"/>
  <c r="K53" i="2"/>
  <c r="H11" i="2"/>
  <c r="K52" i="3"/>
  <c r="K54" i="3"/>
</calcChain>
</file>

<file path=xl/sharedStrings.xml><?xml version="1.0" encoding="utf-8"?>
<sst xmlns="http://schemas.openxmlformats.org/spreadsheetml/2006/main" count="523" uniqueCount="178">
  <si>
    <t>DAFTAR NILAI SISWA SMAN 9 SEMARANG SEMESTER GASAL TAHUN PELAJARAN 2019/2020</t>
  </si>
  <si>
    <t>Guru :</t>
  </si>
  <si>
    <t>Fiqi Urwatul Wutsqo S.Pd.I.</t>
  </si>
  <si>
    <t>Kelas XII-IPS 1</t>
  </si>
  <si>
    <t>Mapel :</t>
  </si>
  <si>
    <t>Pendidikan Agama dan Budi Pekerti [ Kelompok A (Wajib) ]</t>
  </si>
  <si>
    <t>didownload 13/12/2019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</si>
  <si>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</si>
  <si>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</si>
  <si>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</si>
  <si>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</si>
  <si>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</si>
  <si>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</si>
  <si>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</si>
  <si>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</si>
  <si>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</si>
  <si>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</si>
  <si>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</si>
  <si>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</si>
  <si>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</si>
  <si>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</si>
  <si>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</si>
  <si>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</si>
  <si>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</si>
  <si>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</si>
  <si>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</si>
  <si>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</si>
  <si>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</si>
  <si>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</si>
  <si>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</si>
  <si>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</si>
  <si>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</si>
  <si>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</si>
  <si>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</si>
  <si>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</si>
  <si>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</si>
  <si>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</si>
  <si>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</si>
  <si>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</si>
  <si>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</si>
  <si>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</si>
  <si>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</si>
  <si>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</si>
  <si>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</si>
  <si>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</si>
  <si>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</si>
  <si>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</si>
  <si>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</si>
  <si>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</si>
  <si>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</si>
  <si>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</si>
  <si>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</si>
  <si>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</si>
  <si>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</si>
  <si>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</si>
  <si>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AQMAAL EGA ANJASENA</t>
  </si>
  <si>
    <t>Predikat &amp; Deskripsi Pengetahuan</t>
  </si>
  <si>
    <t>ACUAN MENGISI DESKRIPSI</t>
  </si>
  <si>
    <t>ARNETTA RANI MELLYANA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</si>
  <si>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</si>
  <si>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</si>
  <si>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</si>
  <si>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</si>
  <si>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</si>
  <si>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</si>
  <si>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</si>
  <si>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</si>
  <si>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BTARI KEJORA ANINDHITA</t>
  </si>
  <si>
    <t>Memiliki kemampuan menganalisis al Qur'an dan hadits berfikir kritis dan demokratis, namun perlu peningkatan pemahaman sejarah Islam Indonesia</t>
  </si>
  <si>
    <t>Sangat terampil menyajikan makna dalam al Qur'an dan hadits tentang berfikir kritis dan demokratis</t>
  </si>
  <si>
    <t>DANNY ARDIANTO WIBOWO</t>
  </si>
  <si>
    <t>DEWI FEBRIANI</t>
  </si>
  <si>
    <t>Memiliki kemampuan menganalisis makna Iman kepada hari ahir, namun perlu peningkatan pemahaman perkembangan Islam di Indonesia</t>
  </si>
  <si>
    <t>Sangat terampil menyajikan makna iman kepada hari ahir</t>
  </si>
  <si>
    <t>DIMAS SATRIA YOGA PRADANA</t>
  </si>
  <si>
    <t>DWI CAHYO ABIMANYU</t>
  </si>
  <si>
    <t>Memiliki kemampuan menganalisis perilaku bekerja keras dan tanggung jawab, namun perlu peningkatan pemahaman sejarah Islam Indonesia</t>
  </si>
  <si>
    <t>Sangat terampil menerapkan perilaku bekerja keras dan tanggung jawab dalam kehidupan sehari-hari</t>
  </si>
  <si>
    <t>EVA YOLANDA</t>
  </si>
  <si>
    <t>FITRA NADA PRATAMA</t>
  </si>
  <si>
    <t>Memiliki kemampuan menganalisis hukum dan syarat pernikahan dalam Islam, namun perlu peningkatan pemahaman perkembangan Islam di Indonesia</t>
  </si>
  <si>
    <t>Sangat terampil menyajikan tata cara dan hukum pernikahan dalam Islam</t>
  </si>
  <si>
    <t>GARINDRA HANUGRAHAYU JATI</t>
  </si>
  <si>
    <t>GHIEFFARY RARIFTYA PUTRA</t>
  </si>
  <si>
    <t>GHUFRAN KHALLIF PRADANSYAH</t>
  </si>
  <si>
    <t>HASNA HUMAIRA</t>
  </si>
  <si>
    <t>INTAN PERMATASARI</t>
  </si>
  <si>
    <t>M. RIKI FAUZI</t>
  </si>
  <si>
    <t>Predikat &amp; Deskripsi Keterampilan</t>
  </si>
  <si>
    <t>MICHELLA DENINTA SULISTYO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</si>
  <si>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</si>
  <si>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</si>
  <si>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</si>
  <si>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</si>
  <si>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</si>
  <si>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</si>
  <si>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</si>
  <si>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</si>
  <si>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</si>
  <si>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</si>
  <si>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</si>
  <si>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WAHID NURKHAYAT RIFAI</t>
  </si>
  <si>
    <t>ZENITH PUSPITASARI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</si>
  <si>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</si>
  <si>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</si>
  <si>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</si>
  <si>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</si>
  <si>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</si>
  <si>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</si>
  <si>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</si>
  <si>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</si>
  <si>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</si>
  <si>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</si>
  <si>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</si>
  <si>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</si>
  <si>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123456</t>
  </si>
  <si>
    <t>Kelas XII-IPS 2</t>
  </si>
  <si>
    <t>ALDOHAN FAZA AVIAN</t>
  </si>
  <si>
    <t>ALIKA TRULY MAULIDDINA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</si>
  <si>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</si>
  <si>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</si>
  <si>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</si>
  <si>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</si>
  <si>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</si>
  <si>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</si>
  <si>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</si>
  <si>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</si>
  <si>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</si>
  <si>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HAFIZ KHAIRAN AL FAIZ</t>
  </si>
  <si>
    <t>IQBAL AHMAD RIVALDI</t>
  </si>
  <si>
    <t>MUHAMMAD FAHBIAN HIZBULLAH PRAMONO</t>
  </si>
  <si>
    <t>MUHAMMAD MUHADI ASHARI</t>
  </si>
  <si>
    <t>MUHAMMAD RIFKI KHOFIZH</t>
  </si>
  <si>
    <t>NAUFAL FAWWAZ DARSONO</t>
  </si>
  <si>
    <t>NUR ISNA LAILA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</si>
  <si>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</si>
  <si>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</si>
  <si>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</si>
  <si>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</si>
  <si>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</si>
  <si>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</si>
  <si>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</si>
  <si>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</si>
  <si>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</si>
  <si>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Kelas XII-IPS 3</t>
  </si>
  <si>
    <t>ABROR ALFAUZY</t>
  </si>
  <si>
    <t>ALIYYU RIZQI RIANSA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</si>
  <si>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</si>
  <si>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</si>
  <si>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</si>
  <si>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</si>
  <si>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</si>
  <si>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</si>
  <si>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</si>
  <si>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</si>
  <si>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</si>
  <si>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</si>
  <si>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</si>
  <si>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</si>
  <si>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</si>
  <si>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</si>
  <si>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</si>
  <si>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</si>
  <si>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</si>
  <si>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</si>
  <si>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</si>
  <si>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IRFAN MAULANA KHATAMI</t>
  </si>
  <si>
    <t>IRGI M. PAREZA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</si>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</sst>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80" zoomScaleNormal="80" workbookViewId="0">
      <pane xSplit="3" ySplit="10" topLeftCell="G11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85546875" customWidth="1"/>
    <col min="17" max="17" width="1.5703125" hidden="1" customWidth="1"/>
    <col min="18" max="18" width="6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919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919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113262</v>
      </c>
      <c r="C11" s="19" t="s">
        <v>55</v>
      </c>
      <c r="D11" s="18"/>
      <c r="E11" s="28">
        <f t="shared" ref="E11:E50" si="0">IF((COUNTA(T11:AC11)&gt;0),(ROUND((AVERAGE(T11:AC11)),0)),"")</f>
        <v>92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92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al Qur'an dan hadits berfikir kritis dan demokratis, namun perlu peningkatan pemahaman sejarah Islam Indonesia</v>
      </c>
      <c r="K11" s="28">
        <f t="shared" ref="K11:K50" si="5">IF((COUNTA(AF11:AO11)&gt;0),AVERAGE(AF11:AO11),"")</f>
        <v>90.75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90.75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makna dalam al Qur'an dan hadits tentang berfikir kritis dan demokratis</v>
      </c>
      <c r="Q11" s="39"/>
      <c r="R11" s="39" t="s">
        <v>8</v>
      </c>
      <c r="S11" s="18"/>
      <c r="T11" s="1">
        <v>90</v>
      </c>
      <c r="U11" s="1">
        <v>90</v>
      </c>
      <c r="V11" s="1">
        <v>93</v>
      </c>
      <c r="W11" s="1">
        <v>94</v>
      </c>
      <c r="X11" s="1">
        <v>93.67</v>
      </c>
      <c r="Y11" s="1"/>
      <c r="Z11" s="1"/>
      <c r="AA11" s="1"/>
      <c r="AB11" s="1"/>
      <c r="AC11" s="1"/>
      <c r="AD11" s="1"/>
      <c r="AE11" s="18"/>
      <c r="AF11" s="1">
        <v>90</v>
      </c>
      <c r="AG11" s="1">
        <v>91.5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113276</v>
      </c>
      <c r="C12" s="19" t="s">
        <v>58</v>
      </c>
      <c r="D12" s="18"/>
      <c r="E12" s="28">
        <f t="shared" si="0"/>
        <v>94</v>
      </c>
      <c r="F12" s="28" t="str">
        <f t="shared" si="1"/>
        <v>A</v>
      </c>
      <c r="G12" s="28">
        <f t="shared" si="2"/>
        <v>94</v>
      </c>
      <c r="H12" s="28" t="str">
        <f t="shared" si="3"/>
        <v>A</v>
      </c>
      <c r="I12" s="36">
        <v>1</v>
      </c>
      <c r="J12" s="28" t="str">
        <f t="shared" si="4"/>
        <v>Memiliki kemampuan menganalisis al Qur'an dan hadits berfikir kritis dan demokratis, namun perlu peningkatan pemahaman sejarah Islam Indonesia</v>
      </c>
      <c r="K12" s="28">
        <f t="shared" si="5"/>
        <v>92.25</v>
      </c>
      <c r="L12" s="28" t="str">
        <f t="shared" si="6"/>
        <v>A</v>
      </c>
      <c r="M12" s="28">
        <f t="shared" si="7"/>
        <v>92.25</v>
      </c>
      <c r="N12" s="28" t="str">
        <f t="shared" si="8"/>
        <v>A</v>
      </c>
      <c r="O12" s="36">
        <v>1</v>
      </c>
      <c r="P12" s="28" t="str">
        <f t="shared" si="9"/>
        <v>Sangat terampil menyajikan makna dalam al Qur'an dan hadits tentang berfikir kritis dan demokratis</v>
      </c>
      <c r="Q12" s="39"/>
      <c r="R12" s="39" t="s">
        <v>8</v>
      </c>
      <c r="S12" s="18"/>
      <c r="T12" s="1">
        <v>92</v>
      </c>
      <c r="U12" s="1">
        <v>92</v>
      </c>
      <c r="V12" s="1">
        <v>94</v>
      </c>
      <c r="W12" s="1">
        <v>95</v>
      </c>
      <c r="X12" s="1">
        <v>94.9</v>
      </c>
      <c r="Y12" s="1"/>
      <c r="Z12" s="1"/>
      <c r="AA12" s="1"/>
      <c r="AB12" s="1"/>
      <c r="AC12" s="1"/>
      <c r="AD12" s="1"/>
      <c r="AE12" s="18"/>
      <c r="AF12" s="1">
        <v>92</v>
      </c>
      <c r="AG12" s="1">
        <v>92.5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113290</v>
      </c>
      <c r="C13" s="19" t="s">
        <v>67</v>
      </c>
      <c r="D13" s="18"/>
      <c r="E13" s="28">
        <f t="shared" si="0"/>
        <v>91</v>
      </c>
      <c r="F13" s="28" t="str">
        <f t="shared" si="1"/>
        <v>A</v>
      </c>
      <c r="G13" s="28">
        <f t="shared" si="2"/>
        <v>91</v>
      </c>
      <c r="H13" s="28" t="str">
        <f t="shared" si="3"/>
        <v>A</v>
      </c>
      <c r="I13" s="36">
        <v>1</v>
      </c>
      <c r="J13" s="28" t="str">
        <f t="shared" si="4"/>
        <v>Memiliki kemampuan menganalisis al Qur'an dan hadits berfikir kritis dan demokratis, namun perlu peningkatan pemahaman sejarah Islam Indonesia</v>
      </c>
      <c r="K13" s="28">
        <f t="shared" si="5"/>
        <v>92</v>
      </c>
      <c r="L13" s="28" t="str">
        <f t="shared" si="6"/>
        <v>A</v>
      </c>
      <c r="M13" s="28">
        <f t="shared" si="7"/>
        <v>92</v>
      </c>
      <c r="N13" s="28" t="str">
        <f t="shared" si="8"/>
        <v>A</v>
      </c>
      <c r="O13" s="36">
        <v>1</v>
      </c>
      <c r="P13" s="28" t="str">
        <f t="shared" si="9"/>
        <v>Sangat terampil menyajikan makna dalam al Qur'an dan hadits tentang berfikir kritis dan demokratis</v>
      </c>
      <c r="Q13" s="39"/>
      <c r="R13" s="39" t="s">
        <v>8</v>
      </c>
      <c r="S13" s="18"/>
      <c r="T13" s="1">
        <v>80</v>
      </c>
      <c r="U13" s="1">
        <v>93</v>
      </c>
      <c r="V13" s="1">
        <v>93</v>
      </c>
      <c r="W13" s="1">
        <v>94</v>
      </c>
      <c r="X13" s="1">
        <v>93.05</v>
      </c>
      <c r="Y13" s="1"/>
      <c r="Z13" s="1"/>
      <c r="AA13" s="1"/>
      <c r="AB13" s="1"/>
      <c r="AC13" s="1"/>
      <c r="AD13" s="1"/>
      <c r="AE13" s="18"/>
      <c r="AF13" s="1">
        <v>93</v>
      </c>
      <c r="AG13" s="1">
        <v>91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52001</v>
      </c>
      <c r="FK13" s="41">
        <v>52011</v>
      </c>
    </row>
    <row r="14" spans="1:167" x14ac:dyDescent="0.25">
      <c r="A14" s="19">
        <v>4</v>
      </c>
      <c r="B14" s="19">
        <v>113304</v>
      </c>
      <c r="C14" s="19" t="s">
        <v>70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1</v>
      </c>
      <c r="J14" s="28" t="str">
        <f t="shared" si="4"/>
        <v>Memiliki kemampuan menganalisis al Qur'an dan hadits berfikir kritis dan demokratis, namun perlu peningkatan pemahaman sejarah Islam Indonesia</v>
      </c>
      <c r="K14" s="28">
        <f t="shared" si="5"/>
        <v>89</v>
      </c>
      <c r="L14" s="28" t="str">
        <f t="shared" si="6"/>
        <v>A</v>
      </c>
      <c r="M14" s="28">
        <f t="shared" si="7"/>
        <v>89</v>
      </c>
      <c r="N14" s="28" t="str">
        <f t="shared" si="8"/>
        <v>A</v>
      </c>
      <c r="O14" s="36">
        <v>1</v>
      </c>
      <c r="P14" s="28" t="str">
        <f t="shared" si="9"/>
        <v>Sangat terampil menyajikan makna dalam al Qur'an dan hadits tentang berfikir kritis dan demokratis</v>
      </c>
      <c r="Q14" s="39"/>
      <c r="R14" s="39" t="s">
        <v>8</v>
      </c>
      <c r="S14" s="18"/>
      <c r="T14" s="1">
        <v>80</v>
      </c>
      <c r="U14" s="1">
        <v>88</v>
      </c>
      <c r="V14" s="1">
        <v>91</v>
      </c>
      <c r="W14" s="1">
        <v>92</v>
      </c>
      <c r="X14" s="1">
        <v>91.81</v>
      </c>
      <c r="Y14" s="1"/>
      <c r="Z14" s="1"/>
      <c r="AA14" s="1"/>
      <c r="AB14" s="1"/>
      <c r="AC14" s="1"/>
      <c r="AD14" s="1"/>
      <c r="AE14" s="18"/>
      <c r="AF14" s="1">
        <v>88</v>
      </c>
      <c r="AG14" s="1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113318</v>
      </c>
      <c r="C15" s="19" t="s">
        <v>71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>Memiliki kemampuan menganalisis al Qur'an dan hadits berfikir kritis dan demokratis, namun perlu peningkatan pemahaman sejarah Islam Indonesia</v>
      </c>
      <c r="K15" s="28">
        <f t="shared" si="5"/>
        <v>88.25</v>
      </c>
      <c r="L15" s="28" t="str">
        <f t="shared" si="6"/>
        <v>A</v>
      </c>
      <c r="M15" s="28">
        <f t="shared" si="7"/>
        <v>88.25</v>
      </c>
      <c r="N15" s="28" t="str">
        <f t="shared" si="8"/>
        <v>A</v>
      </c>
      <c r="O15" s="36">
        <v>1</v>
      </c>
      <c r="P15" s="28" t="str">
        <f t="shared" si="9"/>
        <v>Sangat terampil menyajikan makna dalam al Qur'an dan hadits tentang berfikir kritis dan demokratis</v>
      </c>
      <c r="Q15" s="39"/>
      <c r="R15" s="39" t="s">
        <v>8</v>
      </c>
      <c r="S15" s="18"/>
      <c r="T15" s="1">
        <v>85</v>
      </c>
      <c r="U15" s="1">
        <v>85</v>
      </c>
      <c r="V15" s="1">
        <v>93</v>
      </c>
      <c r="W15" s="1">
        <v>94</v>
      </c>
      <c r="X15" s="1">
        <v>93.67</v>
      </c>
      <c r="Y15" s="1"/>
      <c r="Z15" s="1"/>
      <c r="AA15" s="1"/>
      <c r="AB15" s="1"/>
      <c r="AC15" s="1"/>
      <c r="AD15" s="1"/>
      <c r="AE15" s="18"/>
      <c r="AF15" s="1">
        <v>85</v>
      </c>
      <c r="AG15" s="1">
        <v>91.5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52002</v>
      </c>
      <c r="FK15" s="41">
        <v>52012</v>
      </c>
    </row>
    <row r="16" spans="1:167" x14ac:dyDescent="0.25">
      <c r="A16" s="19">
        <v>6</v>
      </c>
      <c r="B16" s="19">
        <v>113332</v>
      </c>
      <c r="C16" s="19" t="s">
        <v>74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1</v>
      </c>
      <c r="J16" s="28" t="str">
        <f t="shared" si="4"/>
        <v>Memiliki kemampuan menganalisis al Qur'an dan hadits berfikir kritis dan demokratis, namun perlu peningkatan pemahaman sejarah Islam Indonesia</v>
      </c>
      <c r="K16" s="28">
        <f t="shared" si="5"/>
        <v>87.25</v>
      </c>
      <c r="L16" s="28" t="str">
        <f t="shared" si="6"/>
        <v>A</v>
      </c>
      <c r="M16" s="28">
        <f t="shared" si="7"/>
        <v>87.25</v>
      </c>
      <c r="N16" s="28" t="str">
        <f t="shared" si="8"/>
        <v>A</v>
      </c>
      <c r="O16" s="36">
        <v>1</v>
      </c>
      <c r="P16" s="28" t="str">
        <f t="shared" si="9"/>
        <v>Sangat terampil menyajikan makna dalam al Qur'an dan hadits tentang berfikir kritis dan demokratis</v>
      </c>
      <c r="Q16" s="39"/>
      <c r="R16" s="39" t="s">
        <v>8</v>
      </c>
      <c r="S16" s="18"/>
      <c r="T16" s="1">
        <v>84</v>
      </c>
      <c r="U16" s="1">
        <v>84</v>
      </c>
      <c r="V16" s="1">
        <v>92</v>
      </c>
      <c r="W16" s="1">
        <v>93</v>
      </c>
      <c r="X16" s="1">
        <v>92.43</v>
      </c>
      <c r="Y16" s="1"/>
      <c r="Z16" s="1"/>
      <c r="AA16" s="1"/>
      <c r="AB16" s="1"/>
      <c r="AC16" s="1"/>
      <c r="AD16" s="1"/>
      <c r="AE16" s="18"/>
      <c r="AF16" s="1">
        <v>84</v>
      </c>
      <c r="AG16" s="1">
        <v>90.5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113346</v>
      </c>
      <c r="C17" s="19" t="s">
        <v>75</v>
      </c>
      <c r="D17" s="18"/>
      <c r="E17" s="28">
        <f t="shared" si="0"/>
        <v>94</v>
      </c>
      <c r="F17" s="28" t="str">
        <f t="shared" si="1"/>
        <v>A</v>
      </c>
      <c r="G17" s="28">
        <f t="shared" si="2"/>
        <v>94</v>
      </c>
      <c r="H17" s="28" t="str">
        <f t="shared" si="3"/>
        <v>A</v>
      </c>
      <c r="I17" s="36">
        <v>1</v>
      </c>
      <c r="J17" s="28" t="str">
        <f t="shared" si="4"/>
        <v>Memiliki kemampuan menganalisis al Qur'an dan hadits berfikir kritis dan demokratis, namun perlu peningkatan pemahaman sejarah Islam Indonesia</v>
      </c>
      <c r="K17" s="28">
        <f t="shared" si="5"/>
        <v>92.25</v>
      </c>
      <c r="L17" s="28" t="str">
        <f t="shared" si="6"/>
        <v>A</v>
      </c>
      <c r="M17" s="28">
        <f t="shared" si="7"/>
        <v>92.25</v>
      </c>
      <c r="N17" s="28" t="str">
        <f t="shared" si="8"/>
        <v>A</v>
      </c>
      <c r="O17" s="36">
        <v>1</v>
      </c>
      <c r="P17" s="28" t="str">
        <f t="shared" si="9"/>
        <v>Sangat terampil menyajikan makna dalam al Qur'an dan hadits tentang berfikir kritis dan demokratis</v>
      </c>
      <c r="Q17" s="39"/>
      <c r="R17" s="39" t="s">
        <v>8</v>
      </c>
      <c r="S17" s="18"/>
      <c r="T17" s="1">
        <v>92</v>
      </c>
      <c r="U17" s="1">
        <v>92</v>
      </c>
      <c r="V17" s="1">
        <v>94</v>
      </c>
      <c r="W17" s="1">
        <v>95</v>
      </c>
      <c r="X17" s="1">
        <v>94.9</v>
      </c>
      <c r="Y17" s="1"/>
      <c r="Z17" s="1"/>
      <c r="AA17" s="1"/>
      <c r="AB17" s="1"/>
      <c r="AC17" s="1"/>
      <c r="AD17" s="1"/>
      <c r="AE17" s="18"/>
      <c r="AF17" s="1">
        <v>92</v>
      </c>
      <c r="AG17" s="1">
        <v>92.5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52003</v>
      </c>
      <c r="FK17" s="41">
        <v>52013</v>
      </c>
    </row>
    <row r="18" spans="1:167" x14ac:dyDescent="0.25">
      <c r="A18" s="19">
        <v>8</v>
      </c>
      <c r="B18" s="19">
        <v>113360</v>
      </c>
      <c r="C18" s="19" t="s">
        <v>78</v>
      </c>
      <c r="D18" s="18"/>
      <c r="E18" s="28">
        <f t="shared" si="0"/>
        <v>92</v>
      </c>
      <c r="F18" s="28" t="str">
        <f t="shared" si="1"/>
        <v>A</v>
      </c>
      <c r="G18" s="28">
        <f t="shared" si="2"/>
        <v>92</v>
      </c>
      <c r="H18" s="28" t="str">
        <f t="shared" si="3"/>
        <v>A</v>
      </c>
      <c r="I18" s="36">
        <v>1</v>
      </c>
      <c r="J18" s="28" t="str">
        <f t="shared" si="4"/>
        <v>Memiliki kemampuan menganalisis al Qur'an dan hadits berfikir kritis dan demokratis, namun perlu peningkatan pemahaman sejarah Islam Indonesia</v>
      </c>
      <c r="K18" s="28">
        <f t="shared" si="5"/>
        <v>90.75</v>
      </c>
      <c r="L18" s="28" t="str">
        <f t="shared" si="6"/>
        <v>A</v>
      </c>
      <c r="M18" s="28">
        <f t="shared" si="7"/>
        <v>90.75</v>
      </c>
      <c r="N18" s="28" t="str">
        <f t="shared" si="8"/>
        <v>A</v>
      </c>
      <c r="O18" s="36">
        <v>1</v>
      </c>
      <c r="P18" s="28" t="str">
        <f t="shared" si="9"/>
        <v>Sangat terampil menyajikan makna dalam al Qur'an dan hadits tentang berfikir kritis dan demokratis</v>
      </c>
      <c r="Q18" s="39"/>
      <c r="R18" s="39" t="s">
        <v>8</v>
      </c>
      <c r="S18" s="18"/>
      <c r="T18" s="1">
        <v>89</v>
      </c>
      <c r="U18" s="1">
        <v>89</v>
      </c>
      <c r="V18" s="1">
        <v>94</v>
      </c>
      <c r="W18" s="1">
        <v>95</v>
      </c>
      <c r="X18" s="1">
        <v>94.9</v>
      </c>
      <c r="Y18" s="1"/>
      <c r="Z18" s="1"/>
      <c r="AA18" s="1"/>
      <c r="AB18" s="1"/>
      <c r="AC18" s="1"/>
      <c r="AD18" s="1"/>
      <c r="AE18" s="18"/>
      <c r="AF18" s="1">
        <v>89</v>
      </c>
      <c r="AG18" s="1">
        <v>92.5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113388</v>
      </c>
      <c r="C19" s="19" t="s">
        <v>79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menganalisis al Qur'an dan hadits berfikir kritis dan demokratis, namun perlu peningkatan pemahaman sejarah Islam Indonesia</v>
      </c>
      <c r="K19" s="28">
        <f t="shared" si="5"/>
        <v>84.5</v>
      </c>
      <c r="L19" s="28" t="str">
        <f t="shared" si="6"/>
        <v>A</v>
      </c>
      <c r="M19" s="28">
        <f t="shared" si="7"/>
        <v>84.5</v>
      </c>
      <c r="N19" s="28" t="str">
        <f t="shared" si="8"/>
        <v>A</v>
      </c>
      <c r="O19" s="36">
        <v>1</v>
      </c>
      <c r="P19" s="28" t="str">
        <f t="shared" si="9"/>
        <v>Sangat terampil menyajikan makna dalam al Qur'an dan hadits tentang berfikir kritis dan demokratis</v>
      </c>
      <c r="Q19" s="39"/>
      <c r="R19" s="39" t="s">
        <v>8</v>
      </c>
      <c r="S19" s="18"/>
      <c r="T19" s="1">
        <v>80</v>
      </c>
      <c r="U19" s="1">
        <v>80</v>
      </c>
      <c r="V19" s="1">
        <v>90</v>
      </c>
      <c r="W19" s="1">
        <v>91</v>
      </c>
      <c r="X19" s="1">
        <v>90.57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89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52004</v>
      </c>
      <c r="FK19" s="41">
        <v>52014</v>
      </c>
    </row>
    <row r="20" spans="1:167" x14ac:dyDescent="0.25">
      <c r="A20" s="19">
        <v>10</v>
      </c>
      <c r="B20" s="19">
        <v>113402</v>
      </c>
      <c r="C20" s="19" t="s">
        <v>82</v>
      </c>
      <c r="D20" s="18"/>
      <c r="E20" s="28">
        <f t="shared" si="0"/>
        <v>92</v>
      </c>
      <c r="F20" s="28" t="str">
        <f t="shared" si="1"/>
        <v>A</v>
      </c>
      <c r="G20" s="28">
        <f t="shared" si="2"/>
        <v>92</v>
      </c>
      <c r="H20" s="28" t="str">
        <f t="shared" si="3"/>
        <v>A</v>
      </c>
      <c r="I20" s="36">
        <v>1</v>
      </c>
      <c r="J20" s="28" t="str">
        <f t="shared" si="4"/>
        <v>Memiliki kemampuan menganalisis al Qur'an dan hadits berfikir kritis dan demokratis, namun perlu peningkatan pemahaman sejarah Islam Indonesia</v>
      </c>
      <c r="K20" s="28">
        <f t="shared" si="5"/>
        <v>95.25</v>
      </c>
      <c r="L20" s="28" t="str">
        <f t="shared" si="6"/>
        <v>A</v>
      </c>
      <c r="M20" s="28">
        <f t="shared" si="7"/>
        <v>95.25</v>
      </c>
      <c r="N20" s="28" t="str">
        <f t="shared" si="8"/>
        <v>A</v>
      </c>
      <c r="O20" s="36">
        <v>1</v>
      </c>
      <c r="P20" s="28" t="str">
        <f t="shared" si="9"/>
        <v>Sangat terampil menyajikan makna dalam al Qur'an dan hadits tentang berfikir kritis dan demokratis</v>
      </c>
      <c r="Q20" s="39"/>
      <c r="R20" s="39" t="s">
        <v>8</v>
      </c>
      <c r="S20" s="18"/>
      <c r="T20" s="1">
        <v>80</v>
      </c>
      <c r="U20" s="1">
        <v>98</v>
      </c>
      <c r="V20" s="1">
        <v>94</v>
      </c>
      <c r="W20" s="1">
        <v>95</v>
      </c>
      <c r="X20" s="1">
        <v>94.9</v>
      </c>
      <c r="Y20" s="1"/>
      <c r="Z20" s="1"/>
      <c r="AA20" s="1"/>
      <c r="AB20" s="1"/>
      <c r="AC20" s="1"/>
      <c r="AD20" s="1"/>
      <c r="AE20" s="18"/>
      <c r="AF20" s="1">
        <v>98</v>
      </c>
      <c r="AG20" s="1">
        <v>92.5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113416</v>
      </c>
      <c r="C21" s="19" t="s">
        <v>83</v>
      </c>
      <c r="D21" s="18"/>
      <c r="E21" s="28">
        <f t="shared" si="0"/>
        <v>94</v>
      </c>
      <c r="F21" s="28" t="str">
        <f t="shared" si="1"/>
        <v>A</v>
      </c>
      <c r="G21" s="28">
        <f t="shared" si="2"/>
        <v>94</v>
      </c>
      <c r="H21" s="28" t="str">
        <f t="shared" si="3"/>
        <v>A</v>
      </c>
      <c r="I21" s="36">
        <v>1</v>
      </c>
      <c r="J21" s="28" t="str">
        <f t="shared" si="4"/>
        <v>Memiliki kemampuan menganalisis al Qur'an dan hadits berfikir kritis dan demokratis, namun perlu peningkatan pemahaman sejarah Islam Indonesia</v>
      </c>
      <c r="K21" s="28">
        <f t="shared" si="5"/>
        <v>92.25</v>
      </c>
      <c r="L21" s="28" t="str">
        <f t="shared" si="6"/>
        <v>A</v>
      </c>
      <c r="M21" s="28">
        <f t="shared" si="7"/>
        <v>92.25</v>
      </c>
      <c r="N21" s="28" t="str">
        <f t="shared" si="8"/>
        <v>A</v>
      </c>
      <c r="O21" s="36">
        <v>1</v>
      </c>
      <c r="P21" s="28" t="str">
        <f t="shared" si="9"/>
        <v>Sangat terampil menyajikan makna dalam al Qur'an dan hadits tentang berfikir kritis dan demokratis</v>
      </c>
      <c r="Q21" s="39"/>
      <c r="R21" s="39" t="s">
        <v>8</v>
      </c>
      <c r="S21" s="18"/>
      <c r="T21" s="1">
        <v>92</v>
      </c>
      <c r="U21" s="1">
        <v>92</v>
      </c>
      <c r="V21" s="1">
        <v>94</v>
      </c>
      <c r="W21" s="1">
        <v>95</v>
      </c>
      <c r="X21" s="1">
        <v>94.9</v>
      </c>
      <c r="Y21" s="1"/>
      <c r="Z21" s="1"/>
      <c r="AA21" s="1"/>
      <c r="AB21" s="1"/>
      <c r="AC21" s="1"/>
      <c r="AD21" s="1"/>
      <c r="AE21" s="18"/>
      <c r="AF21" s="1">
        <v>92</v>
      </c>
      <c r="AG21" s="1">
        <v>92.5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52005</v>
      </c>
      <c r="FK21" s="41">
        <v>52015</v>
      </c>
    </row>
    <row r="22" spans="1:167" x14ac:dyDescent="0.25">
      <c r="A22" s="19">
        <v>12</v>
      </c>
      <c r="B22" s="19">
        <v>113430</v>
      </c>
      <c r="C22" s="19" t="s">
        <v>84</v>
      </c>
      <c r="D22" s="18"/>
      <c r="E22" s="28">
        <f t="shared" si="0"/>
        <v>92</v>
      </c>
      <c r="F22" s="28" t="str">
        <f t="shared" si="1"/>
        <v>A</v>
      </c>
      <c r="G22" s="28">
        <f t="shared" si="2"/>
        <v>92</v>
      </c>
      <c r="H22" s="28" t="str">
        <f t="shared" si="3"/>
        <v>A</v>
      </c>
      <c r="I22" s="36">
        <v>1</v>
      </c>
      <c r="J22" s="28" t="str">
        <f t="shared" si="4"/>
        <v>Memiliki kemampuan menganalisis al Qur'an dan hadits berfikir kritis dan demokratis, namun perlu peningkatan pemahaman sejarah Islam Indonesia</v>
      </c>
      <c r="K22" s="28">
        <f t="shared" si="5"/>
        <v>90.25</v>
      </c>
      <c r="L22" s="28" t="str">
        <f t="shared" si="6"/>
        <v>A</v>
      </c>
      <c r="M22" s="28">
        <f t="shared" si="7"/>
        <v>90.25</v>
      </c>
      <c r="N22" s="28" t="str">
        <f t="shared" si="8"/>
        <v>A</v>
      </c>
      <c r="O22" s="36">
        <v>1</v>
      </c>
      <c r="P22" s="28" t="str">
        <f t="shared" si="9"/>
        <v>Sangat terampil menyajikan makna dalam al Qur'an dan hadits tentang berfikir kritis dan demokratis</v>
      </c>
      <c r="Q22" s="39"/>
      <c r="R22" s="39" t="s">
        <v>8</v>
      </c>
      <c r="S22" s="18"/>
      <c r="T22" s="1">
        <v>89</v>
      </c>
      <c r="U22" s="1">
        <v>89</v>
      </c>
      <c r="V22" s="1">
        <v>93</v>
      </c>
      <c r="W22" s="1">
        <v>94</v>
      </c>
      <c r="X22" s="1">
        <v>93.67</v>
      </c>
      <c r="Y22" s="1"/>
      <c r="Z22" s="1"/>
      <c r="AA22" s="1"/>
      <c r="AB22" s="1"/>
      <c r="AC22" s="1"/>
      <c r="AD22" s="1"/>
      <c r="AE22" s="18"/>
      <c r="AF22" s="1">
        <v>89</v>
      </c>
      <c r="AG22" s="1">
        <v>91.5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113458</v>
      </c>
      <c r="C23" s="19" t="s">
        <v>85</v>
      </c>
      <c r="D23" s="18"/>
      <c r="E23" s="28">
        <f t="shared" si="0"/>
        <v>96</v>
      </c>
      <c r="F23" s="28" t="str">
        <f t="shared" si="1"/>
        <v>A</v>
      </c>
      <c r="G23" s="28">
        <f t="shared" si="2"/>
        <v>96</v>
      </c>
      <c r="H23" s="28" t="str">
        <f t="shared" si="3"/>
        <v>A</v>
      </c>
      <c r="I23" s="36">
        <v>1</v>
      </c>
      <c r="J23" s="28" t="str">
        <f t="shared" si="4"/>
        <v>Memiliki kemampuan menganalisis al Qur'an dan hadits berfikir kritis dan demokratis, namun perlu peningkatan pemahaman sejarah Islam Indonesia</v>
      </c>
      <c r="K23" s="28">
        <f t="shared" si="5"/>
        <v>94.75</v>
      </c>
      <c r="L23" s="28" t="str">
        <f t="shared" si="6"/>
        <v>A</v>
      </c>
      <c r="M23" s="28">
        <f t="shared" si="7"/>
        <v>94.75</v>
      </c>
      <c r="N23" s="28" t="str">
        <f t="shared" si="8"/>
        <v>A</v>
      </c>
      <c r="O23" s="36">
        <v>1</v>
      </c>
      <c r="P23" s="28" t="str">
        <f t="shared" si="9"/>
        <v>Sangat terampil menyajikan makna dalam al Qur'an dan hadits tentang berfikir kritis dan demokratis</v>
      </c>
      <c r="Q23" s="39"/>
      <c r="R23" s="39" t="s">
        <v>8</v>
      </c>
      <c r="S23" s="18"/>
      <c r="T23" s="1">
        <v>96</v>
      </c>
      <c r="U23" s="1">
        <v>96</v>
      </c>
      <c r="V23" s="1">
        <v>96</v>
      </c>
      <c r="W23" s="1">
        <v>97</v>
      </c>
      <c r="X23" s="1">
        <v>96.14</v>
      </c>
      <c r="Y23" s="1"/>
      <c r="Z23" s="1"/>
      <c r="AA23" s="1"/>
      <c r="AB23" s="1"/>
      <c r="AC23" s="1"/>
      <c r="AD23" s="1"/>
      <c r="AE23" s="18"/>
      <c r="AF23" s="1">
        <v>96</v>
      </c>
      <c r="AG23" s="1">
        <v>93.5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52006</v>
      </c>
      <c r="FK23" s="41">
        <v>52016</v>
      </c>
    </row>
    <row r="24" spans="1:167" x14ac:dyDescent="0.25">
      <c r="A24" s="19">
        <v>14</v>
      </c>
      <c r="B24" s="19">
        <v>113738</v>
      </c>
      <c r="C24" s="19" t="s">
        <v>86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>Memiliki kemampuan menganalisis al Qur'an dan hadits berfikir kritis dan demokratis, namun perlu peningkatan pemahaman sejarah Islam Indonesia</v>
      </c>
      <c r="K24" s="28">
        <f t="shared" si="5"/>
        <v>88.5</v>
      </c>
      <c r="L24" s="28" t="str">
        <f t="shared" si="6"/>
        <v>A</v>
      </c>
      <c r="M24" s="28">
        <f t="shared" si="7"/>
        <v>88.5</v>
      </c>
      <c r="N24" s="28" t="str">
        <f t="shared" si="8"/>
        <v>A</v>
      </c>
      <c r="O24" s="36">
        <v>1</v>
      </c>
      <c r="P24" s="28" t="str">
        <f t="shared" si="9"/>
        <v>Sangat terampil menyajikan makna dalam al Qur'an dan hadits tentang berfikir kritis dan demokratis</v>
      </c>
      <c r="Q24" s="39"/>
      <c r="R24" s="39" t="s">
        <v>8</v>
      </c>
      <c r="S24" s="18"/>
      <c r="T24" s="1">
        <v>87</v>
      </c>
      <c r="U24" s="1">
        <v>87</v>
      </c>
      <c r="V24" s="1">
        <v>91</v>
      </c>
      <c r="W24" s="1">
        <v>92</v>
      </c>
      <c r="X24" s="1">
        <v>91.81</v>
      </c>
      <c r="Y24" s="1"/>
      <c r="Z24" s="1"/>
      <c r="AA24" s="1"/>
      <c r="AB24" s="1"/>
      <c r="AC24" s="1"/>
      <c r="AD24" s="1"/>
      <c r="AE24" s="18"/>
      <c r="AF24" s="1">
        <v>87</v>
      </c>
      <c r="AG24" s="1">
        <v>90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113486</v>
      </c>
      <c r="C25" s="19" t="s">
        <v>87</v>
      </c>
      <c r="D25" s="18"/>
      <c r="E25" s="28">
        <f t="shared" si="0"/>
        <v>93</v>
      </c>
      <c r="F25" s="28" t="str">
        <f t="shared" si="1"/>
        <v>A</v>
      </c>
      <c r="G25" s="28">
        <f t="shared" si="2"/>
        <v>93</v>
      </c>
      <c r="H25" s="28" t="str">
        <f t="shared" si="3"/>
        <v>A</v>
      </c>
      <c r="I25" s="36">
        <v>1</v>
      </c>
      <c r="J25" s="28" t="str">
        <f t="shared" si="4"/>
        <v>Memiliki kemampuan menganalisis al Qur'an dan hadits berfikir kritis dan demokratis, namun perlu peningkatan pemahaman sejarah Islam Indonesia</v>
      </c>
      <c r="K25" s="28">
        <f t="shared" si="5"/>
        <v>92.75</v>
      </c>
      <c r="L25" s="28" t="str">
        <f t="shared" si="6"/>
        <v>A</v>
      </c>
      <c r="M25" s="28">
        <f t="shared" si="7"/>
        <v>92.75</v>
      </c>
      <c r="N25" s="28" t="str">
        <f t="shared" si="8"/>
        <v>A</v>
      </c>
      <c r="O25" s="36">
        <v>1</v>
      </c>
      <c r="P25" s="28" t="str">
        <f t="shared" si="9"/>
        <v>Sangat terampil menyajikan makna dalam al Qur'an dan hadits tentang berfikir kritis dan demokratis</v>
      </c>
      <c r="Q25" s="39"/>
      <c r="R25" s="39" t="s">
        <v>8</v>
      </c>
      <c r="S25" s="18"/>
      <c r="T25" s="1">
        <v>95</v>
      </c>
      <c r="U25" s="1">
        <v>95</v>
      </c>
      <c r="V25" s="1">
        <v>92</v>
      </c>
      <c r="W25" s="1">
        <v>93</v>
      </c>
      <c r="X25" s="1">
        <v>92.43</v>
      </c>
      <c r="Y25" s="1"/>
      <c r="Z25" s="1"/>
      <c r="AA25" s="1"/>
      <c r="AB25" s="1"/>
      <c r="AC25" s="1"/>
      <c r="AD25" s="1"/>
      <c r="AE25" s="18"/>
      <c r="AF25" s="1">
        <v>95</v>
      </c>
      <c r="AG25" s="1">
        <v>90.5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52007</v>
      </c>
      <c r="FK25" s="41">
        <v>52017</v>
      </c>
    </row>
    <row r="26" spans="1:167" x14ac:dyDescent="0.25">
      <c r="A26" s="19">
        <v>16</v>
      </c>
      <c r="B26" s="19">
        <v>113514</v>
      </c>
      <c r="C26" s="19" t="s">
        <v>89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1</v>
      </c>
      <c r="J26" s="28" t="str">
        <f t="shared" si="4"/>
        <v>Memiliki kemampuan menganalisis al Qur'an dan hadits berfikir kritis dan demokratis, namun perlu peningkatan pemahaman sejarah Islam Indonesia</v>
      </c>
      <c r="K26" s="28">
        <f t="shared" si="5"/>
        <v>87.5</v>
      </c>
      <c r="L26" s="28" t="str">
        <f t="shared" si="6"/>
        <v>A</v>
      </c>
      <c r="M26" s="28">
        <f t="shared" si="7"/>
        <v>87.5</v>
      </c>
      <c r="N26" s="28" t="str">
        <f t="shared" si="8"/>
        <v>A</v>
      </c>
      <c r="O26" s="36">
        <v>1</v>
      </c>
      <c r="P26" s="28" t="str">
        <f t="shared" si="9"/>
        <v>Sangat terampil menyajikan makna dalam al Qur'an dan hadits tentang berfikir kritis dan demokratis</v>
      </c>
      <c r="Q26" s="39"/>
      <c r="R26" s="39" t="s">
        <v>8</v>
      </c>
      <c r="S26" s="18"/>
      <c r="T26" s="1">
        <v>85</v>
      </c>
      <c r="U26" s="1">
        <v>85</v>
      </c>
      <c r="V26" s="1">
        <v>91</v>
      </c>
      <c r="W26" s="1">
        <v>92</v>
      </c>
      <c r="X26" s="1">
        <v>91.81</v>
      </c>
      <c r="Y26" s="1"/>
      <c r="Z26" s="1"/>
      <c r="AA26" s="1"/>
      <c r="AB26" s="1"/>
      <c r="AC26" s="1"/>
      <c r="AD26" s="1"/>
      <c r="AE26" s="18"/>
      <c r="AF26" s="1">
        <v>85</v>
      </c>
      <c r="AG26" s="1">
        <v>90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113542</v>
      </c>
      <c r="C27" s="19" t="s">
        <v>90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1</v>
      </c>
      <c r="J27" s="28" t="str">
        <f t="shared" si="4"/>
        <v>Memiliki kemampuan menganalisis al Qur'an dan hadits berfikir kritis dan demokratis, namun perlu peningkatan pemahaman sejarah Islam Indonesia</v>
      </c>
      <c r="K27" s="28">
        <f t="shared" si="5"/>
        <v>91.75</v>
      </c>
      <c r="L27" s="28" t="str">
        <f t="shared" si="6"/>
        <v>A</v>
      </c>
      <c r="M27" s="28">
        <f t="shared" si="7"/>
        <v>91.75</v>
      </c>
      <c r="N27" s="28" t="str">
        <f t="shared" si="8"/>
        <v>A</v>
      </c>
      <c r="O27" s="36">
        <v>1</v>
      </c>
      <c r="P27" s="28" t="str">
        <f t="shared" si="9"/>
        <v>Sangat terampil menyajikan makna dalam al Qur'an dan hadits tentang berfikir kritis dan demokratis</v>
      </c>
      <c r="Q27" s="39"/>
      <c r="R27" s="39" t="s">
        <v>8</v>
      </c>
      <c r="S27" s="18"/>
      <c r="T27" s="1">
        <v>80</v>
      </c>
      <c r="U27" s="1">
        <v>94</v>
      </c>
      <c r="V27" s="1">
        <v>91</v>
      </c>
      <c r="W27" s="1">
        <v>92</v>
      </c>
      <c r="X27" s="1">
        <v>91.19</v>
      </c>
      <c r="Y27" s="1"/>
      <c r="Z27" s="1"/>
      <c r="AA27" s="1"/>
      <c r="AB27" s="1"/>
      <c r="AC27" s="1"/>
      <c r="AD27" s="1"/>
      <c r="AE27" s="18"/>
      <c r="AF27" s="1">
        <v>94</v>
      </c>
      <c r="AG27" s="1">
        <v>89.5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52008</v>
      </c>
      <c r="FK27" s="41">
        <v>52018</v>
      </c>
    </row>
    <row r="28" spans="1:167" x14ac:dyDescent="0.25">
      <c r="A28" s="19">
        <v>18</v>
      </c>
      <c r="B28" s="19">
        <v>113556</v>
      </c>
      <c r="C28" s="19" t="s">
        <v>91</v>
      </c>
      <c r="D28" s="18"/>
      <c r="E28" s="28">
        <f t="shared" si="0"/>
        <v>91</v>
      </c>
      <c r="F28" s="28" t="str">
        <f t="shared" si="1"/>
        <v>A</v>
      </c>
      <c r="G28" s="28">
        <f t="shared" si="2"/>
        <v>91</v>
      </c>
      <c r="H28" s="28" t="str">
        <f t="shared" si="3"/>
        <v>A</v>
      </c>
      <c r="I28" s="36">
        <v>1</v>
      </c>
      <c r="J28" s="28" t="str">
        <f t="shared" si="4"/>
        <v>Memiliki kemampuan menganalisis al Qur'an dan hadits berfikir kritis dan demokratis, namun perlu peningkatan pemahaman sejarah Islam Indonesia</v>
      </c>
      <c r="K28" s="28">
        <f t="shared" si="5"/>
        <v>91.5</v>
      </c>
      <c r="L28" s="28" t="str">
        <f t="shared" si="6"/>
        <v>A</v>
      </c>
      <c r="M28" s="28">
        <f t="shared" si="7"/>
        <v>91.5</v>
      </c>
      <c r="N28" s="28" t="str">
        <f t="shared" si="8"/>
        <v>A</v>
      </c>
      <c r="O28" s="36">
        <v>1</v>
      </c>
      <c r="P28" s="28" t="str">
        <f t="shared" si="9"/>
        <v>Sangat terampil menyajikan makna dalam al Qur'an dan hadits tentang berfikir kritis dan demokratis</v>
      </c>
      <c r="Q28" s="39"/>
      <c r="R28" s="39" t="s">
        <v>8</v>
      </c>
      <c r="S28" s="18"/>
      <c r="T28" s="1">
        <v>85</v>
      </c>
      <c r="U28" s="1">
        <v>92</v>
      </c>
      <c r="V28" s="1">
        <v>93</v>
      </c>
      <c r="W28" s="1">
        <v>94</v>
      </c>
      <c r="X28" s="1">
        <v>93.05</v>
      </c>
      <c r="Y28" s="1"/>
      <c r="Z28" s="1"/>
      <c r="AA28" s="1"/>
      <c r="AB28" s="1"/>
      <c r="AC28" s="1"/>
      <c r="AD28" s="1"/>
      <c r="AE28" s="18"/>
      <c r="AF28" s="1">
        <v>92</v>
      </c>
      <c r="AG28" s="1">
        <v>91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113570</v>
      </c>
      <c r="C29" s="19" t="s">
        <v>92</v>
      </c>
      <c r="D29" s="18"/>
      <c r="E29" s="28">
        <f t="shared" si="0"/>
        <v>92</v>
      </c>
      <c r="F29" s="28" t="str">
        <f t="shared" si="1"/>
        <v>A</v>
      </c>
      <c r="G29" s="28">
        <f t="shared" si="2"/>
        <v>92</v>
      </c>
      <c r="H29" s="28" t="str">
        <f t="shared" si="3"/>
        <v>A</v>
      </c>
      <c r="I29" s="36">
        <v>1</v>
      </c>
      <c r="J29" s="28" t="str">
        <f t="shared" si="4"/>
        <v>Memiliki kemampuan menganalisis al Qur'an dan hadits berfikir kritis dan demokratis, namun perlu peningkatan pemahaman sejarah Islam Indonesia</v>
      </c>
      <c r="K29" s="28">
        <f t="shared" si="5"/>
        <v>90.75</v>
      </c>
      <c r="L29" s="28" t="str">
        <f t="shared" si="6"/>
        <v>A</v>
      </c>
      <c r="M29" s="28">
        <f t="shared" si="7"/>
        <v>90.75</v>
      </c>
      <c r="N29" s="28" t="str">
        <f t="shared" si="8"/>
        <v>A</v>
      </c>
      <c r="O29" s="36">
        <v>1</v>
      </c>
      <c r="P29" s="28" t="str">
        <f t="shared" si="9"/>
        <v>Sangat terampil menyajikan makna dalam al Qur'an dan hadits tentang berfikir kritis dan demokratis</v>
      </c>
      <c r="Q29" s="39"/>
      <c r="R29" s="39" t="s">
        <v>8</v>
      </c>
      <c r="S29" s="18"/>
      <c r="T29" s="1">
        <v>91</v>
      </c>
      <c r="U29" s="1">
        <v>91</v>
      </c>
      <c r="V29" s="1">
        <v>92</v>
      </c>
      <c r="W29" s="1">
        <v>93</v>
      </c>
      <c r="X29" s="1">
        <v>92.43</v>
      </c>
      <c r="Y29" s="1"/>
      <c r="Z29" s="1"/>
      <c r="AA29" s="1"/>
      <c r="AB29" s="1"/>
      <c r="AC29" s="1"/>
      <c r="AD29" s="1"/>
      <c r="AE29" s="18"/>
      <c r="AF29" s="1">
        <v>91</v>
      </c>
      <c r="AG29" s="1">
        <v>90.5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52009</v>
      </c>
      <c r="FK29" s="41">
        <v>52019</v>
      </c>
    </row>
    <row r="30" spans="1:167" x14ac:dyDescent="0.25">
      <c r="A30" s="19">
        <v>20</v>
      </c>
      <c r="B30" s="19">
        <v>113584</v>
      </c>
      <c r="C30" s="19" t="s">
        <v>93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1</v>
      </c>
      <c r="J30" s="28" t="str">
        <f t="shared" si="4"/>
        <v>Memiliki kemampuan menganalisis al Qur'an dan hadits berfikir kritis dan demokratis, namun perlu peningkatan pemahaman sejarah Islam Indonesia</v>
      </c>
      <c r="K30" s="28">
        <f t="shared" si="5"/>
        <v>92.75</v>
      </c>
      <c r="L30" s="28" t="str">
        <f t="shared" si="6"/>
        <v>A</v>
      </c>
      <c r="M30" s="28">
        <f t="shared" si="7"/>
        <v>92.75</v>
      </c>
      <c r="N30" s="28" t="str">
        <f t="shared" si="8"/>
        <v>A</v>
      </c>
      <c r="O30" s="36">
        <v>1</v>
      </c>
      <c r="P30" s="28" t="str">
        <f t="shared" si="9"/>
        <v>Sangat terampil menyajikan makna dalam al Qur'an dan hadits tentang berfikir kritis dan demokratis</v>
      </c>
      <c r="Q30" s="39"/>
      <c r="R30" s="39" t="s">
        <v>8</v>
      </c>
      <c r="S30" s="18"/>
      <c r="T30" s="1">
        <v>80</v>
      </c>
      <c r="U30" s="1">
        <v>96</v>
      </c>
      <c r="V30" s="1">
        <v>91</v>
      </c>
      <c r="W30" s="1">
        <v>92</v>
      </c>
      <c r="X30" s="1">
        <v>91.19</v>
      </c>
      <c r="Y30" s="1"/>
      <c r="Z30" s="1"/>
      <c r="AA30" s="1"/>
      <c r="AB30" s="1"/>
      <c r="AC30" s="1"/>
      <c r="AD30" s="1"/>
      <c r="AE30" s="18"/>
      <c r="AF30" s="1">
        <v>96</v>
      </c>
      <c r="AG30" s="1">
        <v>89.5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113598</v>
      </c>
      <c r="C31" s="19" t="s">
        <v>94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1</v>
      </c>
      <c r="J31" s="28" t="str">
        <f t="shared" si="4"/>
        <v>Memiliki kemampuan menganalisis al Qur'an dan hadits berfikir kritis dan demokratis, namun perlu peningkatan pemahaman sejarah Islam Indonesia</v>
      </c>
      <c r="K31" s="28">
        <f t="shared" si="5"/>
        <v>92</v>
      </c>
      <c r="L31" s="28" t="str">
        <f t="shared" si="6"/>
        <v>A</v>
      </c>
      <c r="M31" s="28">
        <f t="shared" si="7"/>
        <v>92</v>
      </c>
      <c r="N31" s="28" t="str">
        <f t="shared" si="8"/>
        <v>A</v>
      </c>
      <c r="O31" s="36">
        <v>1</v>
      </c>
      <c r="P31" s="28" t="str">
        <f t="shared" si="9"/>
        <v>Sangat terampil menyajikan makna dalam al Qur'an dan hadits tentang berfikir kritis dan demokratis</v>
      </c>
      <c r="Q31" s="39"/>
      <c r="R31" s="39" t="s">
        <v>8</v>
      </c>
      <c r="S31" s="18"/>
      <c r="T31" s="1">
        <v>80</v>
      </c>
      <c r="U31" s="1">
        <v>95</v>
      </c>
      <c r="V31" s="1">
        <v>90</v>
      </c>
      <c r="W31" s="1">
        <v>91</v>
      </c>
      <c r="X31" s="1">
        <v>90.57</v>
      </c>
      <c r="Y31" s="1"/>
      <c r="Z31" s="1"/>
      <c r="AA31" s="1"/>
      <c r="AB31" s="1"/>
      <c r="AC31" s="1"/>
      <c r="AD31" s="1"/>
      <c r="AE31" s="18"/>
      <c r="AF31" s="1">
        <v>95</v>
      </c>
      <c r="AG31" s="1">
        <v>89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52010</v>
      </c>
      <c r="FK31" s="41">
        <v>52020</v>
      </c>
    </row>
    <row r="32" spans="1:167" x14ac:dyDescent="0.25">
      <c r="A32" s="19">
        <v>22</v>
      </c>
      <c r="B32" s="19">
        <v>113612</v>
      </c>
      <c r="C32" s="19" t="s">
        <v>95</v>
      </c>
      <c r="D32" s="18"/>
      <c r="E32" s="28">
        <f t="shared" si="0"/>
        <v>95</v>
      </c>
      <c r="F32" s="28" t="str">
        <f t="shared" si="1"/>
        <v>A</v>
      </c>
      <c r="G32" s="28">
        <f t="shared" si="2"/>
        <v>95</v>
      </c>
      <c r="H32" s="28" t="str">
        <f t="shared" si="3"/>
        <v>A</v>
      </c>
      <c r="I32" s="36">
        <v>1</v>
      </c>
      <c r="J32" s="28" t="str">
        <f t="shared" si="4"/>
        <v>Memiliki kemampuan menganalisis al Qur'an dan hadits berfikir kritis dan demokratis, namun perlu peningkatan pemahaman sejarah Islam Indonesia</v>
      </c>
      <c r="K32" s="28">
        <f t="shared" si="5"/>
        <v>93</v>
      </c>
      <c r="L32" s="28" t="str">
        <f t="shared" si="6"/>
        <v>A</v>
      </c>
      <c r="M32" s="28">
        <f t="shared" si="7"/>
        <v>93</v>
      </c>
      <c r="N32" s="28" t="str">
        <f t="shared" si="8"/>
        <v>A</v>
      </c>
      <c r="O32" s="36">
        <v>1</v>
      </c>
      <c r="P32" s="28" t="str">
        <f t="shared" si="9"/>
        <v>Sangat terampil menyajikan makna dalam al Qur'an dan hadits tentang berfikir kritis dan demokratis</v>
      </c>
      <c r="Q32" s="39"/>
      <c r="R32" s="39" t="s">
        <v>8</v>
      </c>
      <c r="S32" s="18"/>
      <c r="T32" s="1">
        <v>93</v>
      </c>
      <c r="U32" s="1">
        <v>93</v>
      </c>
      <c r="V32" s="1">
        <v>95</v>
      </c>
      <c r="W32" s="1">
        <v>96</v>
      </c>
      <c r="X32" s="1">
        <v>95.52</v>
      </c>
      <c r="Y32" s="1"/>
      <c r="Z32" s="1"/>
      <c r="AA32" s="1"/>
      <c r="AB32" s="1"/>
      <c r="AC32" s="1"/>
      <c r="AD32" s="1"/>
      <c r="AE32" s="18"/>
      <c r="AF32" s="1">
        <v>93</v>
      </c>
      <c r="AG32" s="1">
        <v>93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113626</v>
      </c>
      <c r="C33" s="19" t="s">
        <v>96</v>
      </c>
      <c r="D33" s="18"/>
      <c r="E33" s="28">
        <f t="shared" si="0"/>
        <v>94</v>
      </c>
      <c r="F33" s="28" t="str">
        <f t="shared" si="1"/>
        <v>A</v>
      </c>
      <c r="G33" s="28">
        <f t="shared" si="2"/>
        <v>94</v>
      </c>
      <c r="H33" s="28" t="str">
        <f t="shared" si="3"/>
        <v>A</v>
      </c>
      <c r="I33" s="36">
        <v>1</v>
      </c>
      <c r="J33" s="28" t="str">
        <f t="shared" si="4"/>
        <v>Memiliki kemampuan menganalisis al Qur'an dan hadits berfikir kritis dan demokratis, namun perlu peningkatan pemahaman sejarah Islam Indonesia</v>
      </c>
      <c r="K33" s="28">
        <f t="shared" si="5"/>
        <v>91.75</v>
      </c>
      <c r="L33" s="28" t="str">
        <f t="shared" si="6"/>
        <v>A</v>
      </c>
      <c r="M33" s="28">
        <f t="shared" si="7"/>
        <v>91.75</v>
      </c>
      <c r="N33" s="28" t="str">
        <f t="shared" si="8"/>
        <v>A</v>
      </c>
      <c r="O33" s="36">
        <v>1</v>
      </c>
      <c r="P33" s="28" t="str">
        <f t="shared" si="9"/>
        <v>Sangat terampil menyajikan makna dalam al Qur'an dan hadits tentang berfikir kritis dan demokratis</v>
      </c>
      <c r="Q33" s="39"/>
      <c r="R33" s="39" t="s">
        <v>8</v>
      </c>
      <c r="S33" s="18"/>
      <c r="T33" s="1">
        <v>90</v>
      </c>
      <c r="U33" s="1">
        <v>90</v>
      </c>
      <c r="V33" s="1">
        <v>96</v>
      </c>
      <c r="W33" s="1">
        <v>97</v>
      </c>
      <c r="X33" s="1">
        <v>96.14</v>
      </c>
      <c r="Y33" s="1"/>
      <c r="Z33" s="1"/>
      <c r="AA33" s="1"/>
      <c r="AB33" s="1"/>
      <c r="AC33" s="1"/>
      <c r="AD33" s="1"/>
      <c r="AE33" s="18"/>
      <c r="AF33" s="1">
        <v>90</v>
      </c>
      <c r="AG33" s="1">
        <v>93.5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113640</v>
      </c>
      <c r="C34" s="19" t="s">
        <v>97</v>
      </c>
      <c r="D34" s="18"/>
      <c r="E34" s="28">
        <f t="shared" si="0"/>
        <v>96</v>
      </c>
      <c r="F34" s="28" t="str">
        <f t="shared" si="1"/>
        <v>A</v>
      </c>
      <c r="G34" s="28">
        <f t="shared" si="2"/>
        <v>96</v>
      </c>
      <c r="H34" s="28" t="str">
        <f t="shared" si="3"/>
        <v>A</v>
      </c>
      <c r="I34" s="36">
        <v>1</v>
      </c>
      <c r="J34" s="28" t="str">
        <f t="shared" si="4"/>
        <v>Memiliki kemampuan menganalisis al Qur'an dan hadits berfikir kritis dan demokratis, namun perlu peningkatan pemahaman sejarah Islam Indonesia</v>
      </c>
      <c r="K34" s="28">
        <f t="shared" si="5"/>
        <v>94.5</v>
      </c>
      <c r="L34" s="28" t="str">
        <f t="shared" si="6"/>
        <v>A</v>
      </c>
      <c r="M34" s="28">
        <f t="shared" si="7"/>
        <v>94.5</v>
      </c>
      <c r="N34" s="28" t="str">
        <f t="shared" si="8"/>
        <v>A</v>
      </c>
      <c r="O34" s="36">
        <v>1</v>
      </c>
      <c r="P34" s="28" t="str">
        <f t="shared" si="9"/>
        <v>Sangat terampil menyajikan makna dalam al Qur'an dan hadits tentang berfikir kritis dan demokratis</v>
      </c>
      <c r="Q34" s="39"/>
      <c r="R34" s="39" t="s">
        <v>8</v>
      </c>
      <c r="S34" s="18"/>
      <c r="T34" s="1">
        <v>94</v>
      </c>
      <c r="U34" s="1">
        <v>94</v>
      </c>
      <c r="V34" s="1">
        <v>98</v>
      </c>
      <c r="W34" s="1">
        <v>98</v>
      </c>
      <c r="X34" s="1">
        <v>98</v>
      </c>
      <c r="Y34" s="1"/>
      <c r="Z34" s="1"/>
      <c r="AA34" s="1"/>
      <c r="AB34" s="1"/>
      <c r="AC34" s="1"/>
      <c r="AD34" s="1"/>
      <c r="AE34" s="18"/>
      <c r="AF34" s="1">
        <v>94</v>
      </c>
      <c r="AG34" s="1">
        <v>95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113654</v>
      </c>
      <c r="C35" s="19" t="s">
        <v>98</v>
      </c>
      <c r="D35" s="18"/>
      <c r="E35" s="28">
        <f t="shared" si="0"/>
        <v>94</v>
      </c>
      <c r="F35" s="28" t="str">
        <f t="shared" si="1"/>
        <v>A</v>
      </c>
      <c r="G35" s="28">
        <f t="shared" si="2"/>
        <v>94</v>
      </c>
      <c r="H35" s="28" t="str">
        <f t="shared" si="3"/>
        <v>A</v>
      </c>
      <c r="I35" s="36">
        <v>1</v>
      </c>
      <c r="J35" s="28" t="str">
        <f t="shared" si="4"/>
        <v>Memiliki kemampuan menganalisis al Qur'an dan hadits berfikir kritis dan demokratis, namun perlu peningkatan pemahaman sejarah Islam Indonesia</v>
      </c>
      <c r="K35" s="28">
        <f t="shared" si="5"/>
        <v>93</v>
      </c>
      <c r="L35" s="28" t="str">
        <f t="shared" si="6"/>
        <v>A</v>
      </c>
      <c r="M35" s="28">
        <f t="shared" si="7"/>
        <v>93</v>
      </c>
      <c r="N35" s="28" t="str">
        <f t="shared" si="8"/>
        <v>A</v>
      </c>
      <c r="O35" s="36">
        <v>1</v>
      </c>
      <c r="P35" s="28" t="str">
        <f t="shared" si="9"/>
        <v>Sangat terampil menyajikan makna dalam al Qur'an dan hadits tentang berfikir kritis dan demokratis</v>
      </c>
      <c r="Q35" s="39"/>
      <c r="R35" s="39" t="s">
        <v>8</v>
      </c>
      <c r="S35" s="18"/>
      <c r="T35" s="1">
        <v>95</v>
      </c>
      <c r="U35" s="1">
        <v>95</v>
      </c>
      <c r="V35" s="1">
        <v>93</v>
      </c>
      <c r="W35" s="1">
        <v>94</v>
      </c>
      <c r="X35" s="1">
        <v>93.05</v>
      </c>
      <c r="Y35" s="1"/>
      <c r="Z35" s="1"/>
      <c r="AA35" s="1"/>
      <c r="AB35" s="1"/>
      <c r="AC35" s="1"/>
      <c r="AD35" s="1"/>
      <c r="AE35" s="18"/>
      <c r="AF35" s="1">
        <v>95</v>
      </c>
      <c r="AG35" s="1">
        <v>91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113668</v>
      </c>
      <c r="C36" s="19" t="s">
        <v>99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>Memiliki kemampuan menganalisis al Qur'an dan hadits berfikir kritis dan demokratis, namun perlu peningkatan pemahaman sejarah Islam Indonesia</v>
      </c>
      <c r="K36" s="28">
        <f t="shared" si="5"/>
        <v>90.25</v>
      </c>
      <c r="L36" s="28" t="str">
        <f t="shared" si="6"/>
        <v>A</v>
      </c>
      <c r="M36" s="28">
        <f t="shared" si="7"/>
        <v>90.25</v>
      </c>
      <c r="N36" s="28" t="str">
        <f t="shared" si="8"/>
        <v>A</v>
      </c>
      <c r="O36" s="36">
        <v>1</v>
      </c>
      <c r="P36" s="28" t="str">
        <f t="shared" si="9"/>
        <v>Sangat terampil menyajikan makna dalam al Qur'an dan hadits tentang berfikir kritis dan demokratis</v>
      </c>
      <c r="Q36" s="39"/>
      <c r="R36" s="39" t="s">
        <v>8</v>
      </c>
      <c r="S36" s="18"/>
      <c r="T36" s="1">
        <v>80</v>
      </c>
      <c r="U36" s="1">
        <v>89</v>
      </c>
      <c r="V36" s="1">
        <v>93</v>
      </c>
      <c r="W36" s="1">
        <v>94</v>
      </c>
      <c r="X36" s="1">
        <v>93.67</v>
      </c>
      <c r="Y36" s="1"/>
      <c r="Z36" s="1"/>
      <c r="AA36" s="1"/>
      <c r="AB36" s="1"/>
      <c r="AC36" s="1"/>
      <c r="AD36" s="1"/>
      <c r="AE36" s="18"/>
      <c r="AF36" s="1">
        <v>89</v>
      </c>
      <c r="AG36" s="1">
        <v>91.5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113682</v>
      </c>
      <c r="C37" s="19" t="s">
        <v>100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1</v>
      </c>
      <c r="J37" s="28" t="str">
        <f t="shared" si="4"/>
        <v>Memiliki kemampuan menganalisis al Qur'an dan hadits berfikir kritis dan demokratis, namun perlu peningkatan pemahaman sejarah Islam Indonesia</v>
      </c>
      <c r="K37" s="28">
        <f t="shared" si="5"/>
        <v>89.5</v>
      </c>
      <c r="L37" s="28" t="str">
        <f t="shared" si="6"/>
        <v>A</v>
      </c>
      <c r="M37" s="28">
        <f t="shared" si="7"/>
        <v>89.5</v>
      </c>
      <c r="N37" s="28" t="str">
        <f t="shared" si="8"/>
        <v>A</v>
      </c>
      <c r="O37" s="36">
        <v>1</v>
      </c>
      <c r="P37" s="28" t="str">
        <f t="shared" si="9"/>
        <v>Sangat terampil menyajikan makna dalam al Qur'an dan hadits tentang berfikir kritis dan demokratis</v>
      </c>
      <c r="Q37" s="39"/>
      <c r="R37" s="39" t="s">
        <v>8</v>
      </c>
      <c r="S37" s="18"/>
      <c r="T37" s="1">
        <v>89</v>
      </c>
      <c r="U37" s="1">
        <v>89</v>
      </c>
      <c r="V37" s="1">
        <v>91</v>
      </c>
      <c r="W37" s="1">
        <v>92</v>
      </c>
      <c r="X37" s="1">
        <v>91.81</v>
      </c>
      <c r="Y37" s="1"/>
      <c r="Z37" s="1"/>
      <c r="AA37" s="1"/>
      <c r="AB37" s="1"/>
      <c r="AC37" s="1"/>
      <c r="AD37" s="1"/>
      <c r="AE37" s="18"/>
      <c r="AF37" s="1">
        <v>89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113710</v>
      </c>
      <c r="C38" s="19" t="s">
        <v>101</v>
      </c>
      <c r="D38" s="18"/>
      <c r="E38" s="28">
        <f t="shared" si="0"/>
        <v>92</v>
      </c>
      <c r="F38" s="28" t="str">
        <f t="shared" si="1"/>
        <v>A</v>
      </c>
      <c r="G38" s="28">
        <f t="shared" si="2"/>
        <v>92</v>
      </c>
      <c r="H38" s="28" t="str">
        <f t="shared" si="3"/>
        <v>A</v>
      </c>
      <c r="I38" s="36">
        <v>1</v>
      </c>
      <c r="J38" s="28" t="str">
        <f t="shared" si="4"/>
        <v>Memiliki kemampuan menganalisis al Qur'an dan hadits berfikir kritis dan demokratis, namun perlu peningkatan pemahaman sejarah Islam Indonesia</v>
      </c>
      <c r="K38" s="28">
        <f t="shared" si="5"/>
        <v>90.5</v>
      </c>
      <c r="L38" s="28" t="str">
        <f t="shared" si="6"/>
        <v>A</v>
      </c>
      <c r="M38" s="28">
        <f t="shared" si="7"/>
        <v>90.5</v>
      </c>
      <c r="N38" s="28" t="str">
        <f t="shared" si="8"/>
        <v>A</v>
      </c>
      <c r="O38" s="36">
        <v>1</v>
      </c>
      <c r="P38" s="28" t="str">
        <f t="shared" si="9"/>
        <v>Sangat terampil menyajikan makna dalam al Qur'an dan hadits tentang berfikir kritis dan demokratis</v>
      </c>
      <c r="Q38" s="39"/>
      <c r="R38" s="39" t="s">
        <v>8</v>
      </c>
      <c r="S38" s="18"/>
      <c r="T38" s="1">
        <v>90</v>
      </c>
      <c r="U38" s="1">
        <v>90</v>
      </c>
      <c r="V38" s="1">
        <v>93</v>
      </c>
      <c r="W38" s="1">
        <v>94</v>
      </c>
      <c r="X38" s="1">
        <v>93.05</v>
      </c>
      <c r="Y38" s="1"/>
      <c r="Z38" s="1"/>
      <c r="AA38" s="1"/>
      <c r="AB38" s="1"/>
      <c r="AC38" s="1"/>
      <c r="AD38" s="1"/>
      <c r="AE38" s="18"/>
      <c r="AF38" s="1">
        <v>90</v>
      </c>
      <c r="AG38" s="1">
        <v>91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113724</v>
      </c>
      <c r="C39" s="19" t="s">
        <v>102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1</v>
      </c>
      <c r="J39" s="28" t="str">
        <f t="shared" si="4"/>
        <v>Memiliki kemampuan menganalisis al Qur'an dan hadits berfikir kritis dan demokratis, namun perlu peningkatan pemahaman sejarah Islam Indonesia</v>
      </c>
      <c r="K39" s="28">
        <f t="shared" si="5"/>
        <v>89</v>
      </c>
      <c r="L39" s="28" t="str">
        <f t="shared" si="6"/>
        <v>A</v>
      </c>
      <c r="M39" s="28">
        <f t="shared" si="7"/>
        <v>89</v>
      </c>
      <c r="N39" s="28" t="str">
        <f t="shared" si="8"/>
        <v>A</v>
      </c>
      <c r="O39" s="36">
        <v>1</v>
      </c>
      <c r="P39" s="28" t="str">
        <f t="shared" si="9"/>
        <v>Sangat terampil menyajikan makna dalam al Qur'an dan hadits tentang berfikir kritis dan demokratis</v>
      </c>
      <c r="Q39" s="39"/>
      <c r="R39" s="39" t="s">
        <v>8</v>
      </c>
      <c r="S39" s="18"/>
      <c r="T39" s="1">
        <v>80</v>
      </c>
      <c r="U39" s="1">
        <v>86</v>
      </c>
      <c r="V39" s="1">
        <v>94</v>
      </c>
      <c r="W39" s="1">
        <v>95</v>
      </c>
      <c r="X39" s="1">
        <v>94.29</v>
      </c>
      <c r="Y39" s="1"/>
      <c r="Z39" s="1"/>
      <c r="AA39" s="1"/>
      <c r="AB39" s="1"/>
      <c r="AC39" s="1"/>
      <c r="AD39" s="1"/>
      <c r="AE39" s="18"/>
      <c r="AF39" s="1">
        <v>86</v>
      </c>
      <c r="AG39" s="1">
        <v>92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>
        <f>IF(COUNTBLANK($G$11:$G$50)=40,"",MAX($G$11:$G$50))</f>
        <v>96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>
        <f>IF(COUNTBLANK($G$11:$G$50)=40,"",MIN($G$11:$G$50))</f>
        <v>86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>
        <f>IF(COUNTBLANK($G$11:$G$50)=40,"",AVERAGE($G$11:$G$50))</f>
        <v>91.620689655172413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114</v>
      </c>
      <c r="R57" s="37" t="s">
        <v>115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24" activePane="bottomRight" state="frozen"/>
      <selection pane="topRight"/>
      <selection pane="bottomLeft"/>
      <selection pane="bottomRight" activeCell="C1" sqref="C1:S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5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919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919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113766</v>
      </c>
      <c r="C11" s="19" t="s">
        <v>117</v>
      </c>
      <c r="D11" s="18"/>
      <c r="E11" s="28">
        <f t="shared" ref="E11:E50" si="0">IF((COUNTA(T11:AC11)&gt;0),(ROUND((AVERAGE(T11:AC11)),0)),"")</f>
        <v>96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al Qur'an dan hadits berfikir kritis dan demokratis, namun perlu peningkatan pemahaman sejarah Islam Indonesia</v>
      </c>
      <c r="K11" s="28">
        <f t="shared" ref="K11:K50" si="5">IF((COUNTA(AF11:AO11)&gt;0),AVERAGE(AF11:AO11),"")</f>
        <v>90.3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90.3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makna dalam al Qur'an dan hadits tentang berfikir kritis dan demokratis</v>
      </c>
      <c r="Q11" s="39"/>
      <c r="R11" s="39" t="s">
        <v>8</v>
      </c>
      <c r="S11" s="18"/>
      <c r="T11" s="1">
        <v>98</v>
      </c>
      <c r="U11" s="1">
        <v>94</v>
      </c>
      <c r="V11" s="1">
        <v>96</v>
      </c>
      <c r="W11" s="1">
        <v>97</v>
      </c>
      <c r="X11" s="1">
        <v>96.76</v>
      </c>
      <c r="Y11" s="1"/>
      <c r="Z11" s="1"/>
      <c r="AA11" s="1"/>
      <c r="AB11" s="1"/>
      <c r="AC11" s="1"/>
      <c r="AD11" s="1"/>
      <c r="AE11" s="18"/>
      <c r="AF11" s="1">
        <v>94</v>
      </c>
      <c r="AG11" s="1">
        <v>86.6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113780</v>
      </c>
      <c r="C12" s="19" t="s">
        <v>118</v>
      </c>
      <c r="D12" s="18"/>
      <c r="E12" s="28">
        <f t="shared" si="0"/>
        <v>91</v>
      </c>
      <c r="F12" s="28" t="str">
        <f t="shared" si="1"/>
        <v>A</v>
      </c>
      <c r="G12" s="28">
        <f t="shared" si="2"/>
        <v>91</v>
      </c>
      <c r="H12" s="28" t="str">
        <f t="shared" si="3"/>
        <v>A</v>
      </c>
      <c r="I12" s="36">
        <v>1</v>
      </c>
      <c r="J12" s="28" t="str">
        <f t="shared" si="4"/>
        <v>Memiliki kemampuan menganalisis al Qur'an dan hadits berfikir kritis dan demokratis, namun perlu peningkatan pemahaman sejarah Islam Indonesia</v>
      </c>
      <c r="K12" s="28">
        <f t="shared" si="5"/>
        <v>87.8</v>
      </c>
      <c r="L12" s="28" t="str">
        <f t="shared" si="6"/>
        <v>A</v>
      </c>
      <c r="M12" s="28">
        <f t="shared" si="7"/>
        <v>87.8</v>
      </c>
      <c r="N12" s="28" t="str">
        <f t="shared" si="8"/>
        <v>A</v>
      </c>
      <c r="O12" s="36">
        <v>1</v>
      </c>
      <c r="P12" s="28" t="str">
        <f t="shared" si="9"/>
        <v>Sangat terampil menyajikan makna dalam al Qur'an dan hadits tentang berfikir kritis dan demokratis</v>
      </c>
      <c r="Q12" s="39"/>
      <c r="R12" s="39" t="s">
        <v>8</v>
      </c>
      <c r="S12" s="18"/>
      <c r="T12" s="1">
        <v>89</v>
      </c>
      <c r="U12" s="1">
        <v>89</v>
      </c>
      <c r="V12" s="1">
        <v>92</v>
      </c>
      <c r="W12" s="1">
        <v>93</v>
      </c>
      <c r="X12" s="1">
        <v>92.43</v>
      </c>
      <c r="Y12" s="1"/>
      <c r="Z12" s="1"/>
      <c r="AA12" s="1"/>
      <c r="AB12" s="1"/>
      <c r="AC12" s="1"/>
      <c r="AD12" s="1"/>
      <c r="AE12" s="18"/>
      <c r="AF12" s="1">
        <v>89</v>
      </c>
      <c r="AG12" s="1">
        <v>86.6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113808</v>
      </c>
      <c r="C13" s="19" t="s">
        <v>119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1</v>
      </c>
      <c r="J13" s="28" t="str">
        <f t="shared" si="4"/>
        <v>Memiliki kemampuan menganalisis al Qur'an dan hadits berfikir kritis dan demokratis, namun perlu peningkatan pemahaman sejarah Islam Indonesia</v>
      </c>
      <c r="K13" s="28">
        <f t="shared" si="5"/>
        <v>90.5</v>
      </c>
      <c r="L13" s="28" t="str">
        <f t="shared" si="6"/>
        <v>A</v>
      </c>
      <c r="M13" s="28">
        <f t="shared" si="7"/>
        <v>90.5</v>
      </c>
      <c r="N13" s="28" t="str">
        <f t="shared" si="8"/>
        <v>A</v>
      </c>
      <c r="O13" s="36">
        <v>1</v>
      </c>
      <c r="P13" s="28" t="str">
        <f t="shared" si="9"/>
        <v>Sangat terampil menyajikan makna dalam al Qur'an dan hadits tentang berfikir kritis dan demokratis</v>
      </c>
      <c r="Q13" s="39"/>
      <c r="R13" s="39" t="s">
        <v>8</v>
      </c>
      <c r="S13" s="18"/>
      <c r="T13" s="1">
        <v>86</v>
      </c>
      <c r="U13" s="1">
        <v>86</v>
      </c>
      <c r="V13" s="1">
        <v>92</v>
      </c>
      <c r="W13" s="1">
        <v>93</v>
      </c>
      <c r="X13" s="1">
        <v>92.43</v>
      </c>
      <c r="Y13" s="1"/>
      <c r="Z13" s="1"/>
      <c r="AA13" s="1"/>
      <c r="AB13" s="1"/>
      <c r="AC13" s="1"/>
      <c r="AD13" s="1"/>
      <c r="AE13" s="18"/>
      <c r="AF13" s="1">
        <v>86</v>
      </c>
      <c r="AG13" s="1">
        <v>95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52021</v>
      </c>
      <c r="FK13" s="41">
        <v>52031</v>
      </c>
    </row>
    <row r="14" spans="1:167" x14ac:dyDescent="0.25">
      <c r="A14" s="19">
        <v>4</v>
      </c>
      <c r="B14" s="19">
        <v>113822</v>
      </c>
      <c r="C14" s="19" t="s">
        <v>120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1</v>
      </c>
      <c r="J14" s="28" t="str">
        <f t="shared" si="4"/>
        <v>Memiliki kemampuan menganalisis al Qur'an dan hadits berfikir kritis dan demokratis, namun perlu peningkatan pemahaman sejarah Islam Indonesia</v>
      </c>
      <c r="K14" s="28">
        <f t="shared" si="5"/>
        <v>90.3</v>
      </c>
      <c r="L14" s="28" t="str">
        <f t="shared" si="6"/>
        <v>A</v>
      </c>
      <c r="M14" s="28">
        <f t="shared" si="7"/>
        <v>90.3</v>
      </c>
      <c r="N14" s="28" t="str">
        <f t="shared" si="8"/>
        <v>A</v>
      </c>
      <c r="O14" s="36">
        <v>1</v>
      </c>
      <c r="P14" s="28" t="str">
        <f t="shared" si="9"/>
        <v>Sangat terampil menyajikan makna dalam al Qur'an dan hadits tentang berfikir kritis dan demokratis</v>
      </c>
      <c r="Q14" s="39"/>
      <c r="R14" s="39" t="s">
        <v>8</v>
      </c>
      <c r="S14" s="18"/>
      <c r="T14" s="1">
        <v>87</v>
      </c>
      <c r="U14" s="1">
        <v>87</v>
      </c>
      <c r="V14" s="1">
        <v>89</v>
      </c>
      <c r="W14" s="1">
        <v>90</v>
      </c>
      <c r="X14" s="1">
        <v>89.95</v>
      </c>
      <c r="Y14" s="1"/>
      <c r="Z14" s="1"/>
      <c r="AA14" s="1"/>
      <c r="AB14" s="1"/>
      <c r="AC14" s="1"/>
      <c r="AD14" s="1"/>
      <c r="AE14" s="18"/>
      <c r="AF14" s="1">
        <v>87</v>
      </c>
      <c r="AG14" s="1">
        <v>93.6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113836</v>
      </c>
      <c r="C15" s="19" t="s">
        <v>121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menganalisis al Qur'an dan hadits berfikir kritis dan demokratis, namun perlu peningkatan pemahaman sejarah Islam Indonesia</v>
      </c>
      <c r="K15" s="28">
        <f t="shared" si="5"/>
        <v>89.1</v>
      </c>
      <c r="L15" s="28" t="str">
        <f t="shared" si="6"/>
        <v>A</v>
      </c>
      <c r="M15" s="28">
        <f t="shared" si="7"/>
        <v>89.1</v>
      </c>
      <c r="N15" s="28" t="str">
        <f t="shared" si="8"/>
        <v>A</v>
      </c>
      <c r="O15" s="36">
        <v>1</v>
      </c>
      <c r="P15" s="28" t="str">
        <f t="shared" si="9"/>
        <v>Sangat terampil menyajikan makna dalam al Qur'an dan hadits tentang berfikir kritis dan demokratis</v>
      </c>
      <c r="Q15" s="39"/>
      <c r="R15" s="39" t="s">
        <v>8</v>
      </c>
      <c r="S15" s="18"/>
      <c r="T15" s="1">
        <v>86</v>
      </c>
      <c r="U15" s="1">
        <v>86</v>
      </c>
      <c r="V15" s="1">
        <v>89</v>
      </c>
      <c r="W15" s="1">
        <v>90</v>
      </c>
      <c r="X15" s="1">
        <v>89.95</v>
      </c>
      <c r="Y15" s="1"/>
      <c r="Z15" s="1"/>
      <c r="AA15" s="1"/>
      <c r="AB15" s="1"/>
      <c r="AC15" s="1"/>
      <c r="AD15" s="1"/>
      <c r="AE15" s="18"/>
      <c r="AF15" s="1">
        <v>86</v>
      </c>
      <c r="AG15" s="1">
        <v>92.2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52022</v>
      </c>
      <c r="FK15" s="41">
        <v>52032</v>
      </c>
    </row>
    <row r="16" spans="1:167" x14ac:dyDescent="0.25">
      <c r="A16" s="19">
        <v>6</v>
      </c>
      <c r="B16" s="19">
        <v>113850</v>
      </c>
      <c r="C16" s="19" t="s">
        <v>122</v>
      </c>
      <c r="D16" s="18"/>
      <c r="E16" s="28">
        <f t="shared" si="0"/>
        <v>95</v>
      </c>
      <c r="F16" s="28" t="str">
        <f t="shared" si="1"/>
        <v>A</v>
      </c>
      <c r="G16" s="28">
        <f t="shared" si="2"/>
        <v>95</v>
      </c>
      <c r="H16" s="28" t="str">
        <f t="shared" si="3"/>
        <v>A</v>
      </c>
      <c r="I16" s="36">
        <v>1</v>
      </c>
      <c r="J16" s="28" t="str">
        <f t="shared" si="4"/>
        <v>Memiliki kemampuan menganalisis al Qur'an dan hadits berfikir kritis dan demokratis, namun perlu peningkatan pemahaman sejarah Islam Indonesia</v>
      </c>
      <c r="K16" s="28">
        <f t="shared" si="5"/>
        <v>92</v>
      </c>
      <c r="L16" s="28" t="str">
        <f t="shared" si="6"/>
        <v>A</v>
      </c>
      <c r="M16" s="28">
        <f t="shared" si="7"/>
        <v>92</v>
      </c>
      <c r="N16" s="28" t="str">
        <f t="shared" si="8"/>
        <v>A</v>
      </c>
      <c r="O16" s="36">
        <v>1</v>
      </c>
      <c r="P16" s="28" t="str">
        <f t="shared" si="9"/>
        <v>Sangat terampil menyajikan makna dalam al Qur'an dan hadits tentang berfikir kritis dan demokratis</v>
      </c>
      <c r="Q16" s="39"/>
      <c r="R16" s="39" t="s">
        <v>8</v>
      </c>
      <c r="S16" s="18"/>
      <c r="T16" s="1">
        <v>96</v>
      </c>
      <c r="U16" s="1">
        <v>96</v>
      </c>
      <c r="V16" s="1">
        <v>94</v>
      </c>
      <c r="W16" s="1">
        <v>95</v>
      </c>
      <c r="X16" s="1">
        <v>94.9</v>
      </c>
      <c r="Y16" s="1"/>
      <c r="Z16" s="1"/>
      <c r="AA16" s="1"/>
      <c r="AB16" s="1"/>
      <c r="AC16" s="1"/>
      <c r="AD16" s="1"/>
      <c r="AE16" s="18"/>
      <c r="AF16" s="1">
        <v>96</v>
      </c>
      <c r="AG16" s="1">
        <v>88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113864</v>
      </c>
      <c r="C17" s="19" t="s">
        <v>123</v>
      </c>
      <c r="D17" s="18"/>
      <c r="E17" s="28">
        <f t="shared" si="0"/>
        <v>91</v>
      </c>
      <c r="F17" s="28" t="str">
        <f t="shared" si="1"/>
        <v>A</v>
      </c>
      <c r="G17" s="28">
        <f t="shared" si="2"/>
        <v>91</v>
      </c>
      <c r="H17" s="28" t="str">
        <f t="shared" si="3"/>
        <v>A</v>
      </c>
      <c r="I17" s="36">
        <v>1</v>
      </c>
      <c r="J17" s="28" t="str">
        <f t="shared" si="4"/>
        <v>Memiliki kemampuan menganalisis al Qur'an dan hadits berfikir kritis dan demokratis, namun perlu peningkatan pemahaman sejarah Islam Indonesia</v>
      </c>
      <c r="K17" s="28">
        <f t="shared" si="5"/>
        <v>92</v>
      </c>
      <c r="L17" s="28" t="str">
        <f t="shared" si="6"/>
        <v>A</v>
      </c>
      <c r="M17" s="28">
        <f t="shared" si="7"/>
        <v>92</v>
      </c>
      <c r="N17" s="28" t="str">
        <f t="shared" si="8"/>
        <v>A</v>
      </c>
      <c r="O17" s="36">
        <v>1</v>
      </c>
      <c r="P17" s="28" t="str">
        <f t="shared" si="9"/>
        <v>Sangat terampil menyajikan makna dalam al Qur'an dan hadits tentang berfikir kritis dan demokratis</v>
      </c>
      <c r="Q17" s="39"/>
      <c r="R17" s="39" t="s">
        <v>8</v>
      </c>
      <c r="S17" s="18"/>
      <c r="T17" s="1">
        <v>89</v>
      </c>
      <c r="U17" s="1">
        <v>89</v>
      </c>
      <c r="V17" s="1">
        <v>91</v>
      </c>
      <c r="W17" s="1">
        <v>92</v>
      </c>
      <c r="X17" s="1">
        <v>91.81</v>
      </c>
      <c r="Y17" s="1"/>
      <c r="Z17" s="1"/>
      <c r="AA17" s="1"/>
      <c r="AB17" s="1"/>
      <c r="AC17" s="1"/>
      <c r="AD17" s="1"/>
      <c r="AE17" s="18"/>
      <c r="AF17" s="1">
        <v>89</v>
      </c>
      <c r="AG17" s="1">
        <v>95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52023</v>
      </c>
      <c r="FK17" s="41">
        <v>52033</v>
      </c>
    </row>
    <row r="18" spans="1:167" x14ac:dyDescent="0.25">
      <c r="A18" s="19">
        <v>8</v>
      </c>
      <c r="B18" s="19">
        <v>113878</v>
      </c>
      <c r="C18" s="19" t="s">
        <v>124</v>
      </c>
      <c r="D18" s="18"/>
      <c r="E18" s="28">
        <f t="shared" si="0"/>
        <v>95</v>
      </c>
      <c r="F18" s="28" t="str">
        <f t="shared" si="1"/>
        <v>A</v>
      </c>
      <c r="G18" s="28">
        <f t="shared" si="2"/>
        <v>95</v>
      </c>
      <c r="H18" s="28" t="str">
        <f t="shared" si="3"/>
        <v>A</v>
      </c>
      <c r="I18" s="36">
        <v>1</v>
      </c>
      <c r="J18" s="28" t="str">
        <f t="shared" si="4"/>
        <v>Memiliki kemampuan menganalisis al Qur'an dan hadits berfikir kritis dan demokratis, namun perlu peningkatan pemahaman sejarah Islam Indonesia</v>
      </c>
      <c r="K18" s="28">
        <f t="shared" si="5"/>
        <v>89.3</v>
      </c>
      <c r="L18" s="28" t="str">
        <f t="shared" si="6"/>
        <v>A</v>
      </c>
      <c r="M18" s="28">
        <f t="shared" si="7"/>
        <v>89.3</v>
      </c>
      <c r="N18" s="28" t="str">
        <f t="shared" si="8"/>
        <v>A</v>
      </c>
      <c r="O18" s="36">
        <v>1</v>
      </c>
      <c r="P18" s="28" t="str">
        <f t="shared" si="9"/>
        <v>Sangat terampil menyajikan makna dalam al Qur'an dan hadits tentang berfikir kritis dan demokratis</v>
      </c>
      <c r="Q18" s="39"/>
      <c r="R18" s="39" t="s">
        <v>8</v>
      </c>
      <c r="S18" s="18"/>
      <c r="T18" s="1">
        <v>92</v>
      </c>
      <c r="U18" s="1">
        <v>92</v>
      </c>
      <c r="V18" s="1">
        <v>97</v>
      </c>
      <c r="W18" s="1">
        <v>98</v>
      </c>
      <c r="X18" s="1">
        <v>97.38</v>
      </c>
      <c r="Y18" s="1"/>
      <c r="Z18" s="1"/>
      <c r="AA18" s="1"/>
      <c r="AB18" s="1"/>
      <c r="AC18" s="1"/>
      <c r="AD18" s="1"/>
      <c r="AE18" s="18"/>
      <c r="AF18" s="1">
        <v>92</v>
      </c>
      <c r="AG18" s="1">
        <v>86.6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113892</v>
      </c>
      <c r="C19" s="19" t="s">
        <v>125</v>
      </c>
      <c r="D19" s="18"/>
      <c r="E19" s="28">
        <f t="shared" si="0"/>
        <v>92</v>
      </c>
      <c r="F19" s="28" t="str">
        <f t="shared" si="1"/>
        <v>A</v>
      </c>
      <c r="G19" s="28">
        <f t="shared" si="2"/>
        <v>92</v>
      </c>
      <c r="H19" s="28" t="str">
        <f t="shared" si="3"/>
        <v>A</v>
      </c>
      <c r="I19" s="36">
        <v>1</v>
      </c>
      <c r="J19" s="28" t="str">
        <f t="shared" si="4"/>
        <v>Memiliki kemampuan menganalisis al Qur'an dan hadits berfikir kritis dan demokratis, namun perlu peningkatan pemahaman sejarah Islam Indonesia</v>
      </c>
      <c r="K19" s="28">
        <f t="shared" si="5"/>
        <v>93</v>
      </c>
      <c r="L19" s="28" t="str">
        <f t="shared" si="6"/>
        <v>A</v>
      </c>
      <c r="M19" s="28">
        <f t="shared" si="7"/>
        <v>93</v>
      </c>
      <c r="N19" s="28" t="str">
        <f t="shared" si="8"/>
        <v>A</v>
      </c>
      <c r="O19" s="36">
        <v>1</v>
      </c>
      <c r="P19" s="28" t="str">
        <f t="shared" si="9"/>
        <v>Sangat terampil menyajikan makna dalam al Qur'an dan hadits tentang berfikir kritis dan demokratis</v>
      </c>
      <c r="Q19" s="39"/>
      <c r="R19" s="39" t="s">
        <v>8</v>
      </c>
      <c r="S19" s="18"/>
      <c r="T19" s="1">
        <v>91</v>
      </c>
      <c r="U19" s="1">
        <v>91</v>
      </c>
      <c r="V19" s="1">
        <v>92</v>
      </c>
      <c r="W19" s="1">
        <v>93</v>
      </c>
      <c r="X19" s="1">
        <v>92.43</v>
      </c>
      <c r="Y19" s="1"/>
      <c r="Z19" s="1"/>
      <c r="AA19" s="1"/>
      <c r="AB19" s="1"/>
      <c r="AC19" s="1"/>
      <c r="AD19" s="1"/>
      <c r="AE19" s="18"/>
      <c r="AF19" s="1">
        <v>91</v>
      </c>
      <c r="AG19" s="1">
        <v>95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52024</v>
      </c>
      <c r="FK19" s="41">
        <v>52034</v>
      </c>
    </row>
    <row r="20" spans="1:167" x14ac:dyDescent="0.25">
      <c r="A20" s="19">
        <v>10</v>
      </c>
      <c r="B20" s="19">
        <v>113906</v>
      </c>
      <c r="C20" s="19" t="s">
        <v>126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1</v>
      </c>
      <c r="J20" s="28" t="str">
        <f t="shared" si="4"/>
        <v>Memiliki kemampuan menganalisis al Qur'an dan hadits berfikir kritis dan demokratis, namun perlu peningkatan pemahaman sejarah Islam Indonesia</v>
      </c>
      <c r="K20" s="28">
        <f t="shared" si="5"/>
        <v>88</v>
      </c>
      <c r="L20" s="28" t="str">
        <f t="shared" si="6"/>
        <v>A</v>
      </c>
      <c r="M20" s="28">
        <f t="shared" si="7"/>
        <v>88</v>
      </c>
      <c r="N20" s="28" t="str">
        <f t="shared" si="8"/>
        <v>A</v>
      </c>
      <c r="O20" s="36">
        <v>1</v>
      </c>
      <c r="P20" s="28" t="str">
        <f t="shared" si="9"/>
        <v>Sangat terampil menyajikan makna dalam al Qur'an dan hadits tentang berfikir kritis dan demokratis</v>
      </c>
      <c r="Q20" s="39"/>
      <c r="R20" s="39" t="s">
        <v>8</v>
      </c>
      <c r="S20" s="18"/>
      <c r="T20" s="1">
        <v>88</v>
      </c>
      <c r="U20" s="1">
        <v>88</v>
      </c>
      <c r="V20" s="1">
        <v>91</v>
      </c>
      <c r="W20" s="1">
        <v>92</v>
      </c>
      <c r="X20" s="1">
        <v>91.81</v>
      </c>
      <c r="Y20" s="1"/>
      <c r="Z20" s="1"/>
      <c r="AA20" s="1"/>
      <c r="AB20" s="1"/>
      <c r="AC20" s="1"/>
      <c r="AD20" s="1"/>
      <c r="AE20" s="18"/>
      <c r="AF20" s="1">
        <v>88</v>
      </c>
      <c r="AG20" s="1">
        <v>88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113920</v>
      </c>
      <c r="C21" s="19" t="s">
        <v>127</v>
      </c>
      <c r="D21" s="18"/>
      <c r="E21" s="28">
        <f t="shared" si="0"/>
        <v>92</v>
      </c>
      <c r="F21" s="28" t="str">
        <f t="shared" si="1"/>
        <v>A</v>
      </c>
      <c r="G21" s="28">
        <f t="shared" si="2"/>
        <v>92</v>
      </c>
      <c r="H21" s="28" t="str">
        <f t="shared" si="3"/>
        <v>A</v>
      </c>
      <c r="I21" s="36">
        <v>1</v>
      </c>
      <c r="J21" s="28" t="str">
        <f t="shared" si="4"/>
        <v>Memiliki kemampuan menganalisis al Qur'an dan hadits berfikir kritis dan demokratis, namun perlu peningkatan pemahaman sejarah Islam Indonesia</v>
      </c>
      <c r="K21" s="28">
        <f t="shared" si="5"/>
        <v>91.5</v>
      </c>
      <c r="L21" s="28" t="str">
        <f t="shared" si="6"/>
        <v>A</v>
      </c>
      <c r="M21" s="28">
        <f t="shared" si="7"/>
        <v>91.5</v>
      </c>
      <c r="N21" s="28" t="str">
        <f t="shared" si="8"/>
        <v>A</v>
      </c>
      <c r="O21" s="36">
        <v>1</v>
      </c>
      <c r="P21" s="28" t="str">
        <f t="shared" si="9"/>
        <v>Sangat terampil menyajikan makna dalam al Qur'an dan hadits tentang berfikir kritis dan demokratis</v>
      </c>
      <c r="Q21" s="39"/>
      <c r="R21" s="39" t="s">
        <v>8</v>
      </c>
      <c r="S21" s="18"/>
      <c r="T21" s="1">
        <v>95</v>
      </c>
      <c r="U21" s="1">
        <v>95</v>
      </c>
      <c r="V21" s="1">
        <v>90</v>
      </c>
      <c r="W21" s="1">
        <v>91</v>
      </c>
      <c r="X21" s="1">
        <v>90.57</v>
      </c>
      <c r="Y21" s="1"/>
      <c r="Z21" s="1"/>
      <c r="AA21" s="1"/>
      <c r="AB21" s="1"/>
      <c r="AC21" s="1"/>
      <c r="AD21" s="1"/>
      <c r="AE21" s="18"/>
      <c r="AF21" s="1">
        <v>95</v>
      </c>
      <c r="AG21" s="1">
        <v>88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52025</v>
      </c>
      <c r="FK21" s="41">
        <v>52035</v>
      </c>
    </row>
    <row r="22" spans="1:167" x14ac:dyDescent="0.25">
      <c r="A22" s="19">
        <v>12</v>
      </c>
      <c r="B22" s="19">
        <v>113948</v>
      </c>
      <c r="C22" s="19" t="s">
        <v>128</v>
      </c>
      <c r="D22" s="18"/>
      <c r="E22" s="28">
        <f t="shared" si="0"/>
        <v>92</v>
      </c>
      <c r="F22" s="28" t="str">
        <f t="shared" si="1"/>
        <v>A</v>
      </c>
      <c r="G22" s="28">
        <f t="shared" si="2"/>
        <v>92</v>
      </c>
      <c r="H22" s="28" t="str">
        <f t="shared" si="3"/>
        <v>A</v>
      </c>
      <c r="I22" s="36">
        <v>1</v>
      </c>
      <c r="J22" s="28" t="str">
        <f t="shared" si="4"/>
        <v>Memiliki kemampuan menganalisis al Qur'an dan hadits berfikir kritis dan demokratis, namun perlu peningkatan pemahaman sejarah Islam Indonesia</v>
      </c>
      <c r="K22" s="28">
        <f t="shared" si="5"/>
        <v>92</v>
      </c>
      <c r="L22" s="28" t="str">
        <f t="shared" si="6"/>
        <v>A</v>
      </c>
      <c r="M22" s="28">
        <f t="shared" si="7"/>
        <v>92</v>
      </c>
      <c r="N22" s="28" t="str">
        <f t="shared" si="8"/>
        <v>A</v>
      </c>
      <c r="O22" s="36">
        <v>1</v>
      </c>
      <c r="P22" s="28" t="str">
        <f t="shared" si="9"/>
        <v>Sangat terampil menyajikan makna dalam al Qur'an dan hadits tentang berfikir kritis dan demokratis</v>
      </c>
      <c r="Q22" s="39"/>
      <c r="R22" s="39" t="s">
        <v>8</v>
      </c>
      <c r="S22" s="18"/>
      <c r="T22" s="1">
        <v>96</v>
      </c>
      <c r="U22" s="1">
        <v>96</v>
      </c>
      <c r="V22" s="1">
        <v>89</v>
      </c>
      <c r="W22" s="1">
        <v>90</v>
      </c>
      <c r="X22" s="1">
        <v>89.33</v>
      </c>
      <c r="Y22" s="1"/>
      <c r="Z22" s="1"/>
      <c r="AA22" s="1"/>
      <c r="AB22" s="1"/>
      <c r="AC22" s="1"/>
      <c r="AD22" s="1"/>
      <c r="AE22" s="18"/>
      <c r="AF22" s="1">
        <v>96</v>
      </c>
      <c r="AG22" s="1">
        <v>88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113962</v>
      </c>
      <c r="C23" s="19" t="s">
        <v>129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kemampuan menganalisis al Qur'an dan hadits berfikir kritis dan demokratis, namun perlu peningkatan pemahaman sejarah Islam Indonesia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menyajikan makna dalam al Qur'an dan hadits tentang berfikir kritis dan demokratis</v>
      </c>
      <c r="Q23" s="39"/>
      <c r="R23" s="39" t="s">
        <v>8</v>
      </c>
      <c r="S23" s="18"/>
      <c r="T23" s="1">
        <v>82</v>
      </c>
      <c r="U23" s="1">
        <v>82</v>
      </c>
      <c r="V23" s="1">
        <v>92</v>
      </c>
      <c r="W23" s="1">
        <v>93</v>
      </c>
      <c r="X23" s="1">
        <v>92.43</v>
      </c>
      <c r="Y23" s="1"/>
      <c r="Z23" s="1"/>
      <c r="AA23" s="1"/>
      <c r="AB23" s="1"/>
      <c r="AC23" s="1"/>
      <c r="AD23" s="1"/>
      <c r="AE23" s="18"/>
      <c r="AF23" s="1">
        <v>82</v>
      </c>
      <c r="AG23" s="1">
        <v>88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52026</v>
      </c>
      <c r="FK23" s="41">
        <v>52036</v>
      </c>
    </row>
    <row r="24" spans="1:167" x14ac:dyDescent="0.25">
      <c r="A24" s="19">
        <v>14</v>
      </c>
      <c r="B24" s="19">
        <v>114032</v>
      </c>
      <c r="C24" s="19" t="s">
        <v>130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>Memiliki kemampuan menganalisis al Qur'an dan hadits berfikir kritis dan demokratis, namun perlu peningkatan pemahaman sejarah Islam Indonesia</v>
      </c>
      <c r="K24" s="28">
        <f t="shared" si="5"/>
        <v>89.7</v>
      </c>
      <c r="L24" s="28" t="str">
        <f t="shared" si="6"/>
        <v>A</v>
      </c>
      <c r="M24" s="28">
        <f t="shared" si="7"/>
        <v>89.7</v>
      </c>
      <c r="N24" s="28" t="str">
        <f t="shared" si="8"/>
        <v>A</v>
      </c>
      <c r="O24" s="36">
        <v>1</v>
      </c>
      <c r="P24" s="28" t="str">
        <f t="shared" si="9"/>
        <v>Sangat terampil menyajikan makna dalam al Qur'an dan hadits tentang berfikir kritis dan demokratis</v>
      </c>
      <c r="Q24" s="39"/>
      <c r="R24" s="39" t="s">
        <v>8</v>
      </c>
      <c r="S24" s="18"/>
      <c r="T24" s="1">
        <v>90</v>
      </c>
      <c r="U24" s="1">
        <v>90</v>
      </c>
      <c r="V24" s="1">
        <v>89</v>
      </c>
      <c r="W24" s="1">
        <v>90</v>
      </c>
      <c r="X24" s="1">
        <v>89.95</v>
      </c>
      <c r="Y24" s="1"/>
      <c r="Z24" s="1"/>
      <c r="AA24" s="1"/>
      <c r="AB24" s="1"/>
      <c r="AC24" s="1"/>
      <c r="AD24" s="1"/>
      <c r="AE24" s="18"/>
      <c r="AF24" s="1">
        <v>90</v>
      </c>
      <c r="AG24" s="1">
        <v>89.4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114046</v>
      </c>
      <c r="C25" s="19" t="s">
        <v>131</v>
      </c>
      <c r="D25" s="18"/>
      <c r="E25" s="28">
        <f t="shared" si="0"/>
        <v>94</v>
      </c>
      <c r="F25" s="28" t="str">
        <f t="shared" si="1"/>
        <v>A</v>
      </c>
      <c r="G25" s="28">
        <f t="shared" si="2"/>
        <v>94</v>
      </c>
      <c r="H25" s="28" t="str">
        <f t="shared" si="3"/>
        <v>A</v>
      </c>
      <c r="I25" s="36">
        <v>1</v>
      </c>
      <c r="J25" s="28" t="str">
        <f t="shared" si="4"/>
        <v>Memiliki kemampuan menganalisis al Qur'an dan hadits berfikir kritis dan demokratis, namun perlu peningkatan pemahaman sejarah Islam Indonesia</v>
      </c>
      <c r="K25" s="28">
        <f t="shared" si="5"/>
        <v>90.7</v>
      </c>
      <c r="L25" s="28" t="str">
        <f t="shared" si="6"/>
        <v>A</v>
      </c>
      <c r="M25" s="28">
        <f t="shared" si="7"/>
        <v>90.7</v>
      </c>
      <c r="N25" s="28" t="str">
        <f t="shared" si="8"/>
        <v>A</v>
      </c>
      <c r="O25" s="36">
        <v>1</v>
      </c>
      <c r="P25" s="28" t="str">
        <f t="shared" si="9"/>
        <v>Sangat terampil menyajikan makna dalam al Qur'an dan hadits tentang berfikir kritis dan demokratis</v>
      </c>
      <c r="Q25" s="39"/>
      <c r="R25" s="39" t="s">
        <v>8</v>
      </c>
      <c r="S25" s="18"/>
      <c r="T25" s="1">
        <v>92</v>
      </c>
      <c r="U25" s="1">
        <v>92</v>
      </c>
      <c r="V25" s="1">
        <v>95</v>
      </c>
      <c r="W25" s="1">
        <v>96</v>
      </c>
      <c r="X25" s="1">
        <v>95.52</v>
      </c>
      <c r="Y25" s="1"/>
      <c r="Z25" s="1"/>
      <c r="AA25" s="1"/>
      <c r="AB25" s="1"/>
      <c r="AC25" s="1"/>
      <c r="AD25" s="1"/>
      <c r="AE25" s="18"/>
      <c r="AF25" s="1">
        <v>92</v>
      </c>
      <c r="AG25" s="1">
        <v>89.4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52027</v>
      </c>
      <c r="FK25" s="41">
        <v>52037</v>
      </c>
    </row>
    <row r="26" spans="1:167" x14ac:dyDescent="0.25">
      <c r="A26" s="19">
        <v>16</v>
      </c>
      <c r="B26" s="19">
        <v>114060</v>
      </c>
      <c r="C26" s="19" t="s">
        <v>132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Memiliki kemampuan menganalisis al Qur'an dan hadits berfikir kritis dan demokratis, namun perlu peningkatan pemahaman sejarah Islam Indonesia</v>
      </c>
      <c r="K26" s="28">
        <f t="shared" si="5"/>
        <v>89.2</v>
      </c>
      <c r="L26" s="28" t="str">
        <f t="shared" si="6"/>
        <v>A</v>
      </c>
      <c r="M26" s="28">
        <f t="shared" si="7"/>
        <v>89.2</v>
      </c>
      <c r="N26" s="28" t="str">
        <f t="shared" si="8"/>
        <v>A</v>
      </c>
      <c r="O26" s="36">
        <v>1</v>
      </c>
      <c r="P26" s="28" t="str">
        <f t="shared" si="9"/>
        <v>Sangat terampil menyajikan makna dalam al Qur'an dan hadits tentang berfikir kritis dan demokratis</v>
      </c>
      <c r="Q26" s="39"/>
      <c r="R26" s="39" t="s">
        <v>8</v>
      </c>
      <c r="S26" s="18"/>
      <c r="T26" s="1">
        <v>89</v>
      </c>
      <c r="U26" s="1">
        <v>89</v>
      </c>
      <c r="V26" s="1">
        <v>91</v>
      </c>
      <c r="W26" s="1">
        <v>92</v>
      </c>
      <c r="X26" s="1">
        <v>91.19</v>
      </c>
      <c r="Y26" s="1"/>
      <c r="Z26" s="1"/>
      <c r="AA26" s="1"/>
      <c r="AB26" s="1"/>
      <c r="AC26" s="1"/>
      <c r="AD26" s="1"/>
      <c r="AE26" s="18"/>
      <c r="AF26" s="1">
        <v>89</v>
      </c>
      <c r="AG26" s="1">
        <v>89.4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114074</v>
      </c>
      <c r="C27" s="19" t="s">
        <v>133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1</v>
      </c>
      <c r="J27" s="28" t="str">
        <f t="shared" si="4"/>
        <v>Memiliki kemampuan menganalisis al Qur'an dan hadits berfikir kritis dan demokratis, namun perlu peningkatan pemahaman sejarah Islam Indonesia</v>
      </c>
      <c r="K27" s="28">
        <f t="shared" si="5"/>
        <v>86.7</v>
      </c>
      <c r="L27" s="28" t="str">
        <f t="shared" si="6"/>
        <v>A</v>
      </c>
      <c r="M27" s="28">
        <f t="shared" si="7"/>
        <v>86.7</v>
      </c>
      <c r="N27" s="28" t="str">
        <f t="shared" si="8"/>
        <v>A</v>
      </c>
      <c r="O27" s="36">
        <v>1</v>
      </c>
      <c r="P27" s="28" t="str">
        <f t="shared" si="9"/>
        <v>Sangat terampil menyajikan makna dalam al Qur'an dan hadits tentang berfikir kritis dan demokratis</v>
      </c>
      <c r="Q27" s="39"/>
      <c r="R27" s="39" t="s">
        <v>8</v>
      </c>
      <c r="S27" s="18"/>
      <c r="T27" s="1">
        <v>84</v>
      </c>
      <c r="U27" s="1">
        <v>84</v>
      </c>
      <c r="V27" s="1">
        <v>90</v>
      </c>
      <c r="W27" s="1">
        <v>91</v>
      </c>
      <c r="X27" s="1">
        <v>90.57</v>
      </c>
      <c r="Y27" s="1"/>
      <c r="Z27" s="1"/>
      <c r="AA27" s="1"/>
      <c r="AB27" s="1"/>
      <c r="AC27" s="1"/>
      <c r="AD27" s="1"/>
      <c r="AE27" s="18"/>
      <c r="AF27" s="1">
        <v>84</v>
      </c>
      <c r="AG27" s="1">
        <v>89.4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52028</v>
      </c>
      <c r="FK27" s="41">
        <v>52038</v>
      </c>
    </row>
    <row r="28" spans="1:167" x14ac:dyDescent="0.25">
      <c r="A28" s="19">
        <v>18</v>
      </c>
      <c r="B28" s="19">
        <v>114088</v>
      </c>
      <c r="C28" s="19" t="s">
        <v>134</v>
      </c>
      <c r="D28" s="18"/>
      <c r="E28" s="28">
        <f t="shared" si="0"/>
        <v>91</v>
      </c>
      <c r="F28" s="28" t="str">
        <f t="shared" si="1"/>
        <v>A</v>
      </c>
      <c r="G28" s="28">
        <f t="shared" si="2"/>
        <v>91</v>
      </c>
      <c r="H28" s="28" t="str">
        <f t="shared" si="3"/>
        <v>A</v>
      </c>
      <c r="I28" s="36">
        <v>1</v>
      </c>
      <c r="J28" s="28" t="str">
        <f t="shared" si="4"/>
        <v>Memiliki kemampuan menganalisis al Qur'an dan hadits berfikir kritis dan demokratis, namun perlu peningkatan pemahaman sejarah Islam Indonesia</v>
      </c>
      <c r="K28" s="28">
        <f t="shared" si="5"/>
        <v>89.6</v>
      </c>
      <c r="L28" s="28" t="str">
        <f t="shared" si="6"/>
        <v>A</v>
      </c>
      <c r="M28" s="28">
        <f t="shared" si="7"/>
        <v>89.6</v>
      </c>
      <c r="N28" s="28" t="str">
        <f t="shared" si="8"/>
        <v>A</v>
      </c>
      <c r="O28" s="36">
        <v>1</v>
      </c>
      <c r="P28" s="28" t="str">
        <f t="shared" si="9"/>
        <v>Sangat terampil menyajikan makna dalam al Qur'an dan hadits tentang berfikir kritis dan demokratis</v>
      </c>
      <c r="Q28" s="39"/>
      <c r="R28" s="39" t="s">
        <v>8</v>
      </c>
      <c r="S28" s="18"/>
      <c r="T28" s="1">
        <v>87</v>
      </c>
      <c r="U28" s="1">
        <v>87</v>
      </c>
      <c r="V28" s="1">
        <v>94</v>
      </c>
      <c r="W28" s="1">
        <v>95</v>
      </c>
      <c r="X28" s="1">
        <v>94.29</v>
      </c>
      <c r="Y28" s="1"/>
      <c r="Z28" s="1"/>
      <c r="AA28" s="1"/>
      <c r="AB28" s="1"/>
      <c r="AC28" s="1"/>
      <c r="AD28" s="1"/>
      <c r="AE28" s="18"/>
      <c r="AF28" s="1">
        <v>87</v>
      </c>
      <c r="AG28" s="1">
        <v>92.2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114116</v>
      </c>
      <c r="C29" s="19" t="s">
        <v>135</v>
      </c>
      <c r="D29" s="18"/>
      <c r="E29" s="28">
        <f t="shared" si="0"/>
        <v>95</v>
      </c>
      <c r="F29" s="28" t="str">
        <f t="shared" si="1"/>
        <v>A</v>
      </c>
      <c r="G29" s="28">
        <f t="shared" si="2"/>
        <v>95</v>
      </c>
      <c r="H29" s="28" t="str">
        <f t="shared" si="3"/>
        <v>A</v>
      </c>
      <c r="I29" s="36">
        <v>1</v>
      </c>
      <c r="J29" s="28" t="str">
        <f t="shared" si="4"/>
        <v>Memiliki kemampuan menganalisis al Qur'an dan hadits berfikir kritis dan demokratis, namun perlu peningkatan pemahaman sejarah Islam Indonesia</v>
      </c>
      <c r="K29" s="28">
        <f t="shared" si="5"/>
        <v>92.8</v>
      </c>
      <c r="L29" s="28" t="str">
        <f t="shared" si="6"/>
        <v>A</v>
      </c>
      <c r="M29" s="28">
        <f t="shared" si="7"/>
        <v>92.8</v>
      </c>
      <c r="N29" s="28" t="str">
        <f t="shared" si="8"/>
        <v>A</v>
      </c>
      <c r="O29" s="36">
        <v>1</v>
      </c>
      <c r="P29" s="28" t="str">
        <f t="shared" si="9"/>
        <v>Sangat terampil menyajikan makna dalam al Qur'an dan hadits tentang berfikir kritis dan demokratis</v>
      </c>
      <c r="Q29" s="39"/>
      <c r="R29" s="39" t="s">
        <v>8</v>
      </c>
      <c r="S29" s="18"/>
      <c r="T29" s="1">
        <v>92</v>
      </c>
      <c r="U29" s="1">
        <v>92</v>
      </c>
      <c r="V29" s="1">
        <v>96</v>
      </c>
      <c r="W29" s="1">
        <v>97</v>
      </c>
      <c r="X29" s="1">
        <v>96.76</v>
      </c>
      <c r="Y29" s="1"/>
      <c r="Z29" s="1"/>
      <c r="AA29" s="1"/>
      <c r="AB29" s="1"/>
      <c r="AC29" s="1"/>
      <c r="AD29" s="1"/>
      <c r="AE29" s="18"/>
      <c r="AF29" s="1">
        <v>92</v>
      </c>
      <c r="AG29" s="1">
        <v>93.6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52029</v>
      </c>
      <c r="FK29" s="41">
        <v>52039</v>
      </c>
    </row>
    <row r="30" spans="1:167" x14ac:dyDescent="0.25">
      <c r="A30" s="19">
        <v>20</v>
      </c>
      <c r="B30" s="19">
        <v>114130</v>
      </c>
      <c r="C30" s="19" t="s">
        <v>136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1</v>
      </c>
      <c r="J30" s="28" t="str">
        <f t="shared" si="4"/>
        <v>Memiliki kemampuan menganalisis al Qur'an dan hadits berfikir kritis dan demokratis, namun perlu peningkatan pemahaman sejarah Islam Indonesia</v>
      </c>
      <c r="K30" s="28">
        <f t="shared" si="5"/>
        <v>90.6</v>
      </c>
      <c r="L30" s="28" t="str">
        <f t="shared" si="6"/>
        <v>A</v>
      </c>
      <c r="M30" s="28">
        <f t="shared" si="7"/>
        <v>90.6</v>
      </c>
      <c r="N30" s="28" t="str">
        <f t="shared" si="8"/>
        <v>A</v>
      </c>
      <c r="O30" s="36">
        <v>1</v>
      </c>
      <c r="P30" s="28" t="str">
        <f t="shared" si="9"/>
        <v>Sangat terampil menyajikan makna dalam al Qur'an dan hadits tentang berfikir kritis dan demokratis</v>
      </c>
      <c r="Q30" s="39"/>
      <c r="R30" s="39" t="s">
        <v>8</v>
      </c>
      <c r="S30" s="18"/>
      <c r="T30" s="1">
        <v>89</v>
      </c>
      <c r="U30" s="1">
        <v>89</v>
      </c>
      <c r="V30" s="1">
        <v>91</v>
      </c>
      <c r="W30" s="1">
        <v>92</v>
      </c>
      <c r="X30" s="1">
        <v>91.19</v>
      </c>
      <c r="Y30" s="1"/>
      <c r="Z30" s="1"/>
      <c r="AA30" s="1"/>
      <c r="AB30" s="1"/>
      <c r="AC30" s="1"/>
      <c r="AD30" s="1"/>
      <c r="AE30" s="18"/>
      <c r="AF30" s="1">
        <v>89</v>
      </c>
      <c r="AG30" s="1">
        <v>92.2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114144</v>
      </c>
      <c r="C31" s="19" t="s">
        <v>137</v>
      </c>
      <c r="D31" s="18"/>
      <c r="E31" s="28">
        <f t="shared" si="0"/>
        <v>92</v>
      </c>
      <c r="F31" s="28" t="str">
        <f t="shared" si="1"/>
        <v>A</v>
      </c>
      <c r="G31" s="28">
        <f t="shared" si="2"/>
        <v>92</v>
      </c>
      <c r="H31" s="28" t="str">
        <f t="shared" si="3"/>
        <v>A</v>
      </c>
      <c r="I31" s="36">
        <v>1</v>
      </c>
      <c r="J31" s="28" t="str">
        <f t="shared" si="4"/>
        <v>Memiliki kemampuan menganalisis al Qur'an dan hadits berfikir kritis dan demokratis, namun perlu peningkatan pemahaman sejarah Islam Indonesia</v>
      </c>
      <c r="K31" s="28">
        <f t="shared" si="5"/>
        <v>91.1</v>
      </c>
      <c r="L31" s="28" t="str">
        <f t="shared" si="6"/>
        <v>A</v>
      </c>
      <c r="M31" s="28">
        <f t="shared" si="7"/>
        <v>91.1</v>
      </c>
      <c r="N31" s="28" t="str">
        <f t="shared" si="8"/>
        <v>A</v>
      </c>
      <c r="O31" s="36">
        <v>1</v>
      </c>
      <c r="P31" s="28" t="str">
        <f t="shared" si="9"/>
        <v>Sangat terampil menyajikan makna dalam al Qur'an dan hadits tentang berfikir kritis dan demokratis</v>
      </c>
      <c r="Q31" s="39"/>
      <c r="R31" s="39" t="s">
        <v>8</v>
      </c>
      <c r="S31" s="18"/>
      <c r="T31" s="1">
        <v>90</v>
      </c>
      <c r="U31" s="1">
        <v>90</v>
      </c>
      <c r="V31" s="1">
        <v>93</v>
      </c>
      <c r="W31" s="1">
        <v>94</v>
      </c>
      <c r="X31" s="1">
        <v>93.67</v>
      </c>
      <c r="Y31" s="1"/>
      <c r="Z31" s="1"/>
      <c r="AA31" s="1"/>
      <c r="AB31" s="1"/>
      <c r="AC31" s="1"/>
      <c r="AD31" s="1"/>
      <c r="AE31" s="18"/>
      <c r="AF31" s="1">
        <v>90</v>
      </c>
      <c r="AG31" s="1">
        <v>92.2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52030</v>
      </c>
      <c r="FK31" s="41">
        <v>52040</v>
      </c>
    </row>
    <row r="32" spans="1:167" x14ac:dyDescent="0.25">
      <c r="A32" s="19">
        <v>22</v>
      </c>
      <c r="B32" s="19">
        <v>114158</v>
      </c>
      <c r="C32" s="19" t="s">
        <v>138</v>
      </c>
      <c r="D32" s="18"/>
      <c r="E32" s="28">
        <f t="shared" si="0"/>
        <v>91</v>
      </c>
      <c r="F32" s="28" t="str">
        <f t="shared" si="1"/>
        <v>A</v>
      </c>
      <c r="G32" s="28">
        <f t="shared" si="2"/>
        <v>91</v>
      </c>
      <c r="H32" s="28" t="str">
        <f t="shared" si="3"/>
        <v>A</v>
      </c>
      <c r="I32" s="36">
        <v>1</v>
      </c>
      <c r="J32" s="28" t="str">
        <f t="shared" si="4"/>
        <v>Memiliki kemampuan menganalisis al Qur'an dan hadits berfikir kritis dan demokratis, namun perlu peningkatan pemahaman sejarah Islam Indonesia</v>
      </c>
      <c r="K32" s="28">
        <f t="shared" si="5"/>
        <v>88.5</v>
      </c>
      <c r="L32" s="28" t="str">
        <f t="shared" si="6"/>
        <v>A</v>
      </c>
      <c r="M32" s="28">
        <f t="shared" si="7"/>
        <v>88.5</v>
      </c>
      <c r="N32" s="28" t="str">
        <f t="shared" si="8"/>
        <v>A</v>
      </c>
      <c r="O32" s="36">
        <v>1</v>
      </c>
      <c r="P32" s="28" t="str">
        <f t="shared" si="9"/>
        <v>Sangat terampil menyajikan makna dalam al Qur'an dan hadits tentang berfikir kritis dan demokratis</v>
      </c>
      <c r="Q32" s="39"/>
      <c r="R32" s="39" t="s">
        <v>8</v>
      </c>
      <c r="S32" s="18"/>
      <c r="T32" s="1">
        <v>89</v>
      </c>
      <c r="U32" s="1">
        <v>89</v>
      </c>
      <c r="V32" s="1">
        <v>91</v>
      </c>
      <c r="W32" s="1">
        <v>92</v>
      </c>
      <c r="X32" s="1">
        <v>91.81</v>
      </c>
      <c r="Y32" s="1"/>
      <c r="Z32" s="1"/>
      <c r="AA32" s="1"/>
      <c r="AB32" s="1"/>
      <c r="AC32" s="1"/>
      <c r="AD32" s="1"/>
      <c r="AE32" s="18"/>
      <c r="AF32" s="1">
        <v>89</v>
      </c>
      <c r="AG32" s="1">
        <v>88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114186</v>
      </c>
      <c r="C33" s="19" t="s">
        <v>139</v>
      </c>
      <c r="D33" s="18"/>
      <c r="E33" s="28">
        <f t="shared" si="0"/>
        <v>91</v>
      </c>
      <c r="F33" s="28" t="str">
        <f t="shared" si="1"/>
        <v>A</v>
      </c>
      <c r="G33" s="28">
        <f t="shared" si="2"/>
        <v>91</v>
      </c>
      <c r="H33" s="28" t="str">
        <f t="shared" si="3"/>
        <v>A</v>
      </c>
      <c r="I33" s="36">
        <v>1</v>
      </c>
      <c r="J33" s="28" t="str">
        <f t="shared" si="4"/>
        <v>Memiliki kemampuan menganalisis al Qur'an dan hadits berfikir kritis dan demokratis, namun perlu peningkatan pemahaman sejarah Islam Indonesia</v>
      </c>
      <c r="K33" s="28">
        <f t="shared" si="5"/>
        <v>89.5</v>
      </c>
      <c r="L33" s="28" t="str">
        <f t="shared" si="6"/>
        <v>A</v>
      </c>
      <c r="M33" s="28">
        <f t="shared" si="7"/>
        <v>89.5</v>
      </c>
      <c r="N33" s="28" t="str">
        <f t="shared" si="8"/>
        <v>A</v>
      </c>
      <c r="O33" s="36">
        <v>1</v>
      </c>
      <c r="P33" s="28" t="str">
        <f t="shared" si="9"/>
        <v>Sangat terampil menyajikan makna dalam al Qur'an dan hadits tentang berfikir kritis dan demokratis</v>
      </c>
      <c r="Q33" s="39"/>
      <c r="R33" s="39" t="s">
        <v>8</v>
      </c>
      <c r="S33" s="18"/>
      <c r="T33" s="1">
        <v>91</v>
      </c>
      <c r="U33" s="1">
        <v>91</v>
      </c>
      <c r="V33" s="1">
        <v>91</v>
      </c>
      <c r="W33" s="1">
        <v>92</v>
      </c>
      <c r="X33" s="1">
        <v>91.81</v>
      </c>
      <c r="Y33" s="1"/>
      <c r="Z33" s="1"/>
      <c r="AA33" s="1"/>
      <c r="AB33" s="1"/>
      <c r="AC33" s="1"/>
      <c r="AD33" s="1"/>
      <c r="AE33" s="18"/>
      <c r="AF33" s="1">
        <v>91</v>
      </c>
      <c r="AG33" s="1">
        <v>88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114172</v>
      </c>
      <c r="C34" s="19" t="s">
        <v>140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1</v>
      </c>
      <c r="J34" s="28" t="str">
        <f t="shared" si="4"/>
        <v>Memiliki kemampuan menganalisis al Qur'an dan hadits berfikir kritis dan demokratis, namun perlu peningkatan pemahaman sejarah Islam Indonesia</v>
      </c>
      <c r="K34" s="28">
        <f t="shared" si="5"/>
        <v>89.8</v>
      </c>
      <c r="L34" s="28" t="str">
        <f t="shared" si="6"/>
        <v>A</v>
      </c>
      <c r="M34" s="28">
        <f t="shared" si="7"/>
        <v>89.8</v>
      </c>
      <c r="N34" s="28" t="str">
        <f t="shared" si="8"/>
        <v>A</v>
      </c>
      <c r="O34" s="36">
        <v>1</v>
      </c>
      <c r="P34" s="28" t="str">
        <f t="shared" si="9"/>
        <v>Sangat terampil menyajikan makna dalam al Qur'an dan hadits tentang berfikir kritis dan demokratis</v>
      </c>
      <c r="Q34" s="39"/>
      <c r="R34" s="39" t="s">
        <v>8</v>
      </c>
      <c r="S34" s="18"/>
      <c r="T34" s="1">
        <v>86</v>
      </c>
      <c r="U34" s="1">
        <v>86</v>
      </c>
      <c r="V34" s="1">
        <v>91</v>
      </c>
      <c r="W34" s="1">
        <v>92</v>
      </c>
      <c r="X34" s="1">
        <v>91.81</v>
      </c>
      <c r="Y34" s="1"/>
      <c r="Z34" s="1"/>
      <c r="AA34" s="1"/>
      <c r="AB34" s="1"/>
      <c r="AC34" s="1"/>
      <c r="AD34" s="1"/>
      <c r="AE34" s="18"/>
      <c r="AF34" s="1">
        <v>86</v>
      </c>
      <c r="AG34" s="1">
        <v>93.6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114200</v>
      </c>
      <c r="C35" s="19" t="s">
        <v>141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1</v>
      </c>
      <c r="J35" s="28" t="str">
        <f t="shared" si="4"/>
        <v>Memiliki kemampuan menganalisis al Qur'an dan hadits berfikir kritis dan demokratis, namun perlu peningkatan pemahaman sejarah Islam Indonesia</v>
      </c>
      <c r="K35" s="28">
        <f t="shared" si="5"/>
        <v>90.5</v>
      </c>
      <c r="L35" s="28" t="str">
        <f t="shared" si="6"/>
        <v>A</v>
      </c>
      <c r="M35" s="28">
        <f t="shared" si="7"/>
        <v>90.5</v>
      </c>
      <c r="N35" s="28" t="str">
        <f t="shared" si="8"/>
        <v>A</v>
      </c>
      <c r="O35" s="36">
        <v>1</v>
      </c>
      <c r="P35" s="28" t="str">
        <f t="shared" si="9"/>
        <v>Sangat terampil menyajikan makna dalam al Qur'an dan hadits tentang berfikir kritis dan demokratis</v>
      </c>
      <c r="Q35" s="39"/>
      <c r="R35" s="39" t="s">
        <v>8</v>
      </c>
      <c r="S35" s="18"/>
      <c r="T35" s="1">
        <v>86</v>
      </c>
      <c r="U35" s="1">
        <v>86</v>
      </c>
      <c r="V35" s="1">
        <v>91</v>
      </c>
      <c r="W35" s="1">
        <v>92</v>
      </c>
      <c r="X35" s="1">
        <v>91.81</v>
      </c>
      <c r="Y35" s="1"/>
      <c r="Z35" s="1"/>
      <c r="AA35" s="1"/>
      <c r="AB35" s="1"/>
      <c r="AC35" s="1"/>
      <c r="AD35" s="1"/>
      <c r="AE35" s="18"/>
      <c r="AF35" s="1">
        <v>86</v>
      </c>
      <c r="AG35" s="1">
        <v>95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114214</v>
      </c>
      <c r="C36" s="19" t="s">
        <v>142</v>
      </c>
      <c r="D36" s="18"/>
      <c r="E36" s="28">
        <f t="shared" si="0"/>
        <v>93</v>
      </c>
      <c r="F36" s="28" t="str">
        <f t="shared" si="1"/>
        <v>A</v>
      </c>
      <c r="G36" s="28">
        <f t="shared" si="2"/>
        <v>93</v>
      </c>
      <c r="H36" s="28" t="str">
        <f t="shared" si="3"/>
        <v>A</v>
      </c>
      <c r="I36" s="36">
        <v>1</v>
      </c>
      <c r="J36" s="28" t="str">
        <f t="shared" si="4"/>
        <v>Memiliki kemampuan menganalisis al Qur'an dan hadits berfikir kritis dan demokratis, namun perlu peningkatan pemahaman sejarah Islam Indonesia</v>
      </c>
      <c r="K36" s="28">
        <f t="shared" si="5"/>
        <v>90.4</v>
      </c>
      <c r="L36" s="28" t="str">
        <f t="shared" si="6"/>
        <v>A</v>
      </c>
      <c r="M36" s="28">
        <f t="shared" si="7"/>
        <v>90.4</v>
      </c>
      <c r="N36" s="28" t="str">
        <f t="shared" si="8"/>
        <v>A</v>
      </c>
      <c r="O36" s="36">
        <v>1</v>
      </c>
      <c r="P36" s="28" t="str">
        <f t="shared" si="9"/>
        <v>Sangat terampil menyajikan makna dalam al Qur'an dan hadits tentang berfikir kritis dan demokratis</v>
      </c>
      <c r="Q36" s="39"/>
      <c r="R36" s="39" t="s">
        <v>8</v>
      </c>
      <c r="S36" s="18"/>
      <c r="T36" s="1">
        <v>90</v>
      </c>
      <c r="U36" s="1">
        <v>90</v>
      </c>
      <c r="V36" s="1">
        <v>94</v>
      </c>
      <c r="W36" s="1">
        <v>95</v>
      </c>
      <c r="X36" s="1">
        <v>94.9</v>
      </c>
      <c r="Y36" s="1"/>
      <c r="Z36" s="1"/>
      <c r="AA36" s="1"/>
      <c r="AB36" s="1"/>
      <c r="AC36" s="1"/>
      <c r="AD36" s="1"/>
      <c r="AE36" s="18"/>
      <c r="AF36" s="1">
        <v>90</v>
      </c>
      <c r="AG36" s="1">
        <v>90.8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114228</v>
      </c>
      <c r="C37" s="19" t="s">
        <v>143</v>
      </c>
      <c r="D37" s="18"/>
      <c r="E37" s="28">
        <f t="shared" si="0"/>
        <v>92</v>
      </c>
      <c r="F37" s="28" t="str">
        <f t="shared" si="1"/>
        <v>A</v>
      </c>
      <c r="G37" s="28">
        <f t="shared" si="2"/>
        <v>92</v>
      </c>
      <c r="H37" s="28" t="str">
        <f t="shared" si="3"/>
        <v>A</v>
      </c>
      <c r="I37" s="36">
        <v>1</v>
      </c>
      <c r="J37" s="28" t="str">
        <f t="shared" si="4"/>
        <v>Memiliki kemampuan menganalisis al Qur'an dan hadits berfikir kritis dan demokratis, namun perlu peningkatan pemahaman sejarah Islam Indonesia</v>
      </c>
      <c r="K37" s="28">
        <f t="shared" si="5"/>
        <v>92</v>
      </c>
      <c r="L37" s="28" t="str">
        <f t="shared" si="6"/>
        <v>A</v>
      </c>
      <c r="M37" s="28">
        <f t="shared" si="7"/>
        <v>92</v>
      </c>
      <c r="N37" s="28" t="str">
        <f t="shared" si="8"/>
        <v>A</v>
      </c>
      <c r="O37" s="36">
        <v>1</v>
      </c>
      <c r="P37" s="28" t="str">
        <f t="shared" si="9"/>
        <v>Sangat terampil menyajikan makna dalam al Qur'an dan hadits tentang berfikir kritis dan demokratis</v>
      </c>
      <c r="Q37" s="39"/>
      <c r="R37" s="39" t="s">
        <v>8</v>
      </c>
      <c r="S37" s="18"/>
      <c r="T37" s="1">
        <v>89</v>
      </c>
      <c r="U37" s="1">
        <v>89</v>
      </c>
      <c r="V37" s="1">
        <v>94</v>
      </c>
      <c r="W37" s="1">
        <v>95</v>
      </c>
      <c r="X37" s="1">
        <v>94.9</v>
      </c>
      <c r="Y37" s="1"/>
      <c r="Z37" s="1"/>
      <c r="AA37" s="1"/>
      <c r="AB37" s="1"/>
      <c r="AC37" s="1"/>
      <c r="AD37" s="1"/>
      <c r="AE37" s="18"/>
      <c r="AF37" s="1">
        <v>89</v>
      </c>
      <c r="AG37" s="1">
        <v>95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>
        <f>IF(COUNTBLANK($G$11:$G$50)=40,"",MAX($G$11:$G$50))</f>
        <v>96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>
        <f>IF(COUNTBLANK($G$11:$G$50)=40,"",MIN($G$11:$G$50))</f>
        <v>88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>
        <f>IF(COUNTBLANK($G$11:$G$50)=40,"",AVERAGE($G$11:$G$50))</f>
        <v>91.259259259259252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114</v>
      </c>
      <c r="R57" s="37" t="s">
        <v>115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28" activePane="bottomRight" state="frozen"/>
      <selection pane="topRight"/>
      <selection pane="bottomLeft"/>
      <selection pane="bottomRight" activeCell="P3" sqref="P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4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919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144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919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114256</v>
      </c>
      <c r="C11" s="19" t="s">
        <v>145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al Qur'an dan hadits berfikir kritis dan demokratis, namun perlu peningkatan pemahaman sejarah Islam Indonesia</v>
      </c>
      <c r="K11" s="28">
        <f t="shared" ref="K11:K50" si="5">IF((COUNTA(AF11:AO11)&gt;0),AVERAGE(AF11:AO11),"")</f>
        <v>89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makna dalam al Qur'an dan hadits tentang berfikir kritis dan demokratis</v>
      </c>
      <c r="Q11" s="39"/>
      <c r="R11" s="39" t="s">
        <v>8</v>
      </c>
      <c r="S11" s="18"/>
      <c r="T11" s="1">
        <v>88</v>
      </c>
      <c r="U11" s="1">
        <v>88</v>
      </c>
      <c r="V11" s="1">
        <v>92</v>
      </c>
      <c r="W11" s="1">
        <v>91</v>
      </c>
      <c r="X11" s="1">
        <v>91</v>
      </c>
      <c r="Y11" s="1"/>
      <c r="Z11" s="1"/>
      <c r="AA11" s="1"/>
      <c r="AB11" s="1"/>
      <c r="AC11" s="1"/>
      <c r="AD11" s="1"/>
      <c r="AE11" s="18"/>
      <c r="AF11" s="1">
        <v>88</v>
      </c>
      <c r="AG11" s="1">
        <v>90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114690</v>
      </c>
      <c r="C12" s="19" t="s">
        <v>146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1</v>
      </c>
      <c r="J12" s="28" t="str">
        <f t="shared" si="4"/>
        <v>Memiliki kemampuan menganalisis al Qur'an dan hadits berfikir kritis dan demokratis, namun perlu peningkatan pemahaman sejarah Islam Indonesia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>Sangat terampil menyajikan makna dalam al Qur'an dan hadits tentang berfikir kritis dan demokratis</v>
      </c>
      <c r="Q12" s="39"/>
      <c r="R12" s="39" t="s">
        <v>8</v>
      </c>
      <c r="S12" s="18"/>
      <c r="T12" s="1">
        <v>89</v>
      </c>
      <c r="U12" s="1">
        <v>89</v>
      </c>
      <c r="V12" s="1">
        <v>89</v>
      </c>
      <c r="W12" s="1">
        <v>88</v>
      </c>
      <c r="X12" s="1">
        <v>88</v>
      </c>
      <c r="Y12" s="1"/>
      <c r="Z12" s="1"/>
      <c r="AA12" s="1"/>
      <c r="AB12" s="1"/>
      <c r="AC12" s="1"/>
      <c r="AD12" s="1"/>
      <c r="AE12" s="18"/>
      <c r="AF12" s="1">
        <v>89</v>
      </c>
      <c r="AG12" s="1">
        <v>91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114270</v>
      </c>
      <c r="C13" s="19" t="s">
        <v>147</v>
      </c>
      <c r="D13" s="18"/>
      <c r="E13" s="28">
        <f t="shared" si="0"/>
        <v>92</v>
      </c>
      <c r="F13" s="28" t="str">
        <f t="shared" si="1"/>
        <v>A</v>
      </c>
      <c r="G13" s="28">
        <f t="shared" si="2"/>
        <v>92</v>
      </c>
      <c r="H13" s="28" t="str">
        <f t="shared" si="3"/>
        <v>A</v>
      </c>
      <c r="I13" s="36">
        <v>1</v>
      </c>
      <c r="J13" s="28" t="str">
        <f t="shared" si="4"/>
        <v>Memiliki kemampuan menganalisis al Qur'an dan hadits berfikir kritis dan demokratis, namun perlu peningkatan pemahaman sejarah Islam Indonesia</v>
      </c>
      <c r="K13" s="28">
        <f t="shared" si="5"/>
        <v>91</v>
      </c>
      <c r="L13" s="28" t="str">
        <f t="shared" si="6"/>
        <v>A</v>
      </c>
      <c r="M13" s="28">
        <f t="shared" si="7"/>
        <v>91</v>
      </c>
      <c r="N13" s="28" t="str">
        <f t="shared" si="8"/>
        <v>A</v>
      </c>
      <c r="O13" s="36">
        <v>1</v>
      </c>
      <c r="P13" s="28" t="str">
        <f t="shared" si="9"/>
        <v>Sangat terampil menyajikan makna dalam al Qur'an dan hadits tentang berfikir kritis dan demokratis</v>
      </c>
      <c r="Q13" s="39"/>
      <c r="R13" s="39" t="s">
        <v>8</v>
      </c>
      <c r="S13" s="18"/>
      <c r="T13" s="1">
        <v>90</v>
      </c>
      <c r="U13" s="1">
        <v>90</v>
      </c>
      <c r="V13" s="1">
        <v>93</v>
      </c>
      <c r="W13" s="1">
        <v>92</v>
      </c>
      <c r="X13" s="1">
        <v>92.67</v>
      </c>
      <c r="Y13" s="1"/>
      <c r="Z13" s="1"/>
      <c r="AA13" s="1"/>
      <c r="AB13" s="1"/>
      <c r="AC13" s="1"/>
      <c r="AD13" s="1"/>
      <c r="AE13" s="18"/>
      <c r="AF13" s="1">
        <v>90</v>
      </c>
      <c r="AG13" s="1">
        <v>92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52041</v>
      </c>
      <c r="FK13" s="41">
        <v>52051</v>
      </c>
    </row>
    <row r="14" spans="1:167" x14ac:dyDescent="0.25">
      <c r="A14" s="19">
        <v>4</v>
      </c>
      <c r="B14" s="19">
        <v>114284</v>
      </c>
      <c r="C14" s="19" t="s">
        <v>148</v>
      </c>
      <c r="D14" s="18"/>
      <c r="E14" s="28">
        <f t="shared" si="0"/>
        <v>92</v>
      </c>
      <c r="F14" s="28" t="str">
        <f t="shared" si="1"/>
        <v>A</v>
      </c>
      <c r="G14" s="28">
        <f t="shared" si="2"/>
        <v>92</v>
      </c>
      <c r="H14" s="28" t="str">
        <f t="shared" si="3"/>
        <v>A</v>
      </c>
      <c r="I14" s="36">
        <v>1</v>
      </c>
      <c r="J14" s="28" t="str">
        <f t="shared" si="4"/>
        <v>Memiliki kemampuan menganalisis al Qur'an dan hadits berfikir kritis dan demokratis, namun perlu peningkatan pemahaman sejarah Islam Indonesia</v>
      </c>
      <c r="K14" s="28">
        <f t="shared" si="5"/>
        <v>93</v>
      </c>
      <c r="L14" s="28" t="str">
        <f t="shared" si="6"/>
        <v>A</v>
      </c>
      <c r="M14" s="28">
        <f t="shared" si="7"/>
        <v>93</v>
      </c>
      <c r="N14" s="28" t="str">
        <f t="shared" si="8"/>
        <v>A</v>
      </c>
      <c r="O14" s="36">
        <v>1</v>
      </c>
      <c r="P14" s="28" t="str">
        <f t="shared" si="9"/>
        <v>Sangat terampil menyajikan makna dalam al Qur'an dan hadits tentang berfikir kritis dan demokratis</v>
      </c>
      <c r="Q14" s="39"/>
      <c r="R14" s="39" t="s">
        <v>8</v>
      </c>
      <c r="S14" s="18"/>
      <c r="T14" s="1">
        <v>92</v>
      </c>
      <c r="U14" s="1">
        <v>92</v>
      </c>
      <c r="V14" s="1">
        <v>93</v>
      </c>
      <c r="W14" s="1">
        <v>92</v>
      </c>
      <c r="X14" s="1">
        <v>92</v>
      </c>
      <c r="Y14" s="1"/>
      <c r="Z14" s="1"/>
      <c r="AA14" s="1"/>
      <c r="AB14" s="1"/>
      <c r="AC14" s="1"/>
      <c r="AD14" s="1"/>
      <c r="AE14" s="18"/>
      <c r="AF14" s="1">
        <v>92</v>
      </c>
      <c r="AG14" s="1">
        <v>94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114298</v>
      </c>
      <c r="C15" s="19" t="s">
        <v>149</v>
      </c>
      <c r="D15" s="18"/>
      <c r="E15" s="28">
        <f t="shared" si="0"/>
        <v>94</v>
      </c>
      <c r="F15" s="28" t="str">
        <f t="shared" si="1"/>
        <v>A</v>
      </c>
      <c r="G15" s="28">
        <f t="shared" si="2"/>
        <v>94</v>
      </c>
      <c r="H15" s="28" t="str">
        <f t="shared" si="3"/>
        <v>A</v>
      </c>
      <c r="I15" s="36">
        <v>1</v>
      </c>
      <c r="J15" s="28" t="str">
        <f t="shared" si="4"/>
        <v>Memiliki kemampuan menganalisis al Qur'an dan hadits berfikir kritis dan demokratis, namun perlu peningkatan pemahaman sejarah Islam Indonesia</v>
      </c>
      <c r="K15" s="28">
        <f t="shared" si="5"/>
        <v>92</v>
      </c>
      <c r="L15" s="28" t="str">
        <f t="shared" si="6"/>
        <v>A</v>
      </c>
      <c r="M15" s="28">
        <f t="shared" si="7"/>
        <v>92</v>
      </c>
      <c r="N15" s="28" t="str">
        <f t="shared" si="8"/>
        <v>A</v>
      </c>
      <c r="O15" s="36">
        <v>1</v>
      </c>
      <c r="P15" s="28" t="str">
        <f t="shared" si="9"/>
        <v>Sangat terampil menyajikan makna dalam al Qur'an dan hadits tentang berfikir kritis dan demokratis</v>
      </c>
      <c r="Q15" s="39"/>
      <c r="R15" s="39" t="s">
        <v>8</v>
      </c>
      <c r="S15" s="18"/>
      <c r="T15" s="1">
        <v>98</v>
      </c>
      <c r="U15" s="1">
        <v>91</v>
      </c>
      <c r="V15" s="1">
        <v>94</v>
      </c>
      <c r="W15" s="1">
        <v>93</v>
      </c>
      <c r="X15" s="1">
        <v>93</v>
      </c>
      <c r="Y15" s="1"/>
      <c r="Z15" s="1"/>
      <c r="AA15" s="1"/>
      <c r="AB15" s="1"/>
      <c r="AC15" s="1"/>
      <c r="AD15" s="1"/>
      <c r="AE15" s="18"/>
      <c r="AF15" s="1">
        <v>91</v>
      </c>
      <c r="AG15" s="1">
        <v>93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52042</v>
      </c>
      <c r="FK15" s="41">
        <v>52052</v>
      </c>
    </row>
    <row r="16" spans="1:167" x14ac:dyDescent="0.25">
      <c r="A16" s="19">
        <v>6</v>
      </c>
      <c r="B16" s="19">
        <v>114312</v>
      </c>
      <c r="C16" s="19" t="s">
        <v>150</v>
      </c>
      <c r="D16" s="18"/>
      <c r="E16" s="28">
        <f t="shared" si="0"/>
        <v>92</v>
      </c>
      <c r="F16" s="28" t="str">
        <f t="shared" si="1"/>
        <v>A</v>
      </c>
      <c r="G16" s="28">
        <f t="shared" si="2"/>
        <v>92</v>
      </c>
      <c r="H16" s="28" t="str">
        <f t="shared" si="3"/>
        <v>A</v>
      </c>
      <c r="I16" s="36">
        <v>1</v>
      </c>
      <c r="J16" s="28" t="str">
        <f t="shared" si="4"/>
        <v>Memiliki kemampuan menganalisis al Qur'an dan hadits berfikir kritis dan demokratis, namun perlu peningkatan pemahaman sejarah Islam Indonesia</v>
      </c>
      <c r="K16" s="28">
        <f t="shared" si="5"/>
        <v>91</v>
      </c>
      <c r="L16" s="28" t="str">
        <f t="shared" si="6"/>
        <v>A</v>
      </c>
      <c r="M16" s="28">
        <f t="shared" si="7"/>
        <v>91</v>
      </c>
      <c r="N16" s="28" t="str">
        <f t="shared" si="8"/>
        <v>A</v>
      </c>
      <c r="O16" s="36">
        <v>1</v>
      </c>
      <c r="P16" s="28" t="str">
        <f t="shared" si="9"/>
        <v>Sangat terampil menyajikan makna dalam al Qur'an dan hadits tentang berfikir kritis dan demokratis</v>
      </c>
      <c r="Q16" s="39"/>
      <c r="R16" s="39" t="s">
        <v>8</v>
      </c>
      <c r="S16" s="18"/>
      <c r="T16" s="1">
        <v>89</v>
      </c>
      <c r="U16" s="1">
        <v>89</v>
      </c>
      <c r="V16" s="1">
        <v>94</v>
      </c>
      <c r="W16" s="1">
        <v>93</v>
      </c>
      <c r="X16" s="1">
        <v>93.67</v>
      </c>
      <c r="Y16" s="1"/>
      <c r="Z16" s="1"/>
      <c r="AA16" s="1"/>
      <c r="AB16" s="1"/>
      <c r="AC16" s="1"/>
      <c r="AD16" s="1"/>
      <c r="AE16" s="18"/>
      <c r="AF16" s="1">
        <v>89</v>
      </c>
      <c r="AG16" s="1">
        <v>93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114326</v>
      </c>
      <c r="C17" s="19" t="s">
        <v>151</v>
      </c>
      <c r="D17" s="18"/>
      <c r="E17" s="28">
        <f t="shared" si="0"/>
        <v>93</v>
      </c>
      <c r="F17" s="28" t="str">
        <f t="shared" si="1"/>
        <v>A</v>
      </c>
      <c r="G17" s="28">
        <f t="shared" si="2"/>
        <v>93</v>
      </c>
      <c r="H17" s="28" t="str">
        <f t="shared" si="3"/>
        <v>A</v>
      </c>
      <c r="I17" s="36">
        <v>1</v>
      </c>
      <c r="J17" s="28" t="str">
        <f t="shared" si="4"/>
        <v>Memiliki kemampuan menganalisis al Qur'an dan hadits berfikir kritis dan demokratis, namun perlu peningkatan pemahaman sejarah Islam Indonesia</v>
      </c>
      <c r="K17" s="28">
        <f t="shared" si="5"/>
        <v>94</v>
      </c>
      <c r="L17" s="28" t="str">
        <f t="shared" si="6"/>
        <v>A</v>
      </c>
      <c r="M17" s="28">
        <f t="shared" si="7"/>
        <v>94</v>
      </c>
      <c r="N17" s="28" t="str">
        <f t="shared" si="8"/>
        <v>A</v>
      </c>
      <c r="O17" s="36">
        <v>1</v>
      </c>
      <c r="P17" s="28" t="str">
        <f t="shared" si="9"/>
        <v>Sangat terampil menyajikan makna dalam al Qur'an dan hadits tentang berfikir kritis dan demokratis</v>
      </c>
      <c r="Q17" s="39"/>
      <c r="R17" s="39" t="s">
        <v>8</v>
      </c>
      <c r="S17" s="18"/>
      <c r="T17" s="1">
        <v>93</v>
      </c>
      <c r="U17" s="1">
        <v>93</v>
      </c>
      <c r="V17" s="1">
        <v>93</v>
      </c>
      <c r="W17" s="1">
        <v>92</v>
      </c>
      <c r="X17" s="1">
        <v>92</v>
      </c>
      <c r="Y17" s="1"/>
      <c r="Z17" s="1"/>
      <c r="AA17" s="1"/>
      <c r="AB17" s="1"/>
      <c r="AC17" s="1"/>
      <c r="AD17" s="1"/>
      <c r="AE17" s="18"/>
      <c r="AF17" s="1">
        <v>93</v>
      </c>
      <c r="AG17" s="1">
        <v>95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52043</v>
      </c>
      <c r="FK17" s="41">
        <v>52053</v>
      </c>
    </row>
    <row r="18" spans="1:167" x14ac:dyDescent="0.25">
      <c r="A18" s="19">
        <v>8</v>
      </c>
      <c r="B18" s="19">
        <v>114340</v>
      </c>
      <c r="C18" s="19" t="s">
        <v>152</v>
      </c>
      <c r="D18" s="18"/>
      <c r="E18" s="28">
        <f t="shared" si="0"/>
        <v>91</v>
      </c>
      <c r="F18" s="28" t="str">
        <f t="shared" si="1"/>
        <v>A</v>
      </c>
      <c r="G18" s="28">
        <f t="shared" si="2"/>
        <v>91</v>
      </c>
      <c r="H18" s="28" t="str">
        <f t="shared" si="3"/>
        <v>A</v>
      </c>
      <c r="I18" s="36">
        <v>1</v>
      </c>
      <c r="J18" s="28" t="str">
        <f t="shared" si="4"/>
        <v>Memiliki kemampuan menganalisis al Qur'an dan hadits berfikir kritis dan demokratis, namun perlu peningkatan pemahaman sejarah Islam Indonesia</v>
      </c>
      <c r="K18" s="28">
        <f t="shared" si="5"/>
        <v>93</v>
      </c>
      <c r="L18" s="28" t="str">
        <f t="shared" si="6"/>
        <v>A</v>
      </c>
      <c r="M18" s="28">
        <f t="shared" si="7"/>
        <v>93</v>
      </c>
      <c r="N18" s="28" t="str">
        <f t="shared" si="8"/>
        <v>A</v>
      </c>
      <c r="O18" s="36">
        <v>1</v>
      </c>
      <c r="P18" s="28" t="str">
        <f t="shared" si="9"/>
        <v>Sangat terampil menyajikan makna dalam al Qur'an dan hadits tentang berfikir kritis dan demokratis</v>
      </c>
      <c r="Q18" s="39"/>
      <c r="R18" s="39" t="s">
        <v>8</v>
      </c>
      <c r="S18" s="18"/>
      <c r="T18" s="1">
        <v>92</v>
      </c>
      <c r="U18" s="1">
        <v>92</v>
      </c>
      <c r="V18" s="1">
        <v>91</v>
      </c>
      <c r="W18" s="1">
        <v>90</v>
      </c>
      <c r="X18" s="1">
        <v>90.33</v>
      </c>
      <c r="Y18" s="1"/>
      <c r="Z18" s="1"/>
      <c r="AA18" s="1"/>
      <c r="AB18" s="1"/>
      <c r="AC18" s="1"/>
      <c r="AD18" s="1"/>
      <c r="AE18" s="18"/>
      <c r="AF18" s="1">
        <v>92</v>
      </c>
      <c r="AG18" s="1">
        <v>94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114354</v>
      </c>
      <c r="C19" s="19" t="s">
        <v>153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1</v>
      </c>
      <c r="J19" s="28" t="str">
        <f t="shared" si="4"/>
        <v>Memiliki kemampuan menganalisis al Qur'an dan hadits berfikir kritis dan demokratis, namun perlu peningkatan pemahaman sejarah Islam Indonesia</v>
      </c>
      <c r="K19" s="28">
        <f t="shared" si="5"/>
        <v>87</v>
      </c>
      <c r="L19" s="28" t="str">
        <f t="shared" si="6"/>
        <v>A</v>
      </c>
      <c r="M19" s="28">
        <f t="shared" si="7"/>
        <v>87</v>
      </c>
      <c r="N19" s="28" t="str">
        <f t="shared" si="8"/>
        <v>A</v>
      </c>
      <c r="O19" s="36">
        <v>1</v>
      </c>
      <c r="P19" s="28" t="str">
        <f t="shared" si="9"/>
        <v>Sangat terampil menyajikan makna dalam al Qur'an dan hadits tentang berfikir kritis dan demokratis</v>
      </c>
      <c r="Q19" s="39"/>
      <c r="R19" s="39" t="s">
        <v>8</v>
      </c>
      <c r="S19" s="18"/>
      <c r="T19" s="1">
        <v>86</v>
      </c>
      <c r="U19" s="1">
        <v>86</v>
      </c>
      <c r="V19" s="1">
        <v>92</v>
      </c>
      <c r="W19" s="1">
        <v>91</v>
      </c>
      <c r="X19" s="1">
        <v>91</v>
      </c>
      <c r="Y19" s="1"/>
      <c r="Z19" s="1"/>
      <c r="AA19" s="1"/>
      <c r="AB19" s="1"/>
      <c r="AC19" s="1"/>
      <c r="AD19" s="1"/>
      <c r="AE19" s="18"/>
      <c r="AF19" s="1">
        <v>86</v>
      </c>
      <c r="AG19" s="1">
        <v>88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52044</v>
      </c>
      <c r="FK19" s="41">
        <v>52054</v>
      </c>
    </row>
    <row r="20" spans="1:167" x14ac:dyDescent="0.25">
      <c r="A20" s="19">
        <v>10</v>
      </c>
      <c r="B20" s="19">
        <v>114368</v>
      </c>
      <c r="C20" s="19" t="s">
        <v>154</v>
      </c>
      <c r="D20" s="18"/>
      <c r="E20" s="28">
        <f t="shared" si="0"/>
        <v>93</v>
      </c>
      <c r="F20" s="28" t="str">
        <f t="shared" si="1"/>
        <v>A</v>
      </c>
      <c r="G20" s="28">
        <f t="shared" si="2"/>
        <v>93</v>
      </c>
      <c r="H20" s="28" t="str">
        <f t="shared" si="3"/>
        <v>A</v>
      </c>
      <c r="I20" s="36">
        <v>1</v>
      </c>
      <c r="J20" s="28" t="str">
        <f t="shared" si="4"/>
        <v>Memiliki kemampuan menganalisis al Qur'an dan hadits berfikir kritis dan demokratis, namun perlu peningkatan pemahaman sejarah Islam Indonesia</v>
      </c>
      <c r="K20" s="28">
        <f t="shared" si="5"/>
        <v>95</v>
      </c>
      <c r="L20" s="28" t="str">
        <f t="shared" si="6"/>
        <v>A</v>
      </c>
      <c r="M20" s="28">
        <f t="shared" si="7"/>
        <v>95</v>
      </c>
      <c r="N20" s="28" t="str">
        <f t="shared" si="8"/>
        <v>A</v>
      </c>
      <c r="O20" s="36">
        <v>1</v>
      </c>
      <c r="P20" s="28" t="str">
        <f t="shared" si="9"/>
        <v>Sangat terampil menyajikan makna dalam al Qur'an dan hadits tentang berfikir kritis dan demokratis</v>
      </c>
      <c r="Q20" s="39"/>
      <c r="R20" s="39" t="s">
        <v>8</v>
      </c>
      <c r="S20" s="18"/>
      <c r="T20" s="1">
        <v>94</v>
      </c>
      <c r="U20" s="1">
        <v>94</v>
      </c>
      <c r="V20" s="1">
        <v>93</v>
      </c>
      <c r="W20" s="1">
        <v>92</v>
      </c>
      <c r="X20" s="1">
        <v>92</v>
      </c>
      <c r="Y20" s="1"/>
      <c r="Z20" s="1"/>
      <c r="AA20" s="1"/>
      <c r="AB20" s="1"/>
      <c r="AC20" s="1"/>
      <c r="AD20" s="1"/>
      <c r="AE20" s="18"/>
      <c r="AF20" s="1">
        <v>94</v>
      </c>
      <c r="AG20" s="1">
        <v>96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114382</v>
      </c>
      <c r="C21" s="19" t="s">
        <v>155</v>
      </c>
      <c r="D21" s="18"/>
      <c r="E21" s="28">
        <f t="shared" si="0"/>
        <v>91</v>
      </c>
      <c r="F21" s="28" t="str">
        <f t="shared" si="1"/>
        <v>A</v>
      </c>
      <c r="G21" s="28">
        <f t="shared" si="2"/>
        <v>91</v>
      </c>
      <c r="H21" s="28" t="str">
        <f t="shared" si="3"/>
        <v>A</v>
      </c>
      <c r="I21" s="36">
        <v>1</v>
      </c>
      <c r="J21" s="28" t="str">
        <f t="shared" si="4"/>
        <v>Memiliki kemampuan menganalisis al Qur'an dan hadits berfikir kritis dan demokratis, namun perlu peningkatan pemahaman sejarah Islam Indonesia</v>
      </c>
      <c r="K21" s="28">
        <f t="shared" si="5"/>
        <v>89</v>
      </c>
      <c r="L21" s="28" t="str">
        <f t="shared" si="6"/>
        <v>A</v>
      </c>
      <c r="M21" s="28">
        <f t="shared" si="7"/>
        <v>89</v>
      </c>
      <c r="N21" s="28" t="str">
        <f t="shared" si="8"/>
        <v>A</v>
      </c>
      <c r="O21" s="36">
        <v>1</v>
      </c>
      <c r="P21" s="28" t="str">
        <f t="shared" si="9"/>
        <v>Sangat terampil menyajikan makna dalam al Qur'an dan hadits tentang berfikir kritis dan demokratis</v>
      </c>
      <c r="Q21" s="39"/>
      <c r="R21" s="39" t="s">
        <v>8</v>
      </c>
      <c r="S21" s="18"/>
      <c r="T21" s="1">
        <v>88</v>
      </c>
      <c r="U21" s="1">
        <v>88</v>
      </c>
      <c r="V21" s="1">
        <v>94</v>
      </c>
      <c r="W21" s="1">
        <v>93</v>
      </c>
      <c r="X21" s="1">
        <v>93</v>
      </c>
      <c r="Y21" s="1"/>
      <c r="Z21" s="1"/>
      <c r="AA21" s="1"/>
      <c r="AB21" s="1"/>
      <c r="AC21" s="1"/>
      <c r="AD21" s="1"/>
      <c r="AE21" s="18"/>
      <c r="AF21" s="1">
        <v>88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52045</v>
      </c>
      <c r="FK21" s="41">
        <v>52055</v>
      </c>
    </row>
    <row r="22" spans="1:167" x14ac:dyDescent="0.25">
      <c r="A22" s="19">
        <v>12</v>
      </c>
      <c r="B22" s="19">
        <v>114396</v>
      </c>
      <c r="C22" s="19" t="s">
        <v>156</v>
      </c>
      <c r="D22" s="18"/>
      <c r="E22" s="28">
        <f t="shared" si="0"/>
        <v>92</v>
      </c>
      <c r="F22" s="28" t="str">
        <f t="shared" si="1"/>
        <v>A</v>
      </c>
      <c r="G22" s="28">
        <f t="shared" si="2"/>
        <v>92</v>
      </c>
      <c r="H22" s="28" t="str">
        <f t="shared" si="3"/>
        <v>A</v>
      </c>
      <c r="I22" s="36">
        <v>1</v>
      </c>
      <c r="J22" s="28" t="str">
        <f t="shared" si="4"/>
        <v>Memiliki kemampuan menganalisis al Qur'an dan hadits berfikir kritis dan demokratis, namun perlu peningkatan pemahaman sejarah Islam Indonesia</v>
      </c>
      <c r="K22" s="28">
        <f t="shared" si="5"/>
        <v>91</v>
      </c>
      <c r="L22" s="28" t="str">
        <f t="shared" si="6"/>
        <v>A</v>
      </c>
      <c r="M22" s="28">
        <f t="shared" si="7"/>
        <v>91</v>
      </c>
      <c r="N22" s="28" t="str">
        <f t="shared" si="8"/>
        <v>A</v>
      </c>
      <c r="O22" s="36">
        <v>1</v>
      </c>
      <c r="P22" s="28" t="str">
        <f t="shared" si="9"/>
        <v>Sangat terampil menyajikan makna dalam al Qur'an dan hadits tentang berfikir kritis dan demokratis</v>
      </c>
      <c r="Q22" s="39"/>
      <c r="R22" s="39" t="s">
        <v>8</v>
      </c>
      <c r="S22" s="18"/>
      <c r="T22" s="1">
        <v>90</v>
      </c>
      <c r="U22" s="1">
        <v>90</v>
      </c>
      <c r="V22" s="1">
        <v>94</v>
      </c>
      <c r="W22" s="1">
        <v>93</v>
      </c>
      <c r="X22" s="1">
        <v>93</v>
      </c>
      <c r="Y22" s="1"/>
      <c r="Z22" s="1"/>
      <c r="AA22" s="1"/>
      <c r="AB22" s="1"/>
      <c r="AC22" s="1"/>
      <c r="AD22" s="1"/>
      <c r="AE22" s="18"/>
      <c r="AF22" s="1">
        <v>90</v>
      </c>
      <c r="AG22" s="1">
        <v>92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114410</v>
      </c>
      <c r="C23" s="19" t="s">
        <v>157</v>
      </c>
      <c r="D23" s="18"/>
      <c r="E23" s="28">
        <f t="shared" si="0"/>
        <v>93</v>
      </c>
      <c r="F23" s="28" t="str">
        <f t="shared" si="1"/>
        <v>A</v>
      </c>
      <c r="G23" s="28">
        <f t="shared" si="2"/>
        <v>93</v>
      </c>
      <c r="H23" s="28" t="str">
        <f t="shared" si="3"/>
        <v>A</v>
      </c>
      <c r="I23" s="36">
        <v>1</v>
      </c>
      <c r="J23" s="28" t="str">
        <f t="shared" si="4"/>
        <v>Memiliki kemampuan menganalisis al Qur'an dan hadits berfikir kritis dan demokratis, namun perlu peningkatan pemahaman sejarah Islam Indonesia</v>
      </c>
      <c r="K23" s="28">
        <f t="shared" si="5"/>
        <v>92</v>
      </c>
      <c r="L23" s="28" t="str">
        <f t="shared" si="6"/>
        <v>A</v>
      </c>
      <c r="M23" s="28">
        <f t="shared" si="7"/>
        <v>92</v>
      </c>
      <c r="N23" s="28" t="str">
        <f t="shared" si="8"/>
        <v>A</v>
      </c>
      <c r="O23" s="36">
        <v>1</v>
      </c>
      <c r="P23" s="28" t="str">
        <f t="shared" si="9"/>
        <v>Sangat terampil menyajikan makna dalam al Qur'an dan hadits tentang berfikir kritis dan demokratis</v>
      </c>
      <c r="Q23" s="39"/>
      <c r="R23" s="39" t="s">
        <v>8</v>
      </c>
      <c r="S23" s="18"/>
      <c r="T23" s="1">
        <v>91</v>
      </c>
      <c r="U23" s="1">
        <v>91</v>
      </c>
      <c r="V23" s="1">
        <v>95</v>
      </c>
      <c r="W23" s="1">
        <v>94</v>
      </c>
      <c r="X23" s="1">
        <v>94.33</v>
      </c>
      <c r="Y23" s="1"/>
      <c r="Z23" s="1"/>
      <c r="AA23" s="1"/>
      <c r="AB23" s="1"/>
      <c r="AC23" s="1"/>
      <c r="AD23" s="1"/>
      <c r="AE23" s="18"/>
      <c r="AF23" s="1">
        <v>91</v>
      </c>
      <c r="AG23" s="1">
        <v>93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52046</v>
      </c>
      <c r="FK23" s="41">
        <v>52056</v>
      </c>
    </row>
    <row r="24" spans="1:167" x14ac:dyDescent="0.25">
      <c r="A24" s="19">
        <v>14</v>
      </c>
      <c r="B24" s="19">
        <v>114424</v>
      </c>
      <c r="C24" s="19" t="s">
        <v>158</v>
      </c>
      <c r="D24" s="18"/>
      <c r="E24" s="28">
        <f t="shared" si="0"/>
        <v>91</v>
      </c>
      <c r="F24" s="28" t="str">
        <f t="shared" si="1"/>
        <v>A</v>
      </c>
      <c r="G24" s="28">
        <f t="shared" si="2"/>
        <v>91</v>
      </c>
      <c r="H24" s="28" t="str">
        <f t="shared" si="3"/>
        <v>A</v>
      </c>
      <c r="I24" s="36">
        <v>1</v>
      </c>
      <c r="J24" s="28" t="str">
        <f t="shared" si="4"/>
        <v>Memiliki kemampuan menganalisis al Qur'an dan hadits berfikir kritis dan demokratis, namun perlu peningkatan pemahaman sejarah Islam Indonesia</v>
      </c>
      <c r="K24" s="28">
        <f t="shared" si="5"/>
        <v>91</v>
      </c>
      <c r="L24" s="28" t="str">
        <f t="shared" si="6"/>
        <v>A</v>
      </c>
      <c r="M24" s="28">
        <f t="shared" si="7"/>
        <v>91</v>
      </c>
      <c r="N24" s="28" t="str">
        <f t="shared" si="8"/>
        <v>A</v>
      </c>
      <c r="O24" s="36">
        <v>1</v>
      </c>
      <c r="P24" s="28" t="str">
        <f t="shared" si="9"/>
        <v>Sangat terampil menyajikan makna dalam al Qur'an dan hadits tentang berfikir kritis dan demokratis</v>
      </c>
      <c r="Q24" s="39"/>
      <c r="R24" s="39" t="s">
        <v>8</v>
      </c>
      <c r="S24" s="18"/>
      <c r="T24" s="1">
        <v>90</v>
      </c>
      <c r="U24" s="1">
        <v>90</v>
      </c>
      <c r="V24" s="1">
        <v>93</v>
      </c>
      <c r="W24" s="1">
        <v>92</v>
      </c>
      <c r="X24" s="1">
        <v>92</v>
      </c>
      <c r="Y24" s="1"/>
      <c r="Z24" s="1"/>
      <c r="AA24" s="1"/>
      <c r="AB24" s="1"/>
      <c r="AC24" s="1"/>
      <c r="AD24" s="1"/>
      <c r="AE24" s="18"/>
      <c r="AF24" s="1">
        <v>90</v>
      </c>
      <c r="AG24" s="1">
        <v>92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114438</v>
      </c>
      <c r="C25" s="19" t="s">
        <v>159</v>
      </c>
      <c r="D25" s="18"/>
      <c r="E25" s="28">
        <f t="shared" si="0"/>
        <v>94</v>
      </c>
      <c r="F25" s="28" t="str">
        <f t="shared" si="1"/>
        <v>A</v>
      </c>
      <c r="G25" s="28">
        <f t="shared" si="2"/>
        <v>94</v>
      </c>
      <c r="H25" s="28" t="str">
        <f t="shared" si="3"/>
        <v>A</v>
      </c>
      <c r="I25" s="36">
        <v>1</v>
      </c>
      <c r="J25" s="28" t="str">
        <f t="shared" si="4"/>
        <v>Memiliki kemampuan menganalisis al Qur'an dan hadits berfikir kritis dan demokratis, namun perlu peningkatan pemahaman sejarah Islam Indonesia</v>
      </c>
      <c r="K25" s="28">
        <f t="shared" si="5"/>
        <v>96</v>
      </c>
      <c r="L25" s="28" t="str">
        <f t="shared" si="6"/>
        <v>A</v>
      </c>
      <c r="M25" s="28">
        <f t="shared" si="7"/>
        <v>96</v>
      </c>
      <c r="N25" s="28" t="str">
        <f t="shared" si="8"/>
        <v>A</v>
      </c>
      <c r="O25" s="36">
        <v>1</v>
      </c>
      <c r="P25" s="28" t="str">
        <f t="shared" si="9"/>
        <v>Sangat terampil menyajikan makna dalam al Qur'an dan hadits tentang berfikir kritis dan demokratis</v>
      </c>
      <c r="Q25" s="39"/>
      <c r="R25" s="39" t="s">
        <v>8</v>
      </c>
      <c r="S25" s="18"/>
      <c r="T25" s="1">
        <v>95</v>
      </c>
      <c r="U25" s="1">
        <v>95</v>
      </c>
      <c r="V25" s="1">
        <v>94</v>
      </c>
      <c r="W25" s="1">
        <v>93</v>
      </c>
      <c r="X25" s="1">
        <v>93.33</v>
      </c>
      <c r="Y25" s="1"/>
      <c r="Z25" s="1"/>
      <c r="AA25" s="1"/>
      <c r="AB25" s="1"/>
      <c r="AC25" s="1"/>
      <c r="AD25" s="1"/>
      <c r="AE25" s="18"/>
      <c r="AF25" s="1">
        <v>95</v>
      </c>
      <c r="AG25" s="1">
        <v>97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52047</v>
      </c>
      <c r="FK25" s="41">
        <v>52057</v>
      </c>
    </row>
    <row r="26" spans="1:167" x14ac:dyDescent="0.25">
      <c r="A26" s="19">
        <v>16</v>
      </c>
      <c r="B26" s="19">
        <v>114452</v>
      </c>
      <c r="C26" s="19" t="s">
        <v>160</v>
      </c>
      <c r="D26" s="18"/>
      <c r="E26" s="28">
        <f t="shared" si="0"/>
        <v>93</v>
      </c>
      <c r="F26" s="28" t="str">
        <f t="shared" si="1"/>
        <v>A</v>
      </c>
      <c r="G26" s="28">
        <f t="shared" si="2"/>
        <v>93</v>
      </c>
      <c r="H26" s="28" t="str">
        <f t="shared" si="3"/>
        <v>A</v>
      </c>
      <c r="I26" s="36">
        <v>1</v>
      </c>
      <c r="J26" s="28" t="str">
        <f t="shared" si="4"/>
        <v>Memiliki kemampuan menganalisis al Qur'an dan hadits berfikir kritis dan demokratis, namun perlu peningkatan pemahaman sejarah Islam Indonesia</v>
      </c>
      <c r="K26" s="28">
        <f t="shared" si="5"/>
        <v>92</v>
      </c>
      <c r="L26" s="28" t="str">
        <f t="shared" si="6"/>
        <v>A</v>
      </c>
      <c r="M26" s="28">
        <f t="shared" si="7"/>
        <v>92</v>
      </c>
      <c r="N26" s="28" t="str">
        <f t="shared" si="8"/>
        <v>A</v>
      </c>
      <c r="O26" s="36">
        <v>1</v>
      </c>
      <c r="P26" s="28" t="str">
        <f t="shared" si="9"/>
        <v>Sangat terampil menyajikan makna dalam al Qur'an dan hadits tentang berfikir kritis dan demokratis</v>
      </c>
      <c r="Q26" s="39"/>
      <c r="R26" s="39" t="s">
        <v>8</v>
      </c>
      <c r="S26" s="18"/>
      <c r="T26" s="1">
        <v>91</v>
      </c>
      <c r="U26" s="1">
        <v>91</v>
      </c>
      <c r="V26" s="1">
        <v>94</v>
      </c>
      <c r="W26" s="1">
        <v>93</v>
      </c>
      <c r="X26" s="1">
        <v>93.67</v>
      </c>
      <c r="Y26" s="1"/>
      <c r="Z26" s="1"/>
      <c r="AA26" s="1"/>
      <c r="AB26" s="1"/>
      <c r="AC26" s="1"/>
      <c r="AD26" s="1"/>
      <c r="AE26" s="18"/>
      <c r="AF26" s="1">
        <v>91</v>
      </c>
      <c r="AG26" s="1">
        <v>93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114466</v>
      </c>
      <c r="C27" s="19" t="s">
        <v>161</v>
      </c>
      <c r="D27" s="18"/>
      <c r="E27" s="28">
        <f t="shared" si="0"/>
        <v>92</v>
      </c>
      <c r="F27" s="28" t="str">
        <f t="shared" si="1"/>
        <v>A</v>
      </c>
      <c r="G27" s="28">
        <f t="shared" si="2"/>
        <v>92</v>
      </c>
      <c r="H27" s="28" t="str">
        <f t="shared" si="3"/>
        <v>A</v>
      </c>
      <c r="I27" s="36">
        <v>1</v>
      </c>
      <c r="J27" s="28" t="str">
        <f t="shared" si="4"/>
        <v>Memiliki kemampuan menganalisis al Qur'an dan hadits berfikir kritis dan demokratis, namun perlu peningkatan pemahaman sejarah Islam Indonesia</v>
      </c>
      <c r="K27" s="28">
        <f t="shared" si="5"/>
        <v>91</v>
      </c>
      <c r="L27" s="28" t="str">
        <f t="shared" si="6"/>
        <v>A</v>
      </c>
      <c r="M27" s="28">
        <f t="shared" si="7"/>
        <v>91</v>
      </c>
      <c r="N27" s="28" t="str">
        <f t="shared" si="8"/>
        <v>A</v>
      </c>
      <c r="O27" s="36">
        <v>1</v>
      </c>
      <c r="P27" s="28" t="str">
        <f t="shared" si="9"/>
        <v>Sangat terampil menyajikan makna dalam al Qur'an dan hadits tentang berfikir kritis dan demokratis</v>
      </c>
      <c r="Q27" s="39"/>
      <c r="R27" s="39" t="s">
        <v>8</v>
      </c>
      <c r="S27" s="18"/>
      <c r="T27" s="1">
        <v>90</v>
      </c>
      <c r="U27" s="1">
        <v>90</v>
      </c>
      <c r="V27" s="1">
        <v>94</v>
      </c>
      <c r="W27" s="1">
        <v>93</v>
      </c>
      <c r="X27" s="1">
        <v>93</v>
      </c>
      <c r="Y27" s="1"/>
      <c r="Z27" s="1"/>
      <c r="AA27" s="1"/>
      <c r="AB27" s="1"/>
      <c r="AC27" s="1"/>
      <c r="AD27" s="1"/>
      <c r="AE27" s="18"/>
      <c r="AF27" s="1">
        <v>90</v>
      </c>
      <c r="AG27" s="1">
        <v>92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52048</v>
      </c>
      <c r="FK27" s="41">
        <v>52058</v>
      </c>
    </row>
    <row r="28" spans="1:167" x14ac:dyDescent="0.25">
      <c r="A28" s="19">
        <v>18</v>
      </c>
      <c r="B28" s="19">
        <v>114480</v>
      </c>
      <c r="C28" s="19" t="s">
        <v>162</v>
      </c>
      <c r="D28" s="18"/>
      <c r="E28" s="28">
        <f t="shared" si="0"/>
        <v>93</v>
      </c>
      <c r="F28" s="28" t="str">
        <f t="shared" si="1"/>
        <v>A</v>
      </c>
      <c r="G28" s="28">
        <f t="shared" si="2"/>
        <v>93</v>
      </c>
      <c r="H28" s="28" t="str">
        <f t="shared" si="3"/>
        <v>A</v>
      </c>
      <c r="I28" s="36">
        <v>1</v>
      </c>
      <c r="J28" s="28" t="str">
        <f t="shared" si="4"/>
        <v>Memiliki kemampuan menganalisis al Qur'an dan hadits berfikir kritis dan demokratis, namun perlu peningkatan pemahaman sejarah Islam Indonesia</v>
      </c>
      <c r="K28" s="28">
        <f t="shared" si="5"/>
        <v>94</v>
      </c>
      <c r="L28" s="28" t="str">
        <f t="shared" si="6"/>
        <v>A</v>
      </c>
      <c r="M28" s="28">
        <f t="shared" si="7"/>
        <v>94</v>
      </c>
      <c r="N28" s="28" t="str">
        <f t="shared" si="8"/>
        <v>A</v>
      </c>
      <c r="O28" s="36">
        <v>1</v>
      </c>
      <c r="P28" s="28" t="str">
        <f t="shared" si="9"/>
        <v>Sangat terampil menyajikan makna dalam al Qur'an dan hadits tentang berfikir kritis dan demokratis</v>
      </c>
      <c r="Q28" s="39"/>
      <c r="R28" s="39" t="s">
        <v>8</v>
      </c>
      <c r="S28" s="18"/>
      <c r="T28" s="1">
        <v>93</v>
      </c>
      <c r="U28" s="1">
        <v>93</v>
      </c>
      <c r="V28" s="1">
        <v>94</v>
      </c>
      <c r="W28" s="1">
        <v>93</v>
      </c>
      <c r="X28" s="1">
        <v>93.33</v>
      </c>
      <c r="Y28" s="1"/>
      <c r="Z28" s="1"/>
      <c r="AA28" s="1"/>
      <c r="AB28" s="1"/>
      <c r="AC28" s="1"/>
      <c r="AD28" s="1"/>
      <c r="AE28" s="18"/>
      <c r="AF28" s="1">
        <v>93</v>
      </c>
      <c r="AG28" s="1">
        <v>95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114494</v>
      </c>
      <c r="C29" s="19" t="s">
        <v>163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>Memiliki kemampuan menganalisis al Qur'an dan hadits berfikir kritis dan demokratis, namun perlu peningkatan pemahaman sejarah Islam Indonesia</v>
      </c>
      <c r="K29" s="28">
        <f t="shared" si="5"/>
        <v>84</v>
      </c>
      <c r="L29" s="28" t="str">
        <f t="shared" si="6"/>
        <v>B</v>
      </c>
      <c r="M29" s="28">
        <f t="shared" si="7"/>
        <v>84</v>
      </c>
      <c r="N29" s="28" t="str">
        <f t="shared" si="8"/>
        <v>B</v>
      </c>
      <c r="O29" s="36">
        <v>3</v>
      </c>
      <c r="P29" s="28" t="str">
        <f t="shared" si="9"/>
        <v>Sangat terampil menerapkan perilaku bekerja keras dan tanggung jawab dalam kehidupan sehari-hari</v>
      </c>
      <c r="Q29" s="39"/>
      <c r="R29" s="39" t="s">
        <v>8</v>
      </c>
      <c r="S29" s="18"/>
      <c r="T29" s="1">
        <v>83</v>
      </c>
      <c r="U29" s="1">
        <v>83</v>
      </c>
      <c r="V29" s="1">
        <v>92</v>
      </c>
      <c r="W29" s="1">
        <v>91</v>
      </c>
      <c r="X29" s="1">
        <v>91.33</v>
      </c>
      <c r="Y29" s="1"/>
      <c r="Z29" s="1"/>
      <c r="AA29" s="1"/>
      <c r="AB29" s="1"/>
      <c r="AC29" s="1"/>
      <c r="AD29" s="1"/>
      <c r="AE29" s="18"/>
      <c r="AF29" s="1">
        <v>83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52049</v>
      </c>
      <c r="FK29" s="41">
        <v>52059</v>
      </c>
    </row>
    <row r="30" spans="1:167" x14ac:dyDescent="0.25">
      <c r="A30" s="19">
        <v>20</v>
      </c>
      <c r="B30" s="19">
        <v>114508</v>
      </c>
      <c r="C30" s="19" t="s">
        <v>164</v>
      </c>
      <c r="D30" s="18"/>
      <c r="E30" s="28">
        <f t="shared" si="0"/>
        <v>91</v>
      </c>
      <c r="F30" s="28" t="str">
        <f t="shared" si="1"/>
        <v>A</v>
      </c>
      <c r="G30" s="28">
        <f t="shared" si="2"/>
        <v>91</v>
      </c>
      <c r="H30" s="28" t="str">
        <f t="shared" si="3"/>
        <v>A</v>
      </c>
      <c r="I30" s="36">
        <v>1</v>
      </c>
      <c r="J30" s="28" t="str">
        <f t="shared" si="4"/>
        <v>Memiliki kemampuan menganalisis al Qur'an dan hadits berfikir kritis dan demokratis, namun perlu peningkatan pemahaman sejarah Islam Indonesia</v>
      </c>
      <c r="K30" s="28">
        <f t="shared" si="5"/>
        <v>93</v>
      </c>
      <c r="L30" s="28" t="str">
        <f t="shared" si="6"/>
        <v>A</v>
      </c>
      <c r="M30" s="28">
        <f t="shared" si="7"/>
        <v>93</v>
      </c>
      <c r="N30" s="28" t="str">
        <f t="shared" si="8"/>
        <v>A</v>
      </c>
      <c r="O30" s="36">
        <v>1</v>
      </c>
      <c r="P30" s="28" t="str">
        <f t="shared" si="9"/>
        <v>Sangat terampil menyajikan makna dalam al Qur'an dan hadits tentang berfikir kritis dan demokratis</v>
      </c>
      <c r="Q30" s="39"/>
      <c r="R30" s="39" t="s">
        <v>8</v>
      </c>
      <c r="S30" s="18"/>
      <c r="T30" s="1">
        <v>92</v>
      </c>
      <c r="U30" s="1">
        <v>92</v>
      </c>
      <c r="V30" s="1">
        <v>90</v>
      </c>
      <c r="W30" s="1">
        <v>89</v>
      </c>
      <c r="X30" s="1">
        <v>89.67</v>
      </c>
      <c r="Y30" s="1"/>
      <c r="Z30" s="1"/>
      <c r="AA30" s="1"/>
      <c r="AB30" s="1"/>
      <c r="AC30" s="1"/>
      <c r="AD30" s="1"/>
      <c r="AE30" s="18"/>
      <c r="AF30" s="1">
        <v>92</v>
      </c>
      <c r="AG30" s="1">
        <v>94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114522</v>
      </c>
      <c r="C31" s="19" t="s">
        <v>165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1</v>
      </c>
      <c r="J31" s="28" t="str">
        <f t="shared" si="4"/>
        <v>Memiliki kemampuan menganalisis al Qur'an dan hadits berfikir kritis dan demokratis, namun perlu peningkatan pemahaman sejarah Islam Indonesia</v>
      </c>
      <c r="K31" s="28">
        <f t="shared" si="5"/>
        <v>86</v>
      </c>
      <c r="L31" s="28" t="str">
        <f t="shared" si="6"/>
        <v>A</v>
      </c>
      <c r="M31" s="28">
        <f t="shared" si="7"/>
        <v>86</v>
      </c>
      <c r="N31" s="28" t="str">
        <f t="shared" si="8"/>
        <v>A</v>
      </c>
      <c r="O31" s="36">
        <v>1</v>
      </c>
      <c r="P31" s="28" t="str">
        <f t="shared" si="9"/>
        <v>Sangat terampil menyajikan makna dalam al Qur'an dan hadits tentang berfikir kritis dan demokratis</v>
      </c>
      <c r="Q31" s="39"/>
      <c r="R31" s="39" t="s">
        <v>8</v>
      </c>
      <c r="S31" s="18"/>
      <c r="T31" s="1">
        <v>85</v>
      </c>
      <c r="U31" s="1">
        <v>85</v>
      </c>
      <c r="V31" s="1">
        <v>93</v>
      </c>
      <c r="W31" s="1">
        <v>92</v>
      </c>
      <c r="X31" s="1">
        <v>92.67</v>
      </c>
      <c r="Y31" s="1"/>
      <c r="Z31" s="1"/>
      <c r="AA31" s="1"/>
      <c r="AB31" s="1"/>
      <c r="AC31" s="1"/>
      <c r="AD31" s="1"/>
      <c r="AE31" s="18"/>
      <c r="AF31" s="1">
        <v>85</v>
      </c>
      <c r="AG31" s="1">
        <v>87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52050</v>
      </c>
      <c r="FK31" s="41">
        <v>52060</v>
      </c>
    </row>
    <row r="32" spans="1:167" x14ac:dyDescent="0.25">
      <c r="A32" s="19">
        <v>22</v>
      </c>
      <c r="B32" s="19">
        <v>114704</v>
      </c>
      <c r="C32" s="19" t="s">
        <v>166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1</v>
      </c>
      <c r="J32" s="28" t="str">
        <f t="shared" si="4"/>
        <v>Memiliki kemampuan menganalisis al Qur'an dan hadits berfikir kritis dan demokratis, namun perlu peningkatan pemahaman sejarah Islam Indonesia</v>
      </c>
      <c r="K32" s="28">
        <f t="shared" si="5"/>
        <v>88</v>
      </c>
      <c r="L32" s="28" t="str">
        <f t="shared" si="6"/>
        <v>A</v>
      </c>
      <c r="M32" s="28">
        <f t="shared" si="7"/>
        <v>88</v>
      </c>
      <c r="N32" s="28" t="str">
        <f t="shared" si="8"/>
        <v>A</v>
      </c>
      <c r="O32" s="36">
        <v>1</v>
      </c>
      <c r="P32" s="28" t="str">
        <f t="shared" si="9"/>
        <v>Sangat terampil menyajikan makna dalam al Qur'an dan hadits tentang berfikir kritis dan demokratis</v>
      </c>
      <c r="Q32" s="39"/>
      <c r="R32" s="39" t="s">
        <v>8</v>
      </c>
      <c r="S32" s="18"/>
      <c r="T32" s="1">
        <v>87</v>
      </c>
      <c r="U32" s="1">
        <v>87</v>
      </c>
      <c r="V32" s="1">
        <v>91</v>
      </c>
      <c r="W32" s="1">
        <v>90</v>
      </c>
      <c r="X32" s="1">
        <v>90.67</v>
      </c>
      <c r="Y32" s="1"/>
      <c r="Z32" s="1"/>
      <c r="AA32" s="1"/>
      <c r="AB32" s="1"/>
      <c r="AC32" s="1"/>
      <c r="AD32" s="1"/>
      <c r="AE32" s="18"/>
      <c r="AF32" s="1">
        <v>87</v>
      </c>
      <c r="AG32" s="1">
        <v>89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114536</v>
      </c>
      <c r="C33" s="19" t="s">
        <v>167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1</v>
      </c>
      <c r="J33" s="28" t="str">
        <f t="shared" si="4"/>
        <v>Memiliki kemampuan menganalisis al Qur'an dan hadits berfikir kritis dan demokratis, namun perlu peningkatan pemahaman sejarah Islam Indonesia</v>
      </c>
      <c r="K33" s="28">
        <f t="shared" si="5"/>
        <v>87</v>
      </c>
      <c r="L33" s="28" t="str">
        <f t="shared" si="6"/>
        <v>A</v>
      </c>
      <c r="M33" s="28">
        <f t="shared" si="7"/>
        <v>87</v>
      </c>
      <c r="N33" s="28" t="str">
        <f t="shared" si="8"/>
        <v>A</v>
      </c>
      <c r="O33" s="36">
        <v>1</v>
      </c>
      <c r="P33" s="28" t="str">
        <f t="shared" si="9"/>
        <v>Sangat terampil menyajikan makna dalam al Qur'an dan hadits tentang berfikir kritis dan demokratis</v>
      </c>
      <c r="Q33" s="39"/>
      <c r="R33" s="39" t="s">
        <v>8</v>
      </c>
      <c r="S33" s="18"/>
      <c r="T33" s="1">
        <v>86</v>
      </c>
      <c r="U33" s="1">
        <v>86</v>
      </c>
      <c r="V33" s="1">
        <v>92</v>
      </c>
      <c r="W33" s="1">
        <v>91</v>
      </c>
      <c r="X33" s="1">
        <v>91.33</v>
      </c>
      <c r="Y33" s="1"/>
      <c r="Z33" s="1"/>
      <c r="AA33" s="1"/>
      <c r="AB33" s="1"/>
      <c r="AC33" s="1"/>
      <c r="AD33" s="1"/>
      <c r="AE33" s="18"/>
      <c r="AF33" s="1">
        <v>86</v>
      </c>
      <c r="AG33" s="1">
        <v>88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114550</v>
      </c>
      <c r="C34" s="19" t="s">
        <v>168</v>
      </c>
      <c r="D34" s="18"/>
      <c r="E34" s="28">
        <f t="shared" si="0"/>
        <v>92</v>
      </c>
      <c r="F34" s="28" t="str">
        <f t="shared" si="1"/>
        <v>A</v>
      </c>
      <c r="G34" s="28">
        <f t="shared" si="2"/>
        <v>92</v>
      </c>
      <c r="H34" s="28" t="str">
        <f t="shared" si="3"/>
        <v>A</v>
      </c>
      <c r="I34" s="36">
        <v>1</v>
      </c>
      <c r="J34" s="28" t="str">
        <f t="shared" si="4"/>
        <v>Memiliki kemampuan menganalisis al Qur'an dan hadits berfikir kritis dan demokratis, namun perlu peningkatan pemahaman sejarah Islam Indonesia</v>
      </c>
      <c r="K34" s="28">
        <f t="shared" si="5"/>
        <v>91</v>
      </c>
      <c r="L34" s="28" t="str">
        <f t="shared" si="6"/>
        <v>A</v>
      </c>
      <c r="M34" s="28">
        <f t="shared" si="7"/>
        <v>91</v>
      </c>
      <c r="N34" s="28" t="str">
        <f t="shared" si="8"/>
        <v>A</v>
      </c>
      <c r="O34" s="36">
        <v>1</v>
      </c>
      <c r="P34" s="28" t="str">
        <f t="shared" si="9"/>
        <v>Sangat terampil menyajikan makna dalam al Qur'an dan hadits tentang berfikir kritis dan demokratis</v>
      </c>
      <c r="Q34" s="39"/>
      <c r="R34" s="39" t="s">
        <v>8</v>
      </c>
      <c r="S34" s="18"/>
      <c r="T34" s="1">
        <v>90</v>
      </c>
      <c r="U34" s="1">
        <v>90</v>
      </c>
      <c r="V34" s="1">
        <v>93</v>
      </c>
      <c r="W34" s="1">
        <v>92</v>
      </c>
      <c r="X34" s="1">
        <v>92.67</v>
      </c>
      <c r="Y34" s="1"/>
      <c r="Z34" s="1"/>
      <c r="AA34" s="1"/>
      <c r="AB34" s="1"/>
      <c r="AC34" s="1"/>
      <c r="AD34" s="1"/>
      <c r="AE34" s="18"/>
      <c r="AF34" s="1">
        <v>90</v>
      </c>
      <c r="AG34" s="1">
        <v>92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114564</v>
      </c>
      <c r="C35" s="19" t="s">
        <v>169</v>
      </c>
      <c r="D35" s="18"/>
      <c r="E35" s="28">
        <f t="shared" si="0"/>
        <v>93</v>
      </c>
      <c r="F35" s="28" t="str">
        <f t="shared" si="1"/>
        <v>A</v>
      </c>
      <c r="G35" s="28">
        <f t="shared" si="2"/>
        <v>93</v>
      </c>
      <c r="H35" s="28" t="str">
        <f t="shared" si="3"/>
        <v>A</v>
      </c>
      <c r="I35" s="36">
        <v>1</v>
      </c>
      <c r="J35" s="28" t="str">
        <f t="shared" si="4"/>
        <v>Memiliki kemampuan menganalisis al Qur'an dan hadits berfikir kritis dan demokratis, namun perlu peningkatan pemahaman sejarah Islam Indonesia</v>
      </c>
      <c r="K35" s="28">
        <f t="shared" si="5"/>
        <v>94</v>
      </c>
      <c r="L35" s="28" t="str">
        <f t="shared" si="6"/>
        <v>A</v>
      </c>
      <c r="M35" s="28">
        <f t="shared" si="7"/>
        <v>94</v>
      </c>
      <c r="N35" s="28" t="str">
        <f t="shared" si="8"/>
        <v>A</v>
      </c>
      <c r="O35" s="36">
        <v>1</v>
      </c>
      <c r="P35" s="28" t="str">
        <f t="shared" si="9"/>
        <v>Sangat terampil menyajikan makna dalam al Qur'an dan hadits tentang berfikir kritis dan demokratis</v>
      </c>
      <c r="Q35" s="39"/>
      <c r="R35" s="39" t="s">
        <v>8</v>
      </c>
      <c r="S35" s="18"/>
      <c r="T35" s="1">
        <v>93</v>
      </c>
      <c r="U35" s="1">
        <v>93</v>
      </c>
      <c r="V35" s="1">
        <v>94</v>
      </c>
      <c r="W35" s="1">
        <v>93</v>
      </c>
      <c r="X35" s="1">
        <v>93</v>
      </c>
      <c r="Y35" s="1"/>
      <c r="Z35" s="1"/>
      <c r="AA35" s="1"/>
      <c r="AB35" s="1"/>
      <c r="AC35" s="1"/>
      <c r="AD35" s="1"/>
      <c r="AE35" s="18"/>
      <c r="AF35" s="1">
        <v>93</v>
      </c>
      <c r="AG35" s="1">
        <v>95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114578</v>
      </c>
      <c r="C36" s="19" t="s">
        <v>170</v>
      </c>
      <c r="D36" s="18"/>
      <c r="E36" s="28">
        <f t="shared" si="0"/>
        <v>93</v>
      </c>
      <c r="F36" s="28" t="str">
        <f t="shared" si="1"/>
        <v>A</v>
      </c>
      <c r="G36" s="28">
        <f t="shared" si="2"/>
        <v>93</v>
      </c>
      <c r="H36" s="28" t="str">
        <f t="shared" si="3"/>
        <v>A</v>
      </c>
      <c r="I36" s="36">
        <v>1</v>
      </c>
      <c r="J36" s="28" t="str">
        <f t="shared" si="4"/>
        <v>Memiliki kemampuan menganalisis al Qur'an dan hadits berfikir kritis dan demokratis, namun perlu peningkatan pemahaman sejarah Islam Indonesia</v>
      </c>
      <c r="K36" s="28">
        <f t="shared" si="5"/>
        <v>92</v>
      </c>
      <c r="L36" s="28" t="str">
        <f t="shared" si="6"/>
        <v>A</v>
      </c>
      <c r="M36" s="28">
        <f t="shared" si="7"/>
        <v>92</v>
      </c>
      <c r="N36" s="28" t="str">
        <f t="shared" si="8"/>
        <v>A</v>
      </c>
      <c r="O36" s="36">
        <v>1</v>
      </c>
      <c r="P36" s="28" t="str">
        <f t="shared" si="9"/>
        <v>Sangat terampil menyajikan makna dalam al Qur'an dan hadits tentang berfikir kritis dan demokratis</v>
      </c>
      <c r="Q36" s="39"/>
      <c r="R36" s="39" t="s">
        <v>8</v>
      </c>
      <c r="S36" s="18"/>
      <c r="T36" s="1">
        <v>91</v>
      </c>
      <c r="U36" s="1">
        <v>91</v>
      </c>
      <c r="V36" s="1">
        <v>94</v>
      </c>
      <c r="W36" s="1">
        <v>93</v>
      </c>
      <c r="X36" s="1">
        <v>93.67</v>
      </c>
      <c r="Y36" s="1"/>
      <c r="Z36" s="1"/>
      <c r="AA36" s="1"/>
      <c r="AB36" s="1"/>
      <c r="AC36" s="1"/>
      <c r="AD36" s="1"/>
      <c r="AE36" s="18"/>
      <c r="AF36" s="1">
        <v>91</v>
      </c>
      <c r="AG36" s="1">
        <v>93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114592</v>
      </c>
      <c r="C37" s="19" t="s">
        <v>171</v>
      </c>
      <c r="D37" s="18"/>
      <c r="E37" s="28">
        <f t="shared" si="0"/>
        <v>92</v>
      </c>
      <c r="F37" s="28" t="str">
        <f t="shared" si="1"/>
        <v>A</v>
      </c>
      <c r="G37" s="28">
        <f t="shared" si="2"/>
        <v>92</v>
      </c>
      <c r="H37" s="28" t="str">
        <f t="shared" si="3"/>
        <v>A</v>
      </c>
      <c r="I37" s="36">
        <v>1</v>
      </c>
      <c r="J37" s="28" t="str">
        <f t="shared" si="4"/>
        <v>Memiliki kemampuan menganalisis al Qur'an dan hadits berfikir kritis dan demokratis, namun perlu peningkatan pemahaman sejarah Islam Indonesia</v>
      </c>
      <c r="K37" s="28">
        <f t="shared" si="5"/>
        <v>91</v>
      </c>
      <c r="L37" s="28" t="str">
        <f t="shared" si="6"/>
        <v>A</v>
      </c>
      <c r="M37" s="28">
        <f t="shared" si="7"/>
        <v>91</v>
      </c>
      <c r="N37" s="28" t="str">
        <f t="shared" si="8"/>
        <v>A</v>
      </c>
      <c r="O37" s="36">
        <v>1</v>
      </c>
      <c r="P37" s="28" t="str">
        <f t="shared" si="9"/>
        <v>Sangat terampil menyajikan makna dalam al Qur'an dan hadits tentang berfikir kritis dan demokratis</v>
      </c>
      <c r="Q37" s="39"/>
      <c r="R37" s="39" t="s">
        <v>8</v>
      </c>
      <c r="S37" s="18"/>
      <c r="T37" s="1">
        <v>90</v>
      </c>
      <c r="U37" s="1">
        <v>90</v>
      </c>
      <c r="V37" s="1">
        <v>94</v>
      </c>
      <c r="W37" s="1">
        <v>93</v>
      </c>
      <c r="X37" s="1">
        <v>93.67</v>
      </c>
      <c r="Y37" s="1"/>
      <c r="Z37" s="1"/>
      <c r="AA37" s="1"/>
      <c r="AB37" s="1"/>
      <c r="AC37" s="1"/>
      <c r="AD37" s="1"/>
      <c r="AE37" s="18"/>
      <c r="AF37" s="1">
        <v>90</v>
      </c>
      <c r="AG37" s="1">
        <v>92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114606</v>
      </c>
      <c r="C38" s="19" t="s">
        <v>172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1</v>
      </c>
      <c r="J38" s="28" t="str">
        <f t="shared" si="4"/>
        <v>Memiliki kemampuan menganalisis al Qur'an dan hadits berfikir kritis dan demokratis, namun perlu peningkatan pemahaman sejarah Islam Indonesia</v>
      </c>
      <c r="K38" s="28">
        <f t="shared" si="5"/>
        <v>89</v>
      </c>
      <c r="L38" s="28" t="str">
        <f t="shared" si="6"/>
        <v>A</v>
      </c>
      <c r="M38" s="28">
        <f t="shared" si="7"/>
        <v>89</v>
      </c>
      <c r="N38" s="28" t="str">
        <f t="shared" si="8"/>
        <v>A</v>
      </c>
      <c r="O38" s="36">
        <v>1</v>
      </c>
      <c r="P38" s="28" t="str">
        <f t="shared" si="9"/>
        <v>Sangat terampil menyajikan makna dalam al Qur'an dan hadits tentang berfikir kritis dan demokratis</v>
      </c>
      <c r="Q38" s="39"/>
      <c r="R38" s="39" t="s">
        <v>8</v>
      </c>
      <c r="S38" s="18"/>
      <c r="T38" s="1">
        <v>88</v>
      </c>
      <c r="U38" s="1">
        <v>88</v>
      </c>
      <c r="V38" s="1">
        <v>93</v>
      </c>
      <c r="W38" s="1">
        <v>92</v>
      </c>
      <c r="X38" s="1">
        <v>92.67</v>
      </c>
      <c r="Y38" s="1"/>
      <c r="Z38" s="1"/>
      <c r="AA38" s="1"/>
      <c r="AB38" s="1"/>
      <c r="AC38" s="1"/>
      <c r="AD38" s="1"/>
      <c r="AE38" s="18"/>
      <c r="AF38" s="1">
        <v>88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114620</v>
      </c>
      <c r="C39" s="19" t="s">
        <v>173</v>
      </c>
      <c r="D39" s="18"/>
      <c r="E39" s="28">
        <f t="shared" si="0"/>
        <v>94</v>
      </c>
      <c r="F39" s="28" t="str">
        <f t="shared" si="1"/>
        <v>A</v>
      </c>
      <c r="G39" s="28">
        <f t="shared" si="2"/>
        <v>94</v>
      </c>
      <c r="H39" s="28" t="str">
        <f t="shared" si="3"/>
        <v>A</v>
      </c>
      <c r="I39" s="36">
        <v>1</v>
      </c>
      <c r="J39" s="28" t="str">
        <f t="shared" si="4"/>
        <v>Memiliki kemampuan menganalisis al Qur'an dan hadits berfikir kritis dan demokratis, namun perlu peningkatan pemahaman sejarah Islam Indonesia</v>
      </c>
      <c r="K39" s="28">
        <f t="shared" si="5"/>
        <v>96</v>
      </c>
      <c r="L39" s="28" t="str">
        <f t="shared" si="6"/>
        <v>A</v>
      </c>
      <c r="M39" s="28">
        <f t="shared" si="7"/>
        <v>96</v>
      </c>
      <c r="N39" s="28" t="str">
        <f t="shared" si="8"/>
        <v>A</v>
      </c>
      <c r="O39" s="36">
        <v>1</v>
      </c>
      <c r="P39" s="28" t="str">
        <f t="shared" si="9"/>
        <v>Sangat terampil menyajikan makna dalam al Qur'an dan hadits tentang berfikir kritis dan demokratis</v>
      </c>
      <c r="Q39" s="39"/>
      <c r="R39" s="39" t="s">
        <v>8</v>
      </c>
      <c r="S39" s="18"/>
      <c r="T39" s="1">
        <v>95</v>
      </c>
      <c r="U39" s="1">
        <v>95</v>
      </c>
      <c r="V39" s="1">
        <v>94</v>
      </c>
      <c r="W39" s="1">
        <v>93</v>
      </c>
      <c r="X39" s="1">
        <v>93.33</v>
      </c>
      <c r="Y39" s="1"/>
      <c r="Z39" s="1"/>
      <c r="AA39" s="1"/>
      <c r="AB39" s="1"/>
      <c r="AC39" s="1"/>
      <c r="AD39" s="1"/>
      <c r="AE39" s="18"/>
      <c r="AF39" s="1">
        <v>95</v>
      </c>
      <c r="AG39" s="1">
        <v>97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114634</v>
      </c>
      <c r="C40" s="19" t="s">
        <v>174</v>
      </c>
      <c r="D40" s="18"/>
      <c r="E40" s="28">
        <f t="shared" si="0"/>
        <v>91</v>
      </c>
      <c r="F40" s="28" t="str">
        <f t="shared" si="1"/>
        <v>A</v>
      </c>
      <c r="G40" s="28">
        <f t="shared" si="2"/>
        <v>91</v>
      </c>
      <c r="H40" s="28" t="str">
        <f t="shared" si="3"/>
        <v>A</v>
      </c>
      <c r="I40" s="36">
        <v>1</v>
      </c>
      <c r="J40" s="28" t="str">
        <f t="shared" si="4"/>
        <v>Memiliki kemampuan menganalisis al Qur'an dan hadits berfikir kritis dan demokratis, namun perlu peningkatan pemahaman sejarah Islam Indonesia</v>
      </c>
      <c r="K40" s="28">
        <f t="shared" si="5"/>
        <v>89</v>
      </c>
      <c r="L40" s="28" t="str">
        <f t="shared" si="6"/>
        <v>A</v>
      </c>
      <c r="M40" s="28">
        <f t="shared" si="7"/>
        <v>89</v>
      </c>
      <c r="N40" s="28" t="str">
        <f t="shared" si="8"/>
        <v>A</v>
      </c>
      <c r="O40" s="36">
        <v>1</v>
      </c>
      <c r="P40" s="28" t="str">
        <f t="shared" si="9"/>
        <v>Sangat terampil menyajikan makna dalam al Qur'an dan hadits tentang berfikir kritis dan demokratis</v>
      </c>
      <c r="Q40" s="39"/>
      <c r="R40" s="39" t="s">
        <v>8</v>
      </c>
      <c r="S40" s="18"/>
      <c r="T40" s="1">
        <v>88</v>
      </c>
      <c r="U40" s="1">
        <v>88</v>
      </c>
      <c r="V40" s="1">
        <v>93</v>
      </c>
      <c r="W40" s="1">
        <v>92</v>
      </c>
      <c r="X40" s="1">
        <v>92.67</v>
      </c>
      <c r="Y40" s="1"/>
      <c r="Z40" s="1"/>
      <c r="AA40" s="1"/>
      <c r="AB40" s="1"/>
      <c r="AC40" s="1"/>
      <c r="AD40" s="1"/>
      <c r="AE40" s="18"/>
      <c r="AF40" s="1">
        <v>88</v>
      </c>
      <c r="AG40" s="1">
        <v>90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114648</v>
      </c>
      <c r="C41" s="19" t="s">
        <v>175</v>
      </c>
      <c r="D41" s="18"/>
      <c r="E41" s="28">
        <f t="shared" si="0"/>
        <v>92</v>
      </c>
      <c r="F41" s="28" t="str">
        <f t="shared" si="1"/>
        <v>A</v>
      </c>
      <c r="G41" s="28">
        <f t="shared" si="2"/>
        <v>92</v>
      </c>
      <c r="H41" s="28" t="str">
        <f t="shared" si="3"/>
        <v>A</v>
      </c>
      <c r="I41" s="36">
        <v>1</v>
      </c>
      <c r="J41" s="28" t="str">
        <f t="shared" si="4"/>
        <v>Memiliki kemampuan menganalisis al Qur'an dan hadits berfikir kritis dan demokratis, namun perlu peningkatan pemahaman sejarah Islam Indonesia</v>
      </c>
      <c r="K41" s="28">
        <f t="shared" si="5"/>
        <v>93</v>
      </c>
      <c r="L41" s="28" t="str">
        <f t="shared" si="6"/>
        <v>A</v>
      </c>
      <c r="M41" s="28">
        <f t="shared" si="7"/>
        <v>93</v>
      </c>
      <c r="N41" s="28" t="str">
        <f t="shared" si="8"/>
        <v>A</v>
      </c>
      <c r="O41" s="36">
        <v>1</v>
      </c>
      <c r="P41" s="28" t="str">
        <f t="shared" si="9"/>
        <v>Sangat terampil menyajikan makna dalam al Qur'an dan hadits tentang berfikir kritis dan demokratis</v>
      </c>
      <c r="Q41" s="39"/>
      <c r="R41" s="39" t="s">
        <v>8</v>
      </c>
      <c r="S41" s="18"/>
      <c r="T41" s="1">
        <v>92</v>
      </c>
      <c r="U41" s="1">
        <v>92</v>
      </c>
      <c r="V41" s="1">
        <v>93</v>
      </c>
      <c r="W41" s="1">
        <v>92</v>
      </c>
      <c r="X41" s="1">
        <v>92.67</v>
      </c>
      <c r="Y41" s="1"/>
      <c r="Z41" s="1"/>
      <c r="AA41" s="1"/>
      <c r="AB41" s="1"/>
      <c r="AC41" s="1"/>
      <c r="AD41" s="1"/>
      <c r="AE41" s="18"/>
      <c r="AF41" s="1">
        <v>92</v>
      </c>
      <c r="AG41" s="1">
        <v>94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114662</v>
      </c>
      <c r="C42" s="19" t="s">
        <v>176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>Memiliki kemampuan menganalisis al Qur'an dan hadits berfikir kritis dan demokratis, namun perlu peningkatan pemahaman sejarah Islam Indonesia</v>
      </c>
      <c r="K42" s="28">
        <f t="shared" si="5"/>
        <v>80</v>
      </c>
      <c r="L42" s="28" t="str">
        <f t="shared" si="6"/>
        <v>B</v>
      </c>
      <c r="M42" s="28">
        <f t="shared" si="7"/>
        <v>80</v>
      </c>
      <c r="N42" s="28" t="str">
        <f t="shared" si="8"/>
        <v>B</v>
      </c>
      <c r="O42" s="36">
        <v>3</v>
      </c>
      <c r="P42" s="28" t="str">
        <f t="shared" si="9"/>
        <v>Sangat terampil menerapkan perilaku bekerja keras dan tanggung jawab dalam kehidupan sehari-hari</v>
      </c>
      <c r="Q42" s="39"/>
      <c r="R42" s="39" t="s">
        <v>8</v>
      </c>
      <c r="S42" s="18"/>
      <c r="T42" s="1">
        <v>79</v>
      </c>
      <c r="U42" s="1">
        <v>79</v>
      </c>
      <c r="V42" s="1">
        <v>94</v>
      </c>
      <c r="W42" s="1">
        <v>93</v>
      </c>
      <c r="X42" s="1">
        <v>93.67</v>
      </c>
      <c r="Y42" s="1"/>
      <c r="Z42" s="1"/>
      <c r="AA42" s="1"/>
      <c r="AB42" s="1"/>
      <c r="AC42" s="1"/>
      <c r="AD42" s="1"/>
      <c r="AE42" s="18"/>
      <c r="AF42" s="1">
        <v>79</v>
      </c>
      <c r="AG42" s="1">
        <v>81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114676</v>
      </c>
      <c r="C43" s="19" t="s">
        <v>177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>Memiliki kemampuan menganalisis al Qur'an dan hadits berfikir kritis dan demokratis, namun perlu peningkatan pemahaman sejarah Islam Indonesia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Sangat terampil menyajikan makna dalam al Qur'an dan hadits tentang berfikir kritis dan demokratis</v>
      </c>
      <c r="Q43" s="39"/>
      <c r="R43" s="39" t="s">
        <v>8</v>
      </c>
      <c r="S43" s="18"/>
      <c r="T43" s="1">
        <v>84</v>
      </c>
      <c r="U43" s="1">
        <v>84</v>
      </c>
      <c r="V43" s="1">
        <v>91</v>
      </c>
      <c r="W43" s="1">
        <v>90</v>
      </c>
      <c r="X43" s="1">
        <v>90.33</v>
      </c>
      <c r="Y43" s="1"/>
      <c r="Z43" s="1"/>
      <c r="AA43" s="1"/>
      <c r="AB43" s="1"/>
      <c r="AC43" s="1"/>
      <c r="AD43" s="1"/>
      <c r="AE43" s="18"/>
      <c r="AF43" s="1">
        <v>84</v>
      </c>
      <c r="AG43" s="1">
        <v>86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>
        <f>IF(COUNTBLANK($G$11:$G$50)=40,"",MIN($G$11:$G$50))</f>
        <v>88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>
        <f>IF(COUNTBLANK($G$11:$G$50)=40,"",AVERAGE($G$11:$G$50))</f>
        <v>91.36363636363636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114</v>
      </c>
      <c r="R57" s="37" t="s">
        <v>115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USER8</cp:lastModifiedBy>
  <dcterms:created xsi:type="dcterms:W3CDTF">2015-09-01T09:01:01Z</dcterms:created>
  <dcterms:modified xsi:type="dcterms:W3CDTF">2019-12-13T08:23:46Z</dcterms:modified>
</cp:coreProperties>
</file>