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10" windowWidth="19815" windowHeight="6855"/>
  </bookViews>
  <sheets>
    <sheet name="XI-IPS 1" sheetId="1" r:id="rId1"/>
    <sheet name="XI-IPS 2" sheetId="2" r:id="rId2"/>
    <sheet name="XI-IPS 3" sheetId="3" r:id="rId3"/>
  </sheets>
  <calcPr calcId="144525"/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H50" i="3"/>
  <c r="G50" i="3"/>
  <c r="F50" i="3"/>
  <c r="E50" i="3"/>
  <c r="P49" i="3"/>
  <c r="M49" i="3"/>
  <c r="N49" i="3" s="1"/>
  <c r="K49" i="3"/>
  <c r="L49" i="3" s="1"/>
  <c r="J49" i="3"/>
  <c r="H49" i="3"/>
  <c r="G49" i="3"/>
  <c r="F49" i="3"/>
  <c r="E49" i="3"/>
  <c r="P48" i="3"/>
  <c r="M48" i="3"/>
  <c r="N48" i="3" s="1"/>
  <c r="K48" i="3"/>
  <c r="L48" i="3" s="1"/>
  <c r="J48" i="3"/>
  <c r="H48" i="3"/>
  <c r="G48" i="3"/>
  <c r="F48" i="3"/>
  <c r="E48" i="3"/>
  <c r="P47" i="3"/>
  <c r="M47" i="3"/>
  <c r="N47" i="3" s="1"/>
  <c r="K47" i="3"/>
  <c r="L47" i="3" s="1"/>
  <c r="J47" i="3"/>
  <c r="H47" i="3"/>
  <c r="G47" i="3"/>
  <c r="F47" i="3"/>
  <c r="E47" i="3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K53" i="3" s="1"/>
  <c r="E11" i="3"/>
  <c r="F11" i="3" s="1"/>
  <c r="K55" i="2"/>
  <c r="P50" i="2"/>
  <c r="M50" i="2"/>
  <c r="N50" i="2" s="1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N46" i="2"/>
  <c r="M46" i="2"/>
  <c r="L46" i="2"/>
  <c r="K46" i="2"/>
  <c r="J46" i="2"/>
  <c r="G46" i="2"/>
  <c r="H46" i="2" s="1"/>
  <c r="E46" i="2"/>
  <c r="F46" i="2" s="1"/>
  <c r="P45" i="2"/>
  <c r="N45" i="2"/>
  <c r="M45" i="2"/>
  <c r="L45" i="2"/>
  <c r="K45" i="2"/>
  <c r="J45" i="2"/>
  <c r="G45" i="2"/>
  <c r="H45" i="2" s="1"/>
  <c r="E45" i="2"/>
  <c r="F45" i="2" s="1"/>
  <c r="P44" i="2"/>
  <c r="N44" i="2"/>
  <c r="M44" i="2"/>
  <c r="L44" i="2"/>
  <c r="K44" i="2"/>
  <c r="J44" i="2"/>
  <c r="G44" i="2"/>
  <c r="H44" i="2" s="1"/>
  <c r="E44" i="2"/>
  <c r="F44" i="2" s="1"/>
  <c r="P43" i="2"/>
  <c r="N43" i="2"/>
  <c r="M43" i="2"/>
  <c r="L43" i="2"/>
  <c r="K43" i="2"/>
  <c r="J43" i="2"/>
  <c r="G43" i="2"/>
  <c r="H43" i="2" s="1"/>
  <c r="E43" i="2"/>
  <c r="F43" i="2" s="1"/>
  <c r="P42" i="2"/>
  <c r="N42" i="2"/>
  <c r="M42" i="2"/>
  <c r="L42" i="2"/>
  <c r="K42" i="2"/>
  <c r="J42" i="2"/>
  <c r="G42" i="2"/>
  <c r="H42" i="2" s="1"/>
  <c r="E42" i="2"/>
  <c r="F42" i="2" s="1"/>
  <c r="P41" i="2"/>
  <c r="N41" i="2"/>
  <c r="M41" i="2"/>
  <c r="L41" i="2"/>
  <c r="K41" i="2"/>
  <c r="J41" i="2"/>
  <c r="G41" i="2"/>
  <c r="H41" i="2" s="1"/>
  <c r="E41" i="2"/>
  <c r="F41" i="2" s="1"/>
  <c r="P40" i="2"/>
  <c r="N40" i="2"/>
  <c r="M40" i="2"/>
  <c r="L40" i="2"/>
  <c r="K40" i="2"/>
  <c r="J40" i="2"/>
  <c r="G40" i="2"/>
  <c r="H40" i="2" s="1"/>
  <c r="E40" i="2"/>
  <c r="F40" i="2" s="1"/>
  <c r="P39" i="2"/>
  <c r="N39" i="2"/>
  <c r="M39" i="2"/>
  <c r="L39" i="2"/>
  <c r="K39" i="2"/>
  <c r="J39" i="2"/>
  <c r="G39" i="2"/>
  <c r="H39" i="2" s="1"/>
  <c r="E39" i="2"/>
  <c r="F39" i="2" s="1"/>
  <c r="P38" i="2"/>
  <c r="N38" i="2"/>
  <c r="M38" i="2"/>
  <c r="L38" i="2"/>
  <c r="K38" i="2"/>
  <c r="J38" i="2"/>
  <c r="G38" i="2"/>
  <c r="H38" i="2" s="1"/>
  <c r="E38" i="2"/>
  <c r="F38" i="2" s="1"/>
  <c r="P37" i="2"/>
  <c r="N37" i="2"/>
  <c r="M37" i="2"/>
  <c r="L37" i="2"/>
  <c r="K37" i="2"/>
  <c r="J37" i="2"/>
  <c r="G37" i="2"/>
  <c r="H37" i="2" s="1"/>
  <c r="E37" i="2"/>
  <c r="F37" i="2" s="1"/>
  <c r="P36" i="2"/>
  <c r="N36" i="2"/>
  <c r="M36" i="2"/>
  <c r="L36" i="2"/>
  <c r="K36" i="2"/>
  <c r="J36" i="2"/>
  <c r="G36" i="2"/>
  <c r="H36" i="2" s="1"/>
  <c r="E36" i="2"/>
  <c r="F36" i="2" s="1"/>
  <c r="P35" i="2"/>
  <c r="N35" i="2"/>
  <c r="M35" i="2"/>
  <c r="L35" i="2"/>
  <c r="K35" i="2"/>
  <c r="J35" i="2"/>
  <c r="G35" i="2"/>
  <c r="H35" i="2" s="1"/>
  <c r="E35" i="2"/>
  <c r="F35" i="2" s="1"/>
  <c r="P34" i="2"/>
  <c r="N34" i="2"/>
  <c r="M34" i="2"/>
  <c r="L34" i="2"/>
  <c r="K34" i="2"/>
  <c r="J34" i="2"/>
  <c r="G34" i="2"/>
  <c r="H34" i="2" s="1"/>
  <c r="E34" i="2"/>
  <c r="F34" i="2" s="1"/>
  <c r="P33" i="2"/>
  <c r="N33" i="2"/>
  <c r="M33" i="2"/>
  <c r="L33" i="2"/>
  <c r="K33" i="2"/>
  <c r="J33" i="2"/>
  <c r="G33" i="2"/>
  <c r="H33" i="2" s="1"/>
  <c r="E33" i="2"/>
  <c r="F33" i="2" s="1"/>
  <c r="P32" i="2"/>
  <c r="N32" i="2"/>
  <c r="M32" i="2"/>
  <c r="L32" i="2"/>
  <c r="K32" i="2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N45" i="1"/>
  <c r="M45" i="1"/>
  <c r="L45" i="1"/>
  <c r="K45" i="1"/>
  <c r="J45" i="1"/>
  <c r="G45" i="1"/>
  <c r="H45" i="1" s="1"/>
  <c r="E45" i="1"/>
  <c r="F45" i="1" s="1"/>
  <c r="P44" i="1"/>
  <c r="N44" i="1"/>
  <c r="M44" i="1"/>
  <c r="L44" i="1"/>
  <c r="K44" i="1"/>
  <c r="J44" i="1"/>
  <c r="G44" i="1"/>
  <c r="H44" i="1" s="1"/>
  <c r="E44" i="1"/>
  <c r="F44" i="1" s="1"/>
  <c r="P43" i="1"/>
  <c r="N43" i="1"/>
  <c r="M43" i="1"/>
  <c r="L43" i="1"/>
  <c r="K43" i="1"/>
  <c r="J43" i="1"/>
  <c r="G43" i="1"/>
  <c r="H43" i="1" s="1"/>
  <c r="E43" i="1"/>
  <c r="F43" i="1" s="1"/>
  <c r="P42" i="1"/>
  <c r="N42" i="1"/>
  <c r="M42" i="1"/>
  <c r="L42" i="1"/>
  <c r="K42" i="1"/>
  <c r="J42" i="1"/>
  <c r="G42" i="1"/>
  <c r="H42" i="1" s="1"/>
  <c r="E42" i="1"/>
  <c r="F42" i="1" s="1"/>
  <c r="P41" i="1"/>
  <c r="N41" i="1"/>
  <c r="M41" i="1"/>
  <c r="L41" i="1"/>
  <c r="K41" i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K53" i="1" s="1"/>
  <c r="E11" i="1"/>
  <c r="F11" i="1" s="1"/>
  <c r="H11" i="3" l="1"/>
  <c r="H11" i="1"/>
  <c r="K52" i="1"/>
  <c r="K54" i="2"/>
  <c r="K52" i="2"/>
  <c r="K53" i="2"/>
  <c r="H11" i="2"/>
  <c r="K54" i="1"/>
  <c r="K52" i="3"/>
  <c r="K54" i="3"/>
</calcChain>
</file>

<file path=xl/sharedStrings.xml><?xml version="1.0" encoding="utf-8"?>
<sst xmlns="http://schemas.openxmlformats.org/spreadsheetml/2006/main" count="531" uniqueCount="180">
  <si>
    <t>DAFTAR NILAI SISWA SMAN 9 SEMARANG SEMESTER GASAL TAHUN PELAJARAN 2019/2020</t>
  </si>
  <si>
    <t>Guru :</t>
  </si>
  <si>
    <t>Drs. Hamim</t>
  </si>
  <si>
    <t>Kelas XI-IPS 1</t>
  </si>
  <si>
    <t>Mapel :</t>
  </si>
  <si>
    <t>Pendidikan Agama dan Budi Pekerti [ Kelompok A (Wajib) ]</t>
  </si>
  <si>
    <t>didownload 05/12/2019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</si>
  <si>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</si>
  <si>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</si>
  <si>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</si>
  <si>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</si>
  <si>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</si>
  <si>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</si>
  <si>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</si>
  <si>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</si>
  <si>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</si>
  <si>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</si>
  <si>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</si>
  <si>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</si>
  <si>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</si>
  <si>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</si>
  <si>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</si>
  <si>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</si>
  <si>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</si>
  <si>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</si>
  <si>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</si>
  <si>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</si>
  <si>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</si>
  <si>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</si>
  <si>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</si>
  <si>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</si>
  <si>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</si>
  <si>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</si>
  <si>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</si>
  <si>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</si>
  <si>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</si>
  <si>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</si>
  <si>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</si>
  <si>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</si>
  <si>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</si>
  <si>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</si>
  <si>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</si>
  <si>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</si>
  <si>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</si>
  <si>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</si>
  <si>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</si>
  <si>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</si>
  <si>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</si>
  <si>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</si>
  <si>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</si>
  <si>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</si>
  <si>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</si>
  <si>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</si>
  <si>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</si>
  <si>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</si>
  <si>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ADELLA FARACH DEWI</t>
  </si>
  <si>
    <t>Predikat &amp; Deskripsi Pengetahuan</t>
  </si>
  <si>
    <t>ACUAN MENGISI DESKRIPSI</t>
  </si>
  <si>
    <t>AHMAD FADHOL IBAWI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</si>
  <si>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</si>
  <si>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</si>
  <si>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</si>
  <si>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</si>
  <si>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</si>
  <si>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</si>
  <si>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</si>
  <si>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</si>
  <si>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APRINIAN SOFA</t>
  </si>
  <si>
    <t>BASHIR HASTARYO SUSETYO</t>
  </si>
  <si>
    <t>CAROLLINE NADILLA INTAN NUGRAHA</t>
  </si>
  <si>
    <t>CATHERINE WIDYA PUTRI STUMER</t>
  </si>
  <si>
    <t>DEVINTA WULANDARI</t>
  </si>
  <si>
    <t>DINAR RIZKI SEPTIYAN PUTRI</t>
  </si>
  <si>
    <t>ERIT WARDASTI</t>
  </si>
  <si>
    <t>HERLIN NATASYA SEFIANI</t>
  </si>
  <si>
    <t>ISTIQOMAH</t>
  </si>
  <si>
    <t>JOFANIA AISYAH AISHWARYA</t>
  </si>
  <si>
    <t>MAHENDRA ARNANDO PRIYAGUNG WIBOWO</t>
  </si>
  <si>
    <t>MOCHAMMAD ERLANG NUSANTARA</t>
  </si>
  <si>
    <t>MOHAMMAD REZA FAHLEFI HARUN</t>
  </si>
  <si>
    <t>Predikat &amp; Deskripsi Keterampilan</t>
  </si>
  <si>
    <t>MUHAMMAD AL FATIH MAHYUZAR</t>
  </si>
  <si>
    <t>NABILA WARDAH SYAHLA</t>
  </si>
  <si>
    <t>NADIAN SHAFA</t>
  </si>
  <si>
    <t>NURUL HIDAYASIH</t>
  </si>
  <si>
    <t>PADMA SIWI NAWANG ENJANG</t>
  </si>
  <si>
    <t>PRADITYA AJISANA</t>
  </si>
  <si>
    <t>RAJENDRO DWIGIJARTO SAHADINO</t>
  </si>
  <si>
    <t>RASYID SIGIT KARYADI</t>
  </si>
  <si>
    <t>RIAN KRISTIANTO</t>
  </si>
  <si>
    <t>RIZKY PRAMUDHITO</t>
  </si>
  <si>
    <t>SATRIA AFIF NAUFAL PRAMUDYA</t>
  </si>
  <si>
    <t>SHIVA ALHANINA</t>
  </si>
  <si>
    <t>SUSAN GADIS ANGGITA</t>
  </si>
  <si>
    <t>SYACH FEBIYAN AVIA AKBAR</t>
  </si>
  <si>
    <t>TATSBILA NAJWA NUGROHO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</si>
  <si>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</si>
  <si>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</si>
  <si>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</si>
  <si>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</si>
  <si>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</si>
  <si>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</si>
  <si>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</si>
  <si>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</si>
  <si>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</si>
  <si>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</si>
  <si>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</si>
  <si>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</si>
  <si>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 xml:space="preserve">Nip. </t>
  </si>
  <si>
    <t>Kelas XI-IPS 2</t>
  </si>
  <si>
    <t>ADRIAN PRASETYAWAN</t>
  </si>
  <si>
    <t>ALESANDRO TARUNA W</t>
  </si>
  <si>
    <t>ANNISA ATSILA AZKA</t>
  </si>
  <si>
    <t>ARDIAN DWI BAGASKARA</t>
  </si>
  <si>
    <t>ARMITA NURUL RAMADHANATUS SA&amp;#039;ADA</t>
  </si>
  <si>
    <t>ARYA PUJA MAHESWARA</t>
  </si>
  <si>
    <t>BRILIANI YANUAR NURCHASANAH</t>
  </si>
  <si>
    <t>CINDY CALISTA DIGDAYANTI</t>
  </si>
  <si>
    <t>DANIAR OKDAMIA IRVANI</t>
  </si>
  <si>
    <t>DIAH RAHMA PERTIWI</t>
  </si>
  <si>
    <t>DIVA DYAH PRAMESTA</t>
  </si>
  <si>
    <t>FITRIA RAHMA SAHID</t>
  </si>
  <si>
    <t>MUHAMMAD HUDATIL ATQIYA</t>
  </si>
  <si>
    <t>NAFISA ZEVANTY</t>
  </si>
  <si>
    <t>NAMIRA DHIYA MARSHA</t>
  </si>
  <si>
    <t>NASYA HAFIDA SARI</t>
  </si>
  <si>
    <t>NUGRAHA OKTAVIANTO</t>
  </si>
  <si>
    <t>RAIHAN FAQIHUDIN</t>
  </si>
  <si>
    <t>SAVINA UMI LESTARI</t>
  </si>
  <si>
    <t>SHEVANDRA IRHAM ZUHLAL MAHARDIKA</t>
  </si>
  <si>
    <t>ZE RACHMAN PAGLIUCA</t>
  </si>
  <si>
    <t>Kelas XI-IPS 3</t>
  </si>
  <si>
    <t>ABELIA PUTRI MAHARANI</t>
  </si>
  <si>
    <t>ADETRA PURNA KAYLA</t>
  </si>
  <si>
    <t>ALITA SAVIRA</t>
  </si>
  <si>
    <t>AZRA AULIA NURSHADRINA</t>
  </si>
  <si>
    <t>BERNANDO FAIZA ADIPRATHAMA</t>
  </si>
  <si>
    <t>BIMA SATRIA WIBOWO CAHYO PAWENANG</t>
  </si>
  <si>
    <t>DANU PRAKAS</t>
  </si>
  <si>
    <t>DEA ANINDITA HELGA PUTRI</t>
  </si>
  <si>
    <t>DESTARIA RISMA AYUNINGTYAS</t>
  </si>
  <si>
    <t>DEVINA BELLA LINTANG AZZAHRA</t>
  </si>
  <si>
    <t>DEWI AL RISMAWATI</t>
  </si>
  <si>
    <t>DINDA NABILLA ARIESTYA</t>
  </si>
  <si>
    <t>ERINA FATIKA SARI</t>
  </si>
  <si>
    <t>FADILA BERLIANA</t>
  </si>
  <si>
    <t>FELISA DWI MUBARIKA</t>
  </si>
  <si>
    <t>FITRI BUDIARTI</t>
  </si>
  <si>
    <t>IMAM VERMANSYAH LUTHFAN RAMADHANI</t>
  </si>
  <si>
    <t>ISA RAFI PRASTISTA</t>
  </si>
  <si>
    <t>JOKO WALUYO</t>
  </si>
  <si>
    <t>JOVITA SYAHYANANDA</t>
  </si>
  <si>
    <t>KHANSA ABRIL SETIAWAN</t>
  </si>
  <si>
    <t>LAVIS ROMADHONI SUBHAN</t>
  </si>
  <si>
    <t>LULUK PUTRI LESTARI</t>
  </si>
  <si>
    <t>LULUK ULIA</t>
  </si>
  <si>
    <t>MUHAMMAD HAFIS HAIEDAR</t>
  </si>
  <si>
    <t>MUHAMMAD RAYHAN SAHIZIDAN</t>
  </si>
  <si>
    <t>NABILA FEBRIANA WIDYANTO</t>
  </si>
  <si>
    <t>NINA ANJANI</t>
  </si>
  <si>
    <t>RAISYA SHAKILA WIDYADARA</t>
  </si>
  <si>
    <t>RIZQI RAMADHAN SHOFA</t>
  </si>
  <si>
    <t>ROFIFAH SALMA HUWAIDA</t>
  </si>
  <si>
    <t>SATRIA INDRA KUSUMA</t>
  </si>
  <si>
    <t>SHERLIANA IKA PRATIWI</t>
  </si>
  <si>
    <t>UMI HANIFATUL AZKA</t>
  </si>
  <si>
    <t>VIRDA ROUDHOTUN NISA</t>
  </si>
  <si>
    <t>YASMIN SYAHARANI MUNTAZ</t>
  </si>
  <si>
    <t>Siswa Mampu  menganalisis KD.3.1 QS. Al Midah : 48, An Nisa' : 59 , dan At Taubah: 105   Tentang Taat aturan, Kompetisi dalam kebaikan dan Kerja keras, namun dalam KD yang lain perlu ditingkatkan</t>
  </si>
  <si>
    <t>Siswa Mampu  menganalisis  KD 3.3 Tentang makna Iman kepada Kitab-kitab Allah  , Namun dalam KD yang lain perlu ditingkatkan</t>
  </si>
  <si>
    <t>Siswa Mampu  menganalisis KD.3.5 Tentang Syaja'ah atau berani membela kebenaran dalam kehidupan sehari-hari , Namun dalam KD yang lain perlu ditingkatkan</t>
  </si>
  <si>
    <t>Siswa Mampu  menganalisis KD.3.8  Tentang pelaksanaan  penyelenggaraan jenazah  dalam kehidupan sehari-hari , Namun dalam KD yang lain perlu ditingkatkan</t>
  </si>
  <si>
    <t>Siswa Mampu menganalisis KD. 5 tentang pelaksanaan Khutbah, Tablig dan Dakwah, Namun dalam KD yang lain perlu ditingkatkan</t>
  </si>
  <si>
    <t>Siswa Mampu  menganalisis KD3.10 Tentang Menelaah perkembangan Islam pada masa kejayaan   , Namun dalam KD yang lain perlu ditingkatkan</t>
  </si>
  <si>
    <t xml:space="preserve">Siswa Terampil dalam  Membaca dan  menghafal  QS.  An Nisa' : 59 , dan At Taubah: 105   Tentang Taat aturan, Kompetisi dalam kebaikan dan Kerja keras </t>
  </si>
  <si>
    <t xml:space="preserve"> Siswa terampil dalam menyajikan kaitan antara beriman kepada kitab-kitab Allah Swt. dengan perilaku sehari-hari  </t>
  </si>
  <si>
    <t>Siswa Terampil dalam  Menyajikan kaitan antara Syaja'ah atau berani membela kebenaran  dengan upaya mewujudkan kejujuran dalam kehidupan sehari-hari</t>
  </si>
  <si>
    <t>Siswa Terampil dalam menyajikan ketentuan menyampaikan khutbah, Tabligh dan dakwah</t>
  </si>
  <si>
    <t xml:space="preserve">Siswa Terampil dalam menyajikan kaitan antara perkembangan  peradaban Islam pada masa kejayaan dengan prinsip-prinsip yang mempengaruhinya  </t>
  </si>
  <si>
    <t xml:space="preserve">Siswa Terampil dalam menyajikan prosedur penyelenggaraan atau praktek shalat jenazah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</si>
</sst>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AN11" activePane="bottomRight" state="frozen"/>
      <selection pane="topRight"/>
      <selection pane="bottomLeft"/>
      <selection pane="bottomRight" activeCell="FH13" sqref="FH13:FI24"/>
    </sheetView>
  </sheetViews>
  <sheetFormatPr defaultRowHeight="15" x14ac:dyDescent="0.25"/>
  <cols>
    <col min="1" max="1" width="6.5703125" customWidth="1"/>
    <col min="2" max="2" width="9.140625" hidden="1" customWidth="1"/>
    <col min="3" max="3" width="22.140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7" customWidth="1"/>
    <col min="20" max="26" width="7.140625" customWidth="1"/>
    <col min="27" max="27" width="0.28515625" customWidth="1"/>
    <col min="28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921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921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232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114748</v>
      </c>
      <c r="C11" s="19" t="s">
        <v>55</v>
      </c>
      <c r="D11" s="18"/>
      <c r="E11" s="28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86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Siswa Mampu  menganalisis  KD 3.3 Tentang makna Iman kepada Kitab-kitab Allah  , Namun dalam KD yang lain perlu ditingkatkan</v>
      </c>
      <c r="K11" s="28">
        <f t="shared" ref="K11:K50" si="5">IF((COUNTA(AF11:AO11)&gt;0),AVERAGE(AF11:AO11),"")</f>
        <v>87.5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87.5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 Siswa terampil dalam menyajikan kaitan antara beriman kepada kitab-kitab Allah Swt. dengan perilaku sehari-hari  </v>
      </c>
      <c r="Q11" s="39"/>
      <c r="R11" s="39" t="s">
        <v>8</v>
      </c>
      <c r="S11" s="18"/>
      <c r="T11" s="1">
        <v>80</v>
      </c>
      <c r="U11" s="1">
        <v>88</v>
      </c>
      <c r="V11" s="1">
        <v>88</v>
      </c>
      <c r="W11" s="1">
        <v>85</v>
      </c>
      <c r="X11" s="1">
        <v>88</v>
      </c>
      <c r="Y11" s="1">
        <v>85</v>
      </c>
      <c r="Z11" s="1"/>
      <c r="AA11" s="1"/>
      <c r="AB11" s="1"/>
      <c r="AC11" s="1"/>
      <c r="AD11" s="1"/>
      <c r="AE11" s="18"/>
      <c r="AF11" s="1">
        <v>85</v>
      </c>
      <c r="AG11" s="1">
        <v>88</v>
      </c>
      <c r="AH11" s="1">
        <v>88</v>
      </c>
      <c r="AI11" s="1">
        <v>88</v>
      </c>
      <c r="AJ11" s="1">
        <v>88</v>
      </c>
      <c r="AK11" s="1">
        <v>88</v>
      </c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114763</v>
      </c>
      <c r="C12" s="19" t="s">
        <v>58</v>
      </c>
      <c r="D12" s="18"/>
      <c r="E12" s="28">
        <f t="shared" si="0"/>
        <v>86</v>
      </c>
      <c r="F12" s="28" t="str">
        <f t="shared" si="1"/>
        <v>A</v>
      </c>
      <c r="G12" s="28">
        <f t="shared" si="2"/>
        <v>86</v>
      </c>
      <c r="H12" s="28" t="str">
        <f t="shared" si="3"/>
        <v>A</v>
      </c>
      <c r="I12" s="36">
        <v>4</v>
      </c>
      <c r="J12" s="28" t="str">
        <f t="shared" si="4"/>
        <v>Siswa Mampu  menganalisis KD.3.8  Tentang pelaksanaan  penyelenggaraan jenazah  dalam kehidupan sehari-hari , Namun dalam KD yang lain perlu ditingkatkan</v>
      </c>
      <c r="K12" s="28">
        <f t="shared" si="5"/>
        <v>87</v>
      </c>
      <c r="L12" s="28" t="str">
        <f t="shared" si="6"/>
        <v>A</v>
      </c>
      <c r="M12" s="28">
        <f t="shared" si="7"/>
        <v>87</v>
      </c>
      <c r="N12" s="28" t="str">
        <f t="shared" si="8"/>
        <v>A</v>
      </c>
      <c r="O12" s="36">
        <v>1</v>
      </c>
      <c r="P12" s="28" t="str">
        <f t="shared" si="9"/>
        <v xml:space="preserve">Siswa Terampil dalam  Membaca dan  menghafal  QS.  An Nisa' : 59 , dan At Taubah: 105   Tentang Taat aturan, Kompetisi dalam kebaikan dan Kerja keras </v>
      </c>
      <c r="Q12" s="39"/>
      <c r="R12" s="39" t="s">
        <v>9</v>
      </c>
      <c r="S12" s="18"/>
      <c r="T12" s="1">
        <v>86</v>
      </c>
      <c r="U12" s="1">
        <v>86</v>
      </c>
      <c r="V12" s="1">
        <v>86</v>
      </c>
      <c r="W12" s="1">
        <v>88</v>
      </c>
      <c r="X12" s="1">
        <v>85</v>
      </c>
      <c r="Y12" s="1">
        <v>85</v>
      </c>
      <c r="Z12" s="1"/>
      <c r="AA12" s="1"/>
      <c r="AB12" s="1"/>
      <c r="AC12" s="1"/>
      <c r="AD12" s="1"/>
      <c r="AE12" s="18"/>
      <c r="AF12" s="1">
        <v>88</v>
      </c>
      <c r="AG12" s="1">
        <v>88</v>
      </c>
      <c r="AH12" s="1">
        <v>88</v>
      </c>
      <c r="AI12" s="1">
        <v>88</v>
      </c>
      <c r="AJ12" s="1">
        <v>85</v>
      </c>
      <c r="AK12" s="1">
        <v>85</v>
      </c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114778</v>
      </c>
      <c r="C13" s="19" t="s">
        <v>67</v>
      </c>
      <c r="D13" s="18"/>
      <c r="E13" s="28">
        <f t="shared" si="0"/>
        <v>88</v>
      </c>
      <c r="F13" s="28" t="str">
        <f t="shared" si="1"/>
        <v>A</v>
      </c>
      <c r="G13" s="28">
        <f t="shared" si="2"/>
        <v>88</v>
      </c>
      <c r="H13" s="28" t="str">
        <f t="shared" si="3"/>
        <v>A</v>
      </c>
      <c r="I13" s="36">
        <v>4</v>
      </c>
      <c r="J13" s="28" t="str">
        <f t="shared" si="4"/>
        <v>Siswa Mampu  menganalisis KD.3.8  Tentang pelaksanaan  penyelenggaraan jenazah  dalam kehidupan sehari-hari , Namun dalam KD yang lain perlu ditingkatkan</v>
      </c>
      <c r="K13" s="28">
        <f t="shared" si="5"/>
        <v>85.333333333333329</v>
      </c>
      <c r="L13" s="28" t="str">
        <f t="shared" si="6"/>
        <v>A</v>
      </c>
      <c r="M13" s="28">
        <f t="shared" si="7"/>
        <v>85.333333333333329</v>
      </c>
      <c r="N13" s="28" t="str">
        <f t="shared" si="8"/>
        <v>A</v>
      </c>
      <c r="O13" s="36">
        <v>6</v>
      </c>
      <c r="P13" s="28" t="str">
        <f t="shared" si="9"/>
        <v xml:space="preserve">Siswa Terampil dalam menyajikan kaitan antara perkembangan  peradaban Islam pada masa kejayaan dengan prinsip-prinsip yang mempengaruhinya  </v>
      </c>
      <c r="Q13" s="39"/>
      <c r="R13" s="39" t="s">
        <v>8</v>
      </c>
      <c r="S13" s="18"/>
      <c r="T13" s="1">
        <v>88</v>
      </c>
      <c r="U13" s="1">
        <v>88</v>
      </c>
      <c r="V13" s="1">
        <v>88</v>
      </c>
      <c r="W13" s="1">
        <v>88</v>
      </c>
      <c r="X13" s="1">
        <v>88</v>
      </c>
      <c r="Y13" s="1">
        <v>88</v>
      </c>
      <c r="Z13" s="1"/>
      <c r="AA13" s="1"/>
      <c r="AB13" s="1"/>
      <c r="AC13" s="1"/>
      <c r="AD13" s="1"/>
      <c r="AE13" s="18"/>
      <c r="AF13" s="1">
        <v>80</v>
      </c>
      <c r="AG13" s="1">
        <v>85</v>
      </c>
      <c r="AH13" s="1">
        <v>85</v>
      </c>
      <c r="AI13" s="1">
        <v>88</v>
      </c>
      <c r="AJ13" s="1">
        <v>88</v>
      </c>
      <c r="AK13" s="1">
        <v>86</v>
      </c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168</v>
      </c>
      <c r="FI13" s="76" t="s">
        <v>174</v>
      </c>
      <c r="FJ13" s="77">
        <v>44801</v>
      </c>
      <c r="FK13" s="77">
        <v>44811</v>
      </c>
    </row>
    <row r="14" spans="1:167" x14ac:dyDescent="0.25">
      <c r="A14" s="19">
        <v>4</v>
      </c>
      <c r="B14" s="19">
        <v>114793</v>
      </c>
      <c r="C14" s="19" t="s">
        <v>68</v>
      </c>
      <c r="D14" s="18"/>
      <c r="E14" s="28">
        <f t="shared" si="0"/>
        <v>87</v>
      </c>
      <c r="F14" s="28" t="str">
        <f t="shared" si="1"/>
        <v>A</v>
      </c>
      <c r="G14" s="28">
        <f t="shared" si="2"/>
        <v>87</v>
      </c>
      <c r="H14" s="28" t="str">
        <f t="shared" si="3"/>
        <v>A</v>
      </c>
      <c r="I14" s="36">
        <v>2</v>
      </c>
      <c r="J14" s="28" t="str">
        <f t="shared" si="4"/>
        <v>Siswa Mampu  menganalisis  KD 3.3 Tentang makna Iman kepada Kitab-kitab Allah  , Namun dalam KD yang lain perlu ditingkatkan</v>
      </c>
      <c r="K14" s="28">
        <f t="shared" si="5"/>
        <v>84.5</v>
      </c>
      <c r="L14" s="28" t="str">
        <f t="shared" si="6"/>
        <v>A</v>
      </c>
      <c r="M14" s="28">
        <f t="shared" si="7"/>
        <v>84.5</v>
      </c>
      <c r="N14" s="28" t="str">
        <f t="shared" si="8"/>
        <v>A</v>
      </c>
      <c r="O14" s="36">
        <v>2</v>
      </c>
      <c r="P14" s="28" t="str">
        <f t="shared" si="9"/>
        <v xml:space="preserve"> Siswa terampil dalam menyajikan kaitan antara beriman kepada kitab-kitab Allah Swt. dengan perilaku sehari-hari  </v>
      </c>
      <c r="Q14" s="39"/>
      <c r="R14" s="39" t="s">
        <v>8</v>
      </c>
      <c r="S14" s="18"/>
      <c r="T14" s="1">
        <v>85</v>
      </c>
      <c r="U14" s="1">
        <v>88</v>
      </c>
      <c r="V14" s="1">
        <v>88</v>
      </c>
      <c r="W14" s="1">
        <v>88</v>
      </c>
      <c r="X14" s="1">
        <v>85</v>
      </c>
      <c r="Y14" s="1">
        <v>88</v>
      </c>
      <c r="Z14" s="1"/>
      <c r="AA14" s="1"/>
      <c r="AB14" s="1"/>
      <c r="AC14" s="1"/>
      <c r="AD14" s="1"/>
      <c r="AE14" s="18"/>
      <c r="AF14" s="1">
        <v>82</v>
      </c>
      <c r="AG14" s="1">
        <v>85</v>
      </c>
      <c r="AH14" s="1">
        <v>85</v>
      </c>
      <c r="AI14" s="1">
        <v>85</v>
      </c>
      <c r="AJ14" s="1">
        <v>85</v>
      </c>
      <c r="AK14" s="1">
        <v>85</v>
      </c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114808</v>
      </c>
      <c r="C15" s="19" t="s">
        <v>69</v>
      </c>
      <c r="D15" s="18"/>
      <c r="E15" s="28">
        <f t="shared" si="0"/>
        <v>91</v>
      </c>
      <c r="F15" s="28" t="str">
        <f t="shared" si="1"/>
        <v>A</v>
      </c>
      <c r="G15" s="28">
        <f t="shared" si="2"/>
        <v>91</v>
      </c>
      <c r="H15" s="28" t="str">
        <f t="shared" si="3"/>
        <v>A</v>
      </c>
      <c r="I15" s="36">
        <v>1</v>
      </c>
      <c r="J15" s="28" t="str">
        <f t="shared" si="4"/>
        <v>Siswa Mampu  menganalisis KD.3.1 QS. Al Midah : 48, An Nisa' : 59 , dan At Taubah: 105   Tentang Taat aturan, Kompetisi dalam kebaikan dan Kerja keras, namun dalam KD yang lain perlu ditingkatkan</v>
      </c>
      <c r="K15" s="28">
        <f t="shared" si="5"/>
        <v>90.333333333333329</v>
      </c>
      <c r="L15" s="28" t="str">
        <f t="shared" si="6"/>
        <v>A</v>
      </c>
      <c r="M15" s="28">
        <f t="shared" si="7"/>
        <v>90.333333333333329</v>
      </c>
      <c r="N15" s="28" t="str">
        <f t="shared" si="8"/>
        <v>A</v>
      </c>
      <c r="O15" s="36">
        <v>1</v>
      </c>
      <c r="P15" s="28" t="str">
        <f t="shared" si="9"/>
        <v xml:space="preserve">Siswa Terampil dalam  Membaca dan  menghafal  QS.  An Nisa' : 59 , dan At Taubah: 105   Tentang Taat aturan, Kompetisi dalam kebaikan dan Kerja keras </v>
      </c>
      <c r="Q15" s="39"/>
      <c r="R15" s="39" t="s">
        <v>8</v>
      </c>
      <c r="S15" s="18"/>
      <c r="T15" s="1">
        <v>92</v>
      </c>
      <c r="U15" s="1">
        <v>92</v>
      </c>
      <c r="V15" s="1">
        <v>90</v>
      </c>
      <c r="W15" s="1">
        <v>90</v>
      </c>
      <c r="X15" s="1">
        <v>92</v>
      </c>
      <c r="Y15" s="1">
        <v>88</v>
      </c>
      <c r="Z15" s="1"/>
      <c r="AA15" s="1"/>
      <c r="AB15" s="1"/>
      <c r="AC15" s="1"/>
      <c r="AD15" s="1"/>
      <c r="AE15" s="18"/>
      <c r="AF15" s="1">
        <v>92</v>
      </c>
      <c r="AG15" s="1">
        <v>90</v>
      </c>
      <c r="AH15" s="1">
        <v>90</v>
      </c>
      <c r="AI15" s="1">
        <v>90</v>
      </c>
      <c r="AJ15" s="1">
        <v>90</v>
      </c>
      <c r="AK15" s="1">
        <v>90</v>
      </c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169</v>
      </c>
      <c r="FI15" s="76" t="s">
        <v>175</v>
      </c>
      <c r="FJ15" s="77">
        <v>44802</v>
      </c>
      <c r="FK15" s="77">
        <v>44812</v>
      </c>
    </row>
    <row r="16" spans="1:167" x14ac:dyDescent="0.25">
      <c r="A16" s="19">
        <v>6</v>
      </c>
      <c r="B16" s="19">
        <v>114823</v>
      </c>
      <c r="C16" s="19" t="s">
        <v>70</v>
      </c>
      <c r="D16" s="18"/>
      <c r="E16" s="28">
        <f t="shared" si="0"/>
        <v>84</v>
      </c>
      <c r="F16" s="28" t="str">
        <f t="shared" si="1"/>
        <v>B</v>
      </c>
      <c r="G16" s="28">
        <f t="shared" si="2"/>
        <v>84</v>
      </c>
      <c r="H16" s="28" t="str">
        <f t="shared" si="3"/>
        <v>B</v>
      </c>
      <c r="I16" s="36">
        <v>2</v>
      </c>
      <c r="J16" s="28" t="str">
        <f t="shared" si="4"/>
        <v>Siswa Mampu  menganalisis  KD 3.3 Tentang makna Iman kepada Kitab-kitab Allah  , Namun dalam KD yang lain perlu ditingkatkan</v>
      </c>
      <c r="K16" s="28">
        <f t="shared" si="5"/>
        <v>83.166666666666671</v>
      </c>
      <c r="L16" s="28" t="str">
        <f t="shared" si="6"/>
        <v>B</v>
      </c>
      <c r="M16" s="28">
        <f t="shared" si="7"/>
        <v>83.166666666666671</v>
      </c>
      <c r="N16" s="28" t="str">
        <f t="shared" si="8"/>
        <v>B</v>
      </c>
      <c r="O16" s="36">
        <v>2</v>
      </c>
      <c r="P16" s="28" t="str">
        <f t="shared" si="9"/>
        <v xml:space="preserve"> Siswa terampil dalam menyajikan kaitan antara beriman kepada kitab-kitab Allah Swt. dengan perilaku sehari-hari  </v>
      </c>
      <c r="Q16" s="39"/>
      <c r="R16" s="39" t="s">
        <v>8</v>
      </c>
      <c r="S16" s="18"/>
      <c r="T16" s="1">
        <v>80</v>
      </c>
      <c r="U16" s="1">
        <v>85</v>
      </c>
      <c r="V16" s="1">
        <v>85</v>
      </c>
      <c r="W16" s="1">
        <v>85</v>
      </c>
      <c r="X16" s="1">
        <v>85</v>
      </c>
      <c r="Y16" s="1">
        <v>85</v>
      </c>
      <c r="Z16" s="1"/>
      <c r="AA16" s="1"/>
      <c r="AB16" s="1"/>
      <c r="AC16" s="1"/>
      <c r="AD16" s="1"/>
      <c r="AE16" s="18"/>
      <c r="AF16" s="1">
        <v>80</v>
      </c>
      <c r="AG16" s="1">
        <v>85</v>
      </c>
      <c r="AH16" s="1">
        <v>85</v>
      </c>
      <c r="AI16" s="1">
        <v>82</v>
      </c>
      <c r="AJ16" s="1">
        <v>85</v>
      </c>
      <c r="AK16" s="1">
        <v>82</v>
      </c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114853</v>
      </c>
      <c r="C17" s="19" t="s">
        <v>71</v>
      </c>
      <c r="D17" s="18"/>
      <c r="E17" s="28">
        <f t="shared" si="0"/>
        <v>91</v>
      </c>
      <c r="F17" s="28" t="str">
        <f t="shared" si="1"/>
        <v>A</v>
      </c>
      <c r="G17" s="28">
        <f t="shared" si="2"/>
        <v>91</v>
      </c>
      <c r="H17" s="28" t="str">
        <f t="shared" si="3"/>
        <v>A</v>
      </c>
      <c r="I17" s="36">
        <v>4</v>
      </c>
      <c r="J17" s="28" t="str">
        <f t="shared" si="4"/>
        <v>Siswa Mampu  menganalisis KD.3.8  Tentang pelaksanaan  penyelenggaraan jenazah  dalam kehidupan sehari-hari , Namun dalam KD yang lain perlu ditingkatkan</v>
      </c>
      <c r="K17" s="28">
        <f t="shared" si="5"/>
        <v>90</v>
      </c>
      <c r="L17" s="28" t="str">
        <f t="shared" si="6"/>
        <v>A</v>
      </c>
      <c r="M17" s="28">
        <f t="shared" si="7"/>
        <v>90</v>
      </c>
      <c r="N17" s="28" t="str">
        <f t="shared" si="8"/>
        <v>A</v>
      </c>
      <c r="O17" s="36">
        <v>1</v>
      </c>
      <c r="P17" s="28" t="str">
        <f t="shared" si="9"/>
        <v xml:space="preserve">Siswa Terampil dalam  Membaca dan  menghafal  QS.  An Nisa' : 59 , dan At Taubah: 105   Tentang Taat aturan, Kompetisi dalam kebaikan dan Kerja keras </v>
      </c>
      <c r="Q17" s="39"/>
      <c r="R17" s="39" t="s">
        <v>8</v>
      </c>
      <c r="S17" s="18"/>
      <c r="T17" s="1">
        <v>92</v>
      </c>
      <c r="U17" s="1">
        <v>90</v>
      </c>
      <c r="V17" s="1">
        <v>90</v>
      </c>
      <c r="W17" s="1">
        <v>92</v>
      </c>
      <c r="X17" s="1">
        <v>92</v>
      </c>
      <c r="Y17" s="1">
        <v>92</v>
      </c>
      <c r="Z17" s="1"/>
      <c r="AA17" s="1"/>
      <c r="AB17" s="1"/>
      <c r="AC17" s="1"/>
      <c r="AD17" s="1"/>
      <c r="AE17" s="18"/>
      <c r="AF17" s="1">
        <v>90</v>
      </c>
      <c r="AG17" s="1">
        <v>90</v>
      </c>
      <c r="AH17" s="1">
        <v>90</v>
      </c>
      <c r="AI17" s="1">
        <v>90</v>
      </c>
      <c r="AJ17" s="1">
        <v>90</v>
      </c>
      <c r="AK17" s="1">
        <v>90</v>
      </c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170</v>
      </c>
      <c r="FI17" s="76" t="s">
        <v>176</v>
      </c>
      <c r="FJ17" s="77">
        <v>44803</v>
      </c>
      <c r="FK17" s="77">
        <v>44813</v>
      </c>
    </row>
    <row r="18" spans="1:167" x14ac:dyDescent="0.25">
      <c r="A18" s="19">
        <v>8</v>
      </c>
      <c r="B18" s="19">
        <v>114868</v>
      </c>
      <c r="C18" s="19" t="s">
        <v>72</v>
      </c>
      <c r="D18" s="18"/>
      <c r="E18" s="28">
        <f t="shared" si="0"/>
        <v>89</v>
      </c>
      <c r="F18" s="28" t="str">
        <f t="shared" si="1"/>
        <v>A</v>
      </c>
      <c r="G18" s="28">
        <f t="shared" si="2"/>
        <v>89</v>
      </c>
      <c r="H18" s="28" t="str">
        <f t="shared" si="3"/>
        <v>A</v>
      </c>
      <c r="I18" s="36">
        <v>6</v>
      </c>
      <c r="J18" s="28" t="str">
        <f t="shared" si="4"/>
        <v>Siswa Mampu  menganalisis KD3.10 Tentang Menelaah perkembangan Islam pada masa kejayaan   , Namun dalam KD yang lain perlu ditingkatkan</v>
      </c>
      <c r="K18" s="28">
        <f t="shared" si="5"/>
        <v>87.5</v>
      </c>
      <c r="L18" s="28" t="str">
        <f t="shared" si="6"/>
        <v>A</v>
      </c>
      <c r="M18" s="28">
        <f t="shared" si="7"/>
        <v>87.5</v>
      </c>
      <c r="N18" s="28" t="str">
        <f t="shared" si="8"/>
        <v>A</v>
      </c>
      <c r="O18" s="36">
        <v>4</v>
      </c>
      <c r="P18" s="28" t="str">
        <f t="shared" si="9"/>
        <v xml:space="preserve">Siswa Terampil dalam menyajikan prosedur penyelenggaraan atau praktek shalat jenazah </v>
      </c>
      <c r="Q18" s="39"/>
      <c r="R18" s="39" t="s">
        <v>8</v>
      </c>
      <c r="S18" s="18"/>
      <c r="T18" s="1">
        <v>85</v>
      </c>
      <c r="U18" s="1">
        <v>88</v>
      </c>
      <c r="V18" s="1">
        <v>88</v>
      </c>
      <c r="W18" s="1">
        <v>88</v>
      </c>
      <c r="X18" s="1">
        <v>88</v>
      </c>
      <c r="Y18" s="1">
        <v>95</v>
      </c>
      <c r="Z18" s="1"/>
      <c r="AA18" s="1"/>
      <c r="AB18" s="1"/>
      <c r="AC18" s="1"/>
      <c r="AD18" s="1"/>
      <c r="AE18" s="18"/>
      <c r="AF18" s="1">
        <v>85</v>
      </c>
      <c r="AG18" s="1">
        <v>85</v>
      </c>
      <c r="AH18" s="1">
        <v>85</v>
      </c>
      <c r="AI18" s="1">
        <v>90</v>
      </c>
      <c r="AJ18" s="1">
        <v>90</v>
      </c>
      <c r="AK18" s="1">
        <v>90</v>
      </c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114883</v>
      </c>
      <c r="C19" s="19" t="s">
        <v>73</v>
      </c>
      <c r="D19" s="18"/>
      <c r="E19" s="28">
        <f t="shared" si="0"/>
        <v>88</v>
      </c>
      <c r="F19" s="28" t="str">
        <f t="shared" si="1"/>
        <v>A</v>
      </c>
      <c r="G19" s="28">
        <f t="shared" si="2"/>
        <v>88</v>
      </c>
      <c r="H19" s="28" t="str">
        <f t="shared" si="3"/>
        <v>A</v>
      </c>
      <c r="I19" s="36">
        <v>1</v>
      </c>
      <c r="J19" s="28" t="str">
        <f t="shared" si="4"/>
        <v>Siswa Mampu  menganalisis KD.3.1 QS. Al Midah : 48, An Nisa' : 59 , dan At Taubah: 105   Tentang Taat aturan, Kompetisi dalam kebaikan dan Kerja keras, namun dalam KD yang lain perlu ditingkatkan</v>
      </c>
      <c r="K19" s="28">
        <f t="shared" si="5"/>
        <v>86.5</v>
      </c>
      <c r="L19" s="28" t="str">
        <f t="shared" si="6"/>
        <v>A</v>
      </c>
      <c r="M19" s="28">
        <f t="shared" si="7"/>
        <v>86.5</v>
      </c>
      <c r="N19" s="28" t="str">
        <f t="shared" si="8"/>
        <v>A</v>
      </c>
      <c r="O19" s="36">
        <v>4</v>
      </c>
      <c r="P19" s="28" t="str">
        <f t="shared" si="9"/>
        <v xml:space="preserve">Siswa Terampil dalam menyajikan prosedur penyelenggaraan atau praktek shalat jenazah </v>
      </c>
      <c r="Q19" s="39"/>
      <c r="R19" s="39" t="s">
        <v>8</v>
      </c>
      <c r="S19" s="18"/>
      <c r="T19" s="1">
        <v>88</v>
      </c>
      <c r="U19" s="1">
        <v>88</v>
      </c>
      <c r="V19" s="1">
        <v>88</v>
      </c>
      <c r="W19" s="1">
        <v>88</v>
      </c>
      <c r="X19" s="1">
        <v>88</v>
      </c>
      <c r="Y19" s="1">
        <v>88</v>
      </c>
      <c r="Z19" s="1"/>
      <c r="AA19" s="1"/>
      <c r="AB19" s="1"/>
      <c r="AC19" s="1"/>
      <c r="AD19" s="1"/>
      <c r="AE19" s="18"/>
      <c r="AF19" s="1">
        <v>85</v>
      </c>
      <c r="AG19" s="1">
        <v>85</v>
      </c>
      <c r="AH19" s="1">
        <v>85</v>
      </c>
      <c r="AI19" s="1">
        <v>88</v>
      </c>
      <c r="AJ19" s="1">
        <v>88</v>
      </c>
      <c r="AK19" s="1">
        <v>88</v>
      </c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171</v>
      </c>
      <c r="FI19" s="76" t="s">
        <v>179</v>
      </c>
      <c r="FJ19" s="77">
        <v>44804</v>
      </c>
      <c r="FK19" s="77">
        <v>44814</v>
      </c>
    </row>
    <row r="20" spans="1:167" x14ac:dyDescent="0.25">
      <c r="A20" s="19">
        <v>10</v>
      </c>
      <c r="B20" s="19">
        <v>114898</v>
      </c>
      <c r="C20" s="19" t="s">
        <v>74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1</v>
      </c>
      <c r="J20" s="28" t="str">
        <f t="shared" si="4"/>
        <v>Siswa Mampu  menganalisis KD.3.1 QS. Al Midah : 48, An Nisa' : 59 , dan At Taubah: 105   Tentang Taat aturan, Kompetisi dalam kebaikan dan Kerja keras, namun dalam KD yang lain perlu ditingkatkan</v>
      </c>
      <c r="K20" s="28">
        <f t="shared" si="5"/>
        <v>85.5</v>
      </c>
      <c r="L20" s="28" t="str">
        <f t="shared" si="6"/>
        <v>A</v>
      </c>
      <c r="M20" s="28">
        <f t="shared" si="7"/>
        <v>85.5</v>
      </c>
      <c r="N20" s="28" t="str">
        <f t="shared" si="8"/>
        <v>A</v>
      </c>
      <c r="O20" s="36">
        <v>1</v>
      </c>
      <c r="P20" s="28" t="str">
        <f t="shared" si="9"/>
        <v xml:space="preserve">Siswa Terampil dalam  Membaca dan  menghafal  QS.  An Nisa' : 59 , dan At Taubah: 105   Tentang Taat aturan, Kompetisi dalam kebaikan dan Kerja keras </v>
      </c>
      <c r="Q20" s="39"/>
      <c r="R20" s="39" t="s">
        <v>8</v>
      </c>
      <c r="S20" s="18"/>
      <c r="T20" s="1">
        <v>85</v>
      </c>
      <c r="U20" s="1">
        <v>85</v>
      </c>
      <c r="V20" s="1">
        <v>85</v>
      </c>
      <c r="W20" s="1">
        <v>85</v>
      </c>
      <c r="X20" s="1">
        <v>85</v>
      </c>
      <c r="Y20" s="1">
        <v>85</v>
      </c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>
        <v>85</v>
      </c>
      <c r="AI20" s="1">
        <v>88</v>
      </c>
      <c r="AJ20" s="1">
        <v>85</v>
      </c>
      <c r="AK20" s="1">
        <v>85</v>
      </c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114928</v>
      </c>
      <c r="C21" s="19" t="s">
        <v>75</v>
      </c>
      <c r="D21" s="18"/>
      <c r="E21" s="28">
        <f t="shared" si="0"/>
        <v>87</v>
      </c>
      <c r="F21" s="28" t="str">
        <f t="shared" si="1"/>
        <v>A</v>
      </c>
      <c r="G21" s="28">
        <f t="shared" si="2"/>
        <v>87</v>
      </c>
      <c r="H21" s="28" t="str">
        <f t="shared" si="3"/>
        <v>A</v>
      </c>
      <c r="I21" s="36">
        <v>1</v>
      </c>
      <c r="J21" s="28" t="str">
        <f t="shared" si="4"/>
        <v>Siswa Mampu  menganalisis KD.3.1 QS. Al Midah : 48, An Nisa' : 59 , dan At Taubah: 105   Tentang Taat aturan, Kompetisi dalam kebaikan dan Kerja keras, namun dalam KD yang lain perlu ditingkatkan</v>
      </c>
      <c r="K21" s="28">
        <f t="shared" si="5"/>
        <v>88</v>
      </c>
      <c r="L21" s="28" t="str">
        <f t="shared" si="6"/>
        <v>A</v>
      </c>
      <c r="M21" s="28">
        <f t="shared" si="7"/>
        <v>88</v>
      </c>
      <c r="N21" s="28" t="str">
        <f t="shared" si="8"/>
        <v>A</v>
      </c>
      <c r="O21" s="36">
        <v>1</v>
      </c>
      <c r="P21" s="28" t="str">
        <f t="shared" si="9"/>
        <v xml:space="preserve">Siswa Terampil dalam  Membaca dan  menghafal  QS.  An Nisa' : 59 , dan At Taubah: 105   Tentang Taat aturan, Kompetisi dalam kebaikan dan Kerja keras </v>
      </c>
      <c r="Q21" s="39"/>
      <c r="R21" s="39" t="s">
        <v>8</v>
      </c>
      <c r="S21" s="18"/>
      <c r="T21" s="1">
        <v>90</v>
      </c>
      <c r="U21" s="1">
        <v>86</v>
      </c>
      <c r="V21" s="1">
        <v>86</v>
      </c>
      <c r="W21" s="1">
        <v>86</v>
      </c>
      <c r="X21" s="1">
        <v>86</v>
      </c>
      <c r="Y21" s="1">
        <v>86</v>
      </c>
      <c r="Z21" s="1"/>
      <c r="AA21" s="1"/>
      <c r="AB21" s="1"/>
      <c r="AC21" s="1"/>
      <c r="AD21" s="1"/>
      <c r="AE21" s="18"/>
      <c r="AF21" s="1">
        <v>90</v>
      </c>
      <c r="AG21" s="1">
        <v>90</v>
      </c>
      <c r="AH21" s="1">
        <v>88</v>
      </c>
      <c r="AI21" s="1">
        <v>86</v>
      </c>
      <c r="AJ21" s="1">
        <v>88</v>
      </c>
      <c r="AK21" s="1">
        <v>86</v>
      </c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 t="s">
        <v>172</v>
      </c>
      <c r="FI21" s="76" t="s">
        <v>177</v>
      </c>
      <c r="FJ21" s="77">
        <v>44805</v>
      </c>
      <c r="FK21" s="77">
        <v>44815</v>
      </c>
    </row>
    <row r="22" spans="1:167" x14ac:dyDescent="0.25">
      <c r="A22" s="19">
        <v>12</v>
      </c>
      <c r="B22" s="19">
        <v>114943</v>
      </c>
      <c r="C22" s="19" t="s">
        <v>76</v>
      </c>
      <c r="D22" s="18"/>
      <c r="E22" s="28">
        <f t="shared" si="0"/>
        <v>90</v>
      </c>
      <c r="F22" s="28" t="str">
        <f t="shared" si="1"/>
        <v>A</v>
      </c>
      <c r="G22" s="28">
        <f t="shared" si="2"/>
        <v>90</v>
      </c>
      <c r="H22" s="28" t="str">
        <f t="shared" si="3"/>
        <v>A</v>
      </c>
      <c r="I22" s="36">
        <v>1</v>
      </c>
      <c r="J22" s="28" t="str">
        <f t="shared" si="4"/>
        <v>Siswa Mampu  menganalisis KD.3.1 QS. Al Midah : 48, An Nisa' : 59 , dan At Taubah: 105   Tentang Taat aturan, Kompetisi dalam kebaikan dan Kerja keras, namun dalam KD yang lain perlu ditingkatkan</v>
      </c>
      <c r="K22" s="28">
        <f t="shared" si="5"/>
        <v>89.333333333333329</v>
      </c>
      <c r="L22" s="28" t="str">
        <f t="shared" si="6"/>
        <v>A</v>
      </c>
      <c r="M22" s="28">
        <f t="shared" si="7"/>
        <v>89.333333333333329</v>
      </c>
      <c r="N22" s="28" t="str">
        <f t="shared" si="8"/>
        <v>A</v>
      </c>
      <c r="O22" s="36">
        <v>1</v>
      </c>
      <c r="P22" s="28" t="str">
        <f t="shared" si="9"/>
        <v xml:space="preserve">Siswa Terampil dalam  Membaca dan  menghafal  QS.  An Nisa' : 59 , dan At Taubah: 105   Tentang Taat aturan, Kompetisi dalam kebaikan dan Kerja keras </v>
      </c>
      <c r="Q22" s="39"/>
      <c r="R22" s="39" t="s">
        <v>8</v>
      </c>
      <c r="S22" s="18"/>
      <c r="T22" s="1">
        <v>92</v>
      </c>
      <c r="U22" s="1">
        <v>90</v>
      </c>
      <c r="V22" s="1">
        <v>90</v>
      </c>
      <c r="W22" s="1">
        <v>90</v>
      </c>
      <c r="X22" s="1">
        <v>90</v>
      </c>
      <c r="Y22" s="1">
        <v>90</v>
      </c>
      <c r="Z22" s="1"/>
      <c r="AA22" s="1"/>
      <c r="AB22" s="1"/>
      <c r="AC22" s="1"/>
      <c r="AD22" s="1"/>
      <c r="AE22" s="18"/>
      <c r="AF22" s="1">
        <v>90</v>
      </c>
      <c r="AG22" s="1">
        <v>90</v>
      </c>
      <c r="AH22" s="1">
        <v>90</v>
      </c>
      <c r="AI22" s="1">
        <v>90</v>
      </c>
      <c r="AJ22" s="1">
        <v>88</v>
      </c>
      <c r="AK22" s="1">
        <v>88</v>
      </c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114988</v>
      </c>
      <c r="C23" s="19" t="s">
        <v>77</v>
      </c>
      <c r="D23" s="18"/>
      <c r="E23" s="28">
        <f t="shared" si="0"/>
        <v>87</v>
      </c>
      <c r="F23" s="28" t="str">
        <f t="shared" si="1"/>
        <v>A</v>
      </c>
      <c r="G23" s="28">
        <f t="shared" si="2"/>
        <v>87</v>
      </c>
      <c r="H23" s="28" t="str">
        <f t="shared" si="3"/>
        <v>A</v>
      </c>
      <c r="I23" s="36">
        <v>2</v>
      </c>
      <c r="J23" s="28" t="str">
        <f t="shared" si="4"/>
        <v>Siswa Mampu  menganalisis  KD 3.3 Tentang makna Iman kepada Kitab-kitab Allah  , Namun dalam KD yang lain perlu ditingkatkan</v>
      </c>
      <c r="K23" s="28">
        <f t="shared" si="5"/>
        <v>86.5</v>
      </c>
      <c r="L23" s="28" t="str">
        <f t="shared" si="6"/>
        <v>A</v>
      </c>
      <c r="M23" s="28">
        <f t="shared" si="7"/>
        <v>86.5</v>
      </c>
      <c r="N23" s="28" t="str">
        <f t="shared" si="8"/>
        <v>A</v>
      </c>
      <c r="O23" s="36">
        <v>2</v>
      </c>
      <c r="P23" s="28" t="str">
        <f t="shared" si="9"/>
        <v xml:space="preserve"> Siswa terampil dalam menyajikan kaitan antara beriman kepada kitab-kitab Allah Swt. dengan perilaku sehari-hari  </v>
      </c>
      <c r="Q23" s="39"/>
      <c r="R23" s="39" t="s">
        <v>8</v>
      </c>
      <c r="S23" s="18"/>
      <c r="T23" s="1">
        <v>88</v>
      </c>
      <c r="U23" s="1">
        <v>90</v>
      </c>
      <c r="V23" s="1">
        <v>88</v>
      </c>
      <c r="W23" s="1">
        <v>85</v>
      </c>
      <c r="X23" s="1">
        <v>85</v>
      </c>
      <c r="Y23" s="1">
        <v>85</v>
      </c>
      <c r="Z23" s="1"/>
      <c r="AA23" s="1"/>
      <c r="AB23" s="1"/>
      <c r="AC23" s="1"/>
      <c r="AD23" s="1"/>
      <c r="AE23" s="18"/>
      <c r="AF23" s="1">
        <v>85</v>
      </c>
      <c r="AG23" s="1">
        <v>88</v>
      </c>
      <c r="AH23" s="1">
        <v>88</v>
      </c>
      <c r="AI23" s="1">
        <v>88</v>
      </c>
      <c r="AJ23" s="1">
        <v>85</v>
      </c>
      <c r="AK23" s="1">
        <v>85</v>
      </c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 t="s">
        <v>173</v>
      </c>
      <c r="FI23" s="76" t="s">
        <v>178</v>
      </c>
      <c r="FJ23" s="77">
        <v>44806</v>
      </c>
      <c r="FK23" s="77">
        <v>44816</v>
      </c>
    </row>
    <row r="24" spans="1:167" x14ac:dyDescent="0.25">
      <c r="A24" s="19">
        <v>14</v>
      </c>
      <c r="B24" s="19">
        <v>115003</v>
      </c>
      <c r="C24" s="19" t="s">
        <v>78</v>
      </c>
      <c r="D24" s="18"/>
      <c r="E24" s="28">
        <f t="shared" si="0"/>
        <v>81</v>
      </c>
      <c r="F24" s="28" t="str">
        <f t="shared" si="1"/>
        <v>B</v>
      </c>
      <c r="G24" s="28">
        <f t="shared" si="2"/>
        <v>81</v>
      </c>
      <c r="H24" s="28" t="str">
        <f t="shared" si="3"/>
        <v>B</v>
      </c>
      <c r="I24" s="36">
        <v>6</v>
      </c>
      <c r="J24" s="28" t="str">
        <f t="shared" si="4"/>
        <v>Siswa Mampu  menganalisis KD3.10 Tentang Menelaah perkembangan Islam pada masa kejayaan   , Namun dalam KD yang lain perlu ditingkatkan</v>
      </c>
      <c r="K24" s="28">
        <f t="shared" si="5"/>
        <v>82.5</v>
      </c>
      <c r="L24" s="28" t="str">
        <f t="shared" si="6"/>
        <v>B</v>
      </c>
      <c r="M24" s="28">
        <f t="shared" si="7"/>
        <v>82.5</v>
      </c>
      <c r="N24" s="28" t="str">
        <f t="shared" si="8"/>
        <v>B</v>
      </c>
      <c r="O24" s="36">
        <v>4</v>
      </c>
      <c r="P24" s="28" t="str">
        <f t="shared" si="9"/>
        <v xml:space="preserve">Siswa Terampil dalam menyajikan prosedur penyelenggaraan atau praktek shalat jenazah </v>
      </c>
      <c r="Q24" s="39"/>
      <c r="R24" s="39" t="s">
        <v>8</v>
      </c>
      <c r="S24" s="18"/>
      <c r="T24" s="1">
        <v>80</v>
      </c>
      <c r="U24" s="1">
        <v>80</v>
      </c>
      <c r="V24" s="1">
        <v>80</v>
      </c>
      <c r="W24" s="1">
        <v>82</v>
      </c>
      <c r="X24" s="1">
        <v>82</v>
      </c>
      <c r="Y24" s="1">
        <v>83</v>
      </c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>
        <v>80</v>
      </c>
      <c r="AI24" s="1">
        <v>85</v>
      </c>
      <c r="AJ24" s="1">
        <v>85</v>
      </c>
      <c r="AK24" s="1">
        <v>85</v>
      </c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115018</v>
      </c>
      <c r="C25" s="19" t="s">
        <v>79</v>
      </c>
      <c r="D25" s="18"/>
      <c r="E25" s="28">
        <f t="shared" si="0"/>
        <v>85</v>
      </c>
      <c r="F25" s="28" t="str">
        <f t="shared" si="1"/>
        <v>A</v>
      </c>
      <c r="G25" s="28">
        <f t="shared" si="2"/>
        <v>85</v>
      </c>
      <c r="H25" s="28" t="str">
        <f t="shared" si="3"/>
        <v>A</v>
      </c>
      <c r="I25" s="36">
        <v>1</v>
      </c>
      <c r="J25" s="28" t="str">
        <f t="shared" si="4"/>
        <v>Siswa Mampu  menganalisis KD.3.1 QS. Al Midah : 48, An Nisa' : 59 , dan At Taubah: 105   Tentang Taat aturan, Kompetisi dalam kebaikan dan Kerja keras, namun dalam KD yang lain perlu ditingkatkan</v>
      </c>
      <c r="K25" s="28">
        <f t="shared" si="5"/>
        <v>86.833333333333329</v>
      </c>
      <c r="L25" s="28" t="str">
        <f t="shared" si="6"/>
        <v>A</v>
      </c>
      <c r="M25" s="28">
        <f t="shared" si="7"/>
        <v>86.833333333333329</v>
      </c>
      <c r="N25" s="28" t="str">
        <f t="shared" si="8"/>
        <v>A</v>
      </c>
      <c r="O25" s="36">
        <v>1</v>
      </c>
      <c r="P25" s="28" t="str">
        <f t="shared" si="9"/>
        <v xml:space="preserve">Siswa Terampil dalam  Membaca dan  menghafal  QS.  An Nisa' : 59 , dan At Taubah: 105   Tentang Taat aturan, Kompetisi dalam kebaikan dan Kerja keras </v>
      </c>
      <c r="Q25" s="39"/>
      <c r="R25" s="39" t="s">
        <v>9</v>
      </c>
      <c r="S25" s="18"/>
      <c r="T25" s="1">
        <v>90</v>
      </c>
      <c r="U25" s="1">
        <v>85</v>
      </c>
      <c r="V25" s="1">
        <v>85</v>
      </c>
      <c r="W25" s="1">
        <v>82</v>
      </c>
      <c r="X25" s="1">
        <v>82</v>
      </c>
      <c r="Y25" s="1">
        <v>85</v>
      </c>
      <c r="Z25" s="1"/>
      <c r="AA25" s="1"/>
      <c r="AB25" s="1"/>
      <c r="AC25" s="1"/>
      <c r="AD25" s="1"/>
      <c r="AE25" s="18"/>
      <c r="AF25" s="1">
        <v>90</v>
      </c>
      <c r="AG25" s="1">
        <v>88</v>
      </c>
      <c r="AH25" s="1">
        <v>88</v>
      </c>
      <c r="AI25" s="1">
        <v>85</v>
      </c>
      <c r="AJ25" s="1">
        <v>85</v>
      </c>
      <c r="AK25" s="1">
        <v>85</v>
      </c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44807</v>
      </c>
      <c r="FK25" s="77">
        <v>44817</v>
      </c>
    </row>
    <row r="26" spans="1:167" x14ac:dyDescent="0.25">
      <c r="A26" s="19">
        <v>16</v>
      </c>
      <c r="B26" s="19">
        <v>115033</v>
      </c>
      <c r="C26" s="19" t="s">
        <v>81</v>
      </c>
      <c r="D26" s="18"/>
      <c r="E26" s="28">
        <f t="shared" si="0"/>
        <v>86</v>
      </c>
      <c r="F26" s="28" t="str">
        <f t="shared" si="1"/>
        <v>A</v>
      </c>
      <c r="G26" s="28">
        <f t="shared" si="2"/>
        <v>86</v>
      </c>
      <c r="H26" s="28" t="str">
        <f t="shared" si="3"/>
        <v>A</v>
      </c>
      <c r="I26" s="36">
        <v>3</v>
      </c>
      <c r="J26" s="28" t="str">
        <f t="shared" si="4"/>
        <v>Siswa Mampu  menganalisis KD.3.5 Tentang Syaja'ah atau berani membela kebenaran dalam kehidupan sehari-hari , Namun dalam KD yang lain perlu ditingkatkan</v>
      </c>
      <c r="K26" s="28">
        <f t="shared" si="5"/>
        <v>85.666666666666671</v>
      </c>
      <c r="L26" s="28" t="str">
        <f t="shared" si="6"/>
        <v>A</v>
      </c>
      <c r="M26" s="28">
        <f t="shared" si="7"/>
        <v>85.666666666666671</v>
      </c>
      <c r="N26" s="28" t="str">
        <f t="shared" si="8"/>
        <v>A</v>
      </c>
      <c r="O26" s="36">
        <v>5</v>
      </c>
      <c r="P26" s="28" t="str">
        <f t="shared" si="9"/>
        <v>Siswa Terampil dalam menyajikan ketentuan menyampaikan khutbah, Tabligh dan dakwah</v>
      </c>
      <c r="Q26" s="39"/>
      <c r="R26" s="39" t="s">
        <v>8</v>
      </c>
      <c r="S26" s="18"/>
      <c r="T26" s="1">
        <v>86</v>
      </c>
      <c r="U26" s="1">
        <v>86</v>
      </c>
      <c r="V26" s="1">
        <v>86</v>
      </c>
      <c r="W26" s="1">
        <v>85</v>
      </c>
      <c r="X26" s="1">
        <v>88</v>
      </c>
      <c r="Y26" s="1">
        <v>85</v>
      </c>
      <c r="Z26" s="1"/>
      <c r="AA26" s="1"/>
      <c r="AB26" s="1"/>
      <c r="AC26" s="1"/>
      <c r="AD26" s="1"/>
      <c r="AE26" s="18"/>
      <c r="AF26" s="1">
        <v>85</v>
      </c>
      <c r="AG26" s="1">
        <v>85</v>
      </c>
      <c r="AH26" s="1">
        <v>85</v>
      </c>
      <c r="AI26" s="1">
        <v>86</v>
      </c>
      <c r="AJ26" s="1">
        <v>88</v>
      </c>
      <c r="AK26" s="1">
        <v>85</v>
      </c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115048</v>
      </c>
      <c r="C27" s="19" t="s">
        <v>82</v>
      </c>
      <c r="D27" s="18"/>
      <c r="E27" s="28">
        <f t="shared" si="0"/>
        <v>88</v>
      </c>
      <c r="F27" s="28" t="str">
        <f t="shared" si="1"/>
        <v>A</v>
      </c>
      <c r="G27" s="28">
        <f t="shared" si="2"/>
        <v>88</v>
      </c>
      <c r="H27" s="28" t="str">
        <f t="shared" si="3"/>
        <v>A</v>
      </c>
      <c r="I27" s="36">
        <v>6</v>
      </c>
      <c r="J27" s="28" t="str">
        <f t="shared" si="4"/>
        <v>Siswa Mampu  menganalisis KD3.10 Tentang Menelaah perkembangan Islam pada masa kejayaan   , Namun dalam KD yang lain perlu ditingkatkan</v>
      </c>
      <c r="K27" s="28">
        <f t="shared" si="5"/>
        <v>88</v>
      </c>
      <c r="L27" s="28" t="str">
        <f t="shared" si="6"/>
        <v>A</v>
      </c>
      <c r="M27" s="28">
        <f t="shared" si="7"/>
        <v>88</v>
      </c>
      <c r="N27" s="28" t="str">
        <f t="shared" si="8"/>
        <v>A</v>
      </c>
      <c r="O27" s="36">
        <v>1</v>
      </c>
      <c r="P27" s="28" t="str">
        <f t="shared" si="9"/>
        <v xml:space="preserve">Siswa Terampil dalam  Membaca dan  menghafal  QS.  An Nisa' : 59 , dan At Taubah: 105   Tentang Taat aturan, Kompetisi dalam kebaikan dan Kerja keras </v>
      </c>
      <c r="Q27" s="39"/>
      <c r="R27" s="39" t="s">
        <v>8</v>
      </c>
      <c r="S27" s="18"/>
      <c r="T27" s="1">
        <v>88</v>
      </c>
      <c r="U27" s="1">
        <v>88</v>
      </c>
      <c r="V27" s="1">
        <v>88</v>
      </c>
      <c r="W27" s="1">
        <v>88</v>
      </c>
      <c r="X27" s="1">
        <v>88</v>
      </c>
      <c r="Y27" s="1">
        <v>88</v>
      </c>
      <c r="Z27" s="1"/>
      <c r="AA27" s="1"/>
      <c r="AB27" s="1"/>
      <c r="AC27" s="1"/>
      <c r="AD27" s="1"/>
      <c r="AE27" s="18"/>
      <c r="AF27" s="1">
        <v>88</v>
      </c>
      <c r="AG27" s="1">
        <v>88</v>
      </c>
      <c r="AH27" s="1">
        <v>88</v>
      </c>
      <c r="AI27" s="1">
        <v>88</v>
      </c>
      <c r="AJ27" s="1">
        <v>88</v>
      </c>
      <c r="AK27" s="1">
        <v>88</v>
      </c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44808</v>
      </c>
      <c r="FK27" s="77">
        <v>44818</v>
      </c>
    </row>
    <row r="28" spans="1:167" x14ac:dyDescent="0.25">
      <c r="A28" s="19">
        <v>18</v>
      </c>
      <c r="B28" s="19">
        <v>115063</v>
      </c>
      <c r="C28" s="19" t="s">
        <v>83</v>
      </c>
      <c r="D28" s="18"/>
      <c r="E28" s="28">
        <f t="shared" si="0"/>
        <v>87</v>
      </c>
      <c r="F28" s="28" t="str">
        <f t="shared" si="1"/>
        <v>A</v>
      </c>
      <c r="G28" s="28">
        <f t="shared" si="2"/>
        <v>87</v>
      </c>
      <c r="H28" s="28" t="str">
        <f t="shared" si="3"/>
        <v>A</v>
      </c>
      <c r="I28" s="36">
        <v>2</v>
      </c>
      <c r="J28" s="28" t="str">
        <f t="shared" si="4"/>
        <v>Siswa Mampu  menganalisis  KD 3.3 Tentang makna Iman kepada Kitab-kitab Allah  , Namun dalam KD yang lain perlu ditingkatkan</v>
      </c>
      <c r="K28" s="28">
        <f t="shared" si="5"/>
        <v>87</v>
      </c>
      <c r="L28" s="28" t="str">
        <f t="shared" si="6"/>
        <v>A</v>
      </c>
      <c r="M28" s="28">
        <f t="shared" si="7"/>
        <v>87</v>
      </c>
      <c r="N28" s="28" t="str">
        <f t="shared" si="8"/>
        <v>A</v>
      </c>
      <c r="O28" s="36">
        <v>1</v>
      </c>
      <c r="P28" s="28" t="str">
        <f t="shared" si="9"/>
        <v xml:space="preserve">Siswa Terampil dalam  Membaca dan  menghafal  QS.  An Nisa' : 59 , dan At Taubah: 105   Tentang Taat aturan, Kompetisi dalam kebaikan dan Kerja keras </v>
      </c>
      <c r="Q28" s="39"/>
      <c r="R28" s="39" t="s">
        <v>8</v>
      </c>
      <c r="S28" s="18"/>
      <c r="T28" s="1">
        <v>85</v>
      </c>
      <c r="U28" s="1">
        <v>90</v>
      </c>
      <c r="V28" s="1">
        <v>90</v>
      </c>
      <c r="W28" s="1">
        <v>85</v>
      </c>
      <c r="X28" s="1">
        <v>88</v>
      </c>
      <c r="Y28" s="1">
        <v>85</v>
      </c>
      <c r="Z28" s="1"/>
      <c r="AA28" s="1"/>
      <c r="AB28" s="1"/>
      <c r="AC28" s="1"/>
      <c r="AD28" s="1"/>
      <c r="AE28" s="18"/>
      <c r="AF28" s="1">
        <v>88</v>
      </c>
      <c r="AG28" s="1">
        <v>88</v>
      </c>
      <c r="AH28" s="1">
        <v>88</v>
      </c>
      <c r="AI28" s="1">
        <v>85</v>
      </c>
      <c r="AJ28" s="1">
        <v>88</v>
      </c>
      <c r="AK28" s="1">
        <v>85</v>
      </c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115078</v>
      </c>
      <c r="C29" s="19" t="s">
        <v>84</v>
      </c>
      <c r="D29" s="18"/>
      <c r="E29" s="28">
        <f t="shared" si="0"/>
        <v>82</v>
      </c>
      <c r="F29" s="28" t="str">
        <f t="shared" si="1"/>
        <v>B</v>
      </c>
      <c r="G29" s="28">
        <f t="shared" si="2"/>
        <v>82</v>
      </c>
      <c r="H29" s="28" t="str">
        <f t="shared" si="3"/>
        <v>B</v>
      </c>
      <c r="I29" s="36">
        <v>4</v>
      </c>
      <c r="J29" s="28" t="str">
        <f t="shared" si="4"/>
        <v>Siswa Mampu  menganalisis KD.3.8  Tentang pelaksanaan  penyelenggaraan jenazah  dalam kehidupan sehari-hari , Namun dalam KD yang lain perlu ditingkatkan</v>
      </c>
      <c r="K29" s="28">
        <f t="shared" si="5"/>
        <v>83.666666666666671</v>
      </c>
      <c r="L29" s="28" t="str">
        <f t="shared" si="6"/>
        <v>B</v>
      </c>
      <c r="M29" s="28">
        <f t="shared" si="7"/>
        <v>83.666666666666671</v>
      </c>
      <c r="N29" s="28" t="str">
        <f t="shared" si="8"/>
        <v>B</v>
      </c>
      <c r="O29" s="36">
        <v>2</v>
      </c>
      <c r="P29" s="28" t="str">
        <f t="shared" si="9"/>
        <v xml:space="preserve"> Siswa terampil dalam menyajikan kaitan antara beriman kepada kitab-kitab Allah Swt. dengan perilaku sehari-hari  </v>
      </c>
      <c r="Q29" s="39"/>
      <c r="R29" s="39" t="s">
        <v>8</v>
      </c>
      <c r="S29" s="18"/>
      <c r="T29" s="1">
        <v>80</v>
      </c>
      <c r="U29" s="1">
        <v>80</v>
      </c>
      <c r="V29" s="1">
        <v>80</v>
      </c>
      <c r="W29" s="1">
        <v>85</v>
      </c>
      <c r="X29" s="1">
        <v>85</v>
      </c>
      <c r="Y29" s="1">
        <v>82</v>
      </c>
      <c r="Z29" s="1"/>
      <c r="AA29" s="1"/>
      <c r="AB29" s="1"/>
      <c r="AC29" s="1"/>
      <c r="AD29" s="1"/>
      <c r="AE29" s="18"/>
      <c r="AF29" s="1">
        <v>80</v>
      </c>
      <c r="AG29" s="1">
        <v>85</v>
      </c>
      <c r="AH29" s="1">
        <v>85</v>
      </c>
      <c r="AI29" s="1">
        <v>85</v>
      </c>
      <c r="AJ29" s="1">
        <v>85</v>
      </c>
      <c r="AK29" s="1">
        <v>82</v>
      </c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44809</v>
      </c>
      <c r="FK29" s="77">
        <v>44819</v>
      </c>
    </row>
    <row r="30" spans="1:167" x14ac:dyDescent="0.25">
      <c r="A30" s="19">
        <v>20</v>
      </c>
      <c r="B30" s="19">
        <v>129223</v>
      </c>
      <c r="C30" s="19" t="s">
        <v>85</v>
      </c>
      <c r="D30" s="18"/>
      <c r="E30" s="28">
        <f t="shared" si="0"/>
        <v>87</v>
      </c>
      <c r="F30" s="28" t="str">
        <f t="shared" si="1"/>
        <v>A</v>
      </c>
      <c r="G30" s="28">
        <f t="shared" si="2"/>
        <v>87</v>
      </c>
      <c r="H30" s="28" t="str">
        <f t="shared" si="3"/>
        <v>A</v>
      </c>
      <c r="I30" s="36">
        <v>1</v>
      </c>
      <c r="J30" s="28" t="str">
        <f t="shared" si="4"/>
        <v>Siswa Mampu  menganalisis KD.3.1 QS. Al Midah : 48, An Nisa' : 59 , dan At Taubah: 105   Tentang Taat aturan, Kompetisi dalam kebaikan dan Kerja keras, namun dalam KD yang lain perlu ditingkatkan</v>
      </c>
      <c r="K30" s="28">
        <f t="shared" si="5"/>
        <v>85.666666666666671</v>
      </c>
      <c r="L30" s="28" t="str">
        <f t="shared" si="6"/>
        <v>A</v>
      </c>
      <c r="M30" s="28">
        <f t="shared" si="7"/>
        <v>85.666666666666671</v>
      </c>
      <c r="N30" s="28" t="str">
        <f t="shared" si="8"/>
        <v>A</v>
      </c>
      <c r="O30" s="36">
        <v>2</v>
      </c>
      <c r="P30" s="28" t="str">
        <f t="shared" si="9"/>
        <v xml:space="preserve"> Siswa terampil dalam menyajikan kaitan antara beriman kepada kitab-kitab Allah Swt. dengan perilaku sehari-hari  </v>
      </c>
      <c r="Q30" s="39"/>
      <c r="R30" s="39" t="s">
        <v>8</v>
      </c>
      <c r="S30" s="18"/>
      <c r="T30" s="1">
        <v>88</v>
      </c>
      <c r="U30" s="1">
        <v>88</v>
      </c>
      <c r="V30" s="1">
        <v>88</v>
      </c>
      <c r="W30" s="1">
        <v>88</v>
      </c>
      <c r="X30" s="1">
        <v>85</v>
      </c>
      <c r="Y30" s="1">
        <v>82</v>
      </c>
      <c r="Z30" s="1"/>
      <c r="AA30" s="1"/>
      <c r="AB30" s="1"/>
      <c r="AC30" s="1"/>
      <c r="AD30" s="1"/>
      <c r="AE30" s="18"/>
      <c r="AF30" s="1">
        <v>85</v>
      </c>
      <c r="AG30" s="1">
        <v>88</v>
      </c>
      <c r="AH30" s="1">
        <v>88</v>
      </c>
      <c r="AI30" s="1">
        <v>85</v>
      </c>
      <c r="AJ30" s="1">
        <v>86</v>
      </c>
      <c r="AK30" s="1">
        <v>82</v>
      </c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115108</v>
      </c>
      <c r="C31" s="19" t="s">
        <v>86</v>
      </c>
      <c r="D31" s="18"/>
      <c r="E31" s="28">
        <f t="shared" si="0"/>
        <v>81</v>
      </c>
      <c r="F31" s="28" t="str">
        <f t="shared" si="1"/>
        <v>B</v>
      </c>
      <c r="G31" s="28">
        <f t="shared" si="2"/>
        <v>81</v>
      </c>
      <c r="H31" s="28" t="str">
        <f t="shared" si="3"/>
        <v>B</v>
      </c>
      <c r="I31" s="36">
        <v>4</v>
      </c>
      <c r="J31" s="28" t="str">
        <f t="shared" si="4"/>
        <v>Siswa Mampu  menganalisis KD.3.8  Tentang pelaksanaan  penyelenggaraan jenazah  dalam kehidupan sehari-hari , Namun dalam KD yang lain perlu ditingkatkan</v>
      </c>
      <c r="K31" s="28">
        <f t="shared" si="5"/>
        <v>80</v>
      </c>
      <c r="L31" s="28" t="str">
        <f t="shared" si="6"/>
        <v>B</v>
      </c>
      <c r="M31" s="28">
        <f t="shared" si="7"/>
        <v>80</v>
      </c>
      <c r="N31" s="28" t="str">
        <f t="shared" si="8"/>
        <v>B</v>
      </c>
      <c r="O31" s="36">
        <v>1</v>
      </c>
      <c r="P31" s="28" t="str">
        <f t="shared" si="9"/>
        <v xml:space="preserve">Siswa Terampil dalam  Membaca dan  menghafal  QS.  An Nisa' : 59 , dan At Taubah: 105   Tentang Taat aturan, Kompetisi dalam kebaikan dan Kerja keras </v>
      </c>
      <c r="Q31" s="39"/>
      <c r="R31" s="39" t="s">
        <v>9</v>
      </c>
      <c r="S31" s="18"/>
      <c r="T31" s="1">
        <v>80</v>
      </c>
      <c r="U31" s="1">
        <v>80</v>
      </c>
      <c r="V31" s="1">
        <v>80</v>
      </c>
      <c r="W31" s="1">
        <v>85</v>
      </c>
      <c r="X31" s="1">
        <v>80</v>
      </c>
      <c r="Y31" s="1">
        <v>80</v>
      </c>
      <c r="Z31" s="1"/>
      <c r="AA31" s="1"/>
      <c r="AB31" s="1"/>
      <c r="AC31" s="1"/>
      <c r="AD31" s="1"/>
      <c r="AE31" s="18"/>
      <c r="AF31" s="1">
        <v>80</v>
      </c>
      <c r="AG31" s="1">
        <v>80</v>
      </c>
      <c r="AH31" s="1">
        <v>80</v>
      </c>
      <c r="AI31" s="1">
        <v>80</v>
      </c>
      <c r="AJ31" s="1">
        <v>80</v>
      </c>
      <c r="AK31" s="1">
        <v>80</v>
      </c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44810</v>
      </c>
      <c r="FK31" s="77">
        <v>44820</v>
      </c>
    </row>
    <row r="32" spans="1:167" x14ac:dyDescent="0.25">
      <c r="A32" s="19">
        <v>22</v>
      </c>
      <c r="B32" s="19">
        <v>115123</v>
      </c>
      <c r="C32" s="19" t="s">
        <v>87</v>
      </c>
      <c r="D32" s="18"/>
      <c r="E32" s="28">
        <f t="shared" si="0"/>
        <v>86</v>
      </c>
      <c r="F32" s="28" t="str">
        <f t="shared" si="1"/>
        <v>A</v>
      </c>
      <c r="G32" s="28">
        <f t="shared" si="2"/>
        <v>86</v>
      </c>
      <c r="H32" s="28" t="str">
        <f t="shared" si="3"/>
        <v>A</v>
      </c>
      <c r="I32" s="36">
        <v>3</v>
      </c>
      <c r="J32" s="28" t="str">
        <f t="shared" si="4"/>
        <v>Siswa Mampu  menganalisis KD.3.5 Tentang Syaja'ah atau berani membela kebenaran dalam kehidupan sehari-hari , Namun dalam KD yang lain perlu ditingkatkan</v>
      </c>
      <c r="K32" s="28">
        <f t="shared" si="5"/>
        <v>85</v>
      </c>
      <c r="L32" s="28" t="str">
        <f t="shared" si="6"/>
        <v>A</v>
      </c>
      <c r="M32" s="28">
        <f t="shared" si="7"/>
        <v>85</v>
      </c>
      <c r="N32" s="28" t="str">
        <f t="shared" si="8"/>
        <v>A</v>
      </c>
      <c r="O32" s="36">
        <v>1</v>
      </c>
      <c r="P32" s="28" t="str">
        <f t="shared" si="9"/>
        <v xml:space="preserve">Siswa Terampil dalam  Membaca dan  menghafal  QS.  An Nisa' : 59 , dan At Taubah: 105   Tentang Taat aturan, Kompetisi dalam kebaikan dan Kerja keras </v>
      </c>
      <c r="Q32" s="39"/>
      <c r="R32" s="39" t="s">
        <v>9</v>
      </c>
      <c r="S32" s="18"/>
      <c r="T32" s="1">
        <v>86</v>
      </c>
      <c r="U32" s="1">
        <v>88</v>
      </c>
      <c r="V32" s="1">
        <v>88</v>
      </c>
      <c r="W32" s="1">
        <v>85</v>
      </c>
      <c r="X32" s="1">
        <v>85</v>
      </c>
      <c r="Y32" s="1">
        <v>82</v>
      </c>
      <c r="Z32" s="1"/>
      <c r="AA32" s="1"/>
      <c r="AB32" s="1"/>
      <c r="AC32" s="1"/>
      <c r="AD32" s="1"/>
      <c r="AE32" s="18"/>
      <c r="AF32" s="1">
        <v>85</v>
      </c>
      <c r="AG32" s="1">
        <v>85</v>
      </c>
      <c r="AH32" s="1">
        <v>85</v>
      </c>
      <c r="AI32" s="1">
        <v>85</v>
      </c>
      <c r="AJ32" s="1">
        <v>85</v>
      </c>
      <c r="AK32" s="1">
        <v>85</v>
      </c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115138</v>
      </c>
      <c r="C33" s="19" t="s">
        <v>88</v>
      </c>
      <c r="D33" s="18"/>
      <c r="E33" s="28">
        <f t="shared" si="0"/>
        <v>84</v>
      </c>
      <c r="F33" s="28" t="str">
        <f t="shared" si="1"/>
        <v>B</v>
      </c>
      <c r="G33" s="28">
        <f t="shared" si="2"/>
        <v>84</v>
      </c>
      <c r="H33" s="28" t="str">
        <f t="shared" si="3"/>
        <v>B</v>
      </c>
      <c r="I33" s="36">
        <v>1</v>
      </c>
      <c r="J33" s="28" t="str">
        <f t="shared" si="4"/>
        <v>Siswa Mampu  menganalisis KD.3.1 QS. Al Midah : 48, An Nisa' : 59 , dan At Taubah: 105   Tentang Taat aturan, Kompetisi dalam kebaikan dan Kerja keras, namun dalam KD yang lain perlu ditingkatkan</v>
      </c>
      <c r="K33" s="28">
        <f t="shared" si="5"/>
        <v>85.5</v>
      </c>
      <c r="L33" s="28" t="str">
        <f t="shared" si="6"/>
        <v>A</v>
      </c>
      <c r="M33" s="28">
        <f t="shared" si="7"/>
        <v>85.5</v>
      </c>
      <c r="N33" s="28" t="str">
        <f t="shared" si="8"/>
        <v>A</v>
      </c>
      <c r="O33" s="36">
        <v>1</v>
      </c>
      <c r="P33" s="28" t="str">
        <f t="shared" si="9"/>
        <v xml:space="preserve">Siswa Terampil dalam  Membaca dan  menghafal  QS.  An Nisa' : 59 , dan At Taubah: 105   Tentang Taat aturan, Kompetisi dalam kebaikan dan Kerja keras </v>
      </c>
      <c r="Q33" s="39"/>
      <c r="R33" s="39" t="s">
        <v>9</v>
      </c>
      <c r="S33" s="18"/>
      <c r="T33" s="1">
        <v>85</v>
      </c>
      <c r="U33" s="1">
        <v>85</v>
      </c>
      <c r="V33" s="1">
        <v>85</v>
      </c>
      <c r="W33" s="1">
        <v>85</v>
      </c>
      <c r="X33" s="1">
        <v>82</v>
      </c>
      <c r="Y33" s="1">
        <v>82</v>
      </c>
      <c r="Z33" s="1"/>
      <c r="AA33" s="1"/>
      <c r="AB33" s="1"/>
      <c r="AC33" s="1"/>
      <c r="AD33" s="1"/>
      <c r="AE33" s="18"/>
      <c r="AF33" s="1">
        <v>86</v>
      </c>
      <c r="AG33" s="1">
        <v>86</v>
      </c>
      <c r="AH33" s="1">
        <v>86</v>
      </c>
      <c r="AI33" s="1">
        <v>85</v>
      </c>
      <c r="AJ33" s="1">
        <v>85</v>
      </c>
      <c r="AK33" s="1">
        <v>85</v>
      </c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115153</v>
      </c>
      <c r="C34" s="19" t="s">
        <v>89</v>
      </c>
      <c r="D34" s="18"/>
      <c r="E34" s="28">
        <f t="shared" si="0"/>
        <v>85</v>
      </c>
      <c r="F34" s="28" t="str">
        <f t="shared" si="1"/>
        <v>A</v>
      </c>
      <c r="G34" s="28">
        <f t="shared" si="2"/>
        <v>85</v>
      </c>
      <c r="H34" s="28" t="str">
        <f t="shared" si="3"/>
        <v>A</v>
      </c>
      <c r="I34" s="36">
        <v>2</v>
      </c>
      <c r="J34" s="28" t="str">
        <f t="shared" si="4"/>
        <v>Siswa Mampu  menganalisis  KD 3.3 Tentang makna Iman kepada Kitab-kitab Allah  , Namun dalam KD yang lain perlu ditingkatkan</v>
      </c>
      <c r="K34" s="28">
        <f t="shared" si="5"/>
        <v>84.5</v>
      </c>
      <c r="L34" s="28" t="str">
        <f t="shared" si="6"/>
        <v>A</v>
      </c>
      <c r="M34" s="28">
        <f t="shared" si="7"/>
        <v>84.5</v>
      </c>
      <c r="N34" s="28" t="str">
        <f t="shared" si="8"/>
        <v>A</v>
      </c>
      <c r="O34" s="36">
        <v>1</v>
      </c>
      <c r="P34" s="28" t="str">
        <f t="shared" si="9"/>
        <v xml:space="preserve">Siswa Terampil dalam  Membaca dan  menghafal  QS.  An Nisa' : 59 , dan At Taubah: 105   Tentang Taat aturan, Kompetisi dalam kebaikan dan Kerja keras </v>
      </c>
      <c r="Q34" s="39"/>
      <c r="R34" s="39" t="s">
        <v>8</v>
      </c>
      <c r="S34" s="18"/>
      <c r="T34" s="1">
        <v>85</v>
      </c>
      <c r="U34" s="1">
        <v>88</v>
      </c>
      <c r="V34" s="1">
        <v>86</v>
      </c>
      <c r="W34" s="1">
        <v>85</v>
      </c>
      <c r="X34" s="1">
        <v>85</v>
      </c>
      <c r="Y34" s="1">
        <v>80</v>
      </c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1">
        <v>85</v>
      </c>
      <c r="AI34" s="1">
        <v>85</v>
      </c>
      <c r="AJ34" s="1">
        <v>85</v>
      </c>
      <c r="AK34" s="1">
        <v>82</v>
      </c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115168</v>
      </c>
      <c r="C35" s="19" t="s">
        <v>90</v>
      </c>
      <c r="D35" s="18"/>
      <c r="E35" s="28">
        <f t="shared" si="0"/>
        <v>82</v>
      </c>
      <c r="F35" s="28" t="str">
        <f t="shared" si="1"/>
        <v>B</v>
      </c>
      <c r="G35" s="28">
        <f t="shared" si="2"/>
        <v>82</v>
      </c>
      <c r="H35" s="28" t="str">
        <f t="shared" si="3"/>
        <v>B</v>
      </c>
      <c r="I35" s="36">
        <v>5</v>
      </c>
      <c r="J35" s="28" t="str">
        <f t="shared" si="4"/>
        <v>Siswa Mampu menganalisis KD. 5 tentang pelaksanaan Khutbah, Tablig dan Dakwah, Namun dalam KD yang lain perlu ditingkatkan</v>
      </c>
      <c r="K35" s="28">
        <f t="shared" si="5"/>
        <v>84.5</v>
      </c>
      <c r="L35" s="28" t="str">
        <f t="shared" si="6"/>
        <v>A</v>
      </c>
      <c r="M35" s="28">
        <f t="shared" si="7"/>
        <v>84.5</v>
      </c>
      <c r="N35" s="28" t="str">
        <f t="shared" si="8"/>
        <v>A</v>
      </c>
      <c r="O35" s="36">
        <v>2</v>
      </c>
      <c r="P35" s="28" t="str">
        <f t="shared" si="9"/>
        <v xml:space="preserve"> Siswa terampil dalam menyajikan kaitan antara beriman kepada kitab-kitab Allah Swt. dengan perilaku sehari-hari  </v>
      </c>
      <c r="Q35" s="39"/>
      <c r="R35" s="39" t="s">
        <v>9</v>
      </c>
      <c r="S35" s="18"/>
      <c r="T35" s="1">
        <v>80</v>
      </c>
      <c r="U35" s="1">
        <v>80</v>
      </c>
      <c r="V35" s="1">
        <v>80</v>
      </c>
      <c r="W35" s="1">
        <v>82</v>
      </c>
      <c r="X35" s="1">
        <v>85</v>
      </c>
      <c r="Y35" s="1">
        <v>85</v>
      </c>
      <c r="Z35" s="1"/>
      <c r="AA35" s="1"/>
      <c r="AB35" s="1"/>
      <c r="AC35" s="1"/>
      <c r="AD35" s="1"/>
      <c r="AE35" s="18"/>
      <c r="AF35" s="1">
        <v>82</v>
      </c>
      <c r="AG35" s="1">
        <v>85</v>
      </c>
      <c r="AH35" s="1">
        <v>85</v>
      </c>
      <c r="AI35" s="1">
        <v>85</v>
      </c>
      <c r="AJ35" s="1">
        <v>85</v>
      </c>
      <c r="AK35" s="1">
        <v>85</v>
      </c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115183</v>
      </c>
      <c r="C36" s="19" t="s">
        <v>91</v>
      </c>
      <c r="D36" s="18"/>
      <c r="E36" s="28">
        <f t="shared" si="0"/>
        <v>88</v>
      </c>
      <c r="F36" s="28" t="str">
        <f t="shared" si="1"/>
        <v>A</v>
      </c>
      <c r="G36" s="28">
        <f t="shared" si="2"/>
        <v>88</v>
      </c>
      <c r="H36" s="28" t="str">
        <f t="shared" si="3"/>
        <v>A</v>
      </c>
      <c r="I36" s="36">
        <v>2</v>
      </c>
      <c r="J36" s="28" t="str">
        <f t="shared" si="4"/>
        <v>Siswa Mampu  menganalisis  KD 3.3 Tentang makna Iman kepada Kitab-kitab Allah  , Namun dalam KD yang lain perlu ditingkatkan</v>
      </c>
      <c r="K36" s="28">
        <f t="shared" si="5"/>
        <v>87.666666666666671</v>
      </c>
      <c r="L36" s="28" t="str">
        <f t="shared" si="6"/>
        <v>A</v>
      </c>
      <c r="M36" s="28">
        <f t="shared" si="7"/>
        <v>87.666666666666671</v>
      </c>
      <c r="N36" s="28" t="str">
        <f t="shared" si="8"/>
        <v>A</v>
      </c>
      <c r="O36" s="36">
        <v>2</v>
      </c>
      <c r="P36" s="28" t="str">
        <f t="shared" si="9"/>
        <v xml:space="preserve"> Siswa terampil dalam menyajikan kaitan antara beriman kepada kitab-kitab Allah Swt. dengan perilaku sehari-hari  </v>
      </c>
      <c r="Q36" s="39"/>
      <c r="R36" s="39" t="s">
        <v>8</v>
      </c>
      <c r="S36" s="18"/>
      <c r="T36" s="1">
        <v>86</v>
      </c>
      <c r="U36" s="1">
        <v>88</v>
      </c>
      <c r="V36" s="1">
        <v>88</v>
      </c>
      <c r="W36" s="1">
        <v>88</v>
      </c>
      <c r="X36" s="1">
        <v>88</v>
      </c>
      <c r="Y36" s="1">
        <v>88</v>
      </c>
      <c r="Z36" s="1"/>
      <c r="AA36" s="1"/>
      <c r="AB36" s="1"/>
      <c r="AC36" s="1"/>
      <c r="AD36" s="1"/>
      <c r="AE36" s="18"/>
      <c r="AF36" s="1">
        <v>86</v>
      </c>
      <c r="AG36" s="1">
        <v>88</v>
      </c>
      <c r="AH36" s="1">
        <v>88</v>
      </c>
      <c r="AI36" s="1">
        <v>88</v>
      </c>
      <c r="AJ36" s="1">
        <v>88</v>
      </c>
      <c r="AK36" s="1">
        <v>88</v>
      </c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115198</v>
      </c>
      <c r="C37" s="19" t="s">
        <v>92</v>
      </c>
      <c r="D37" s="18"/>
      <c r="E37" s="28">
        <f t="shared" si="0"/>
        <v>92</v>
      </c>
      <c r="F37" s="28" t="str">
        <f t="shared" si="1"/>
        <v>A</v>
      </c>
      <c r="G37" s="28">
        <f t="shared" si="2"/>
        <v>92</v>
      </c>
      <c r="H37" s="28" t="str">
        <f t="shared" si="3"/>
        <v>A</v>
      </c>
      <c r="I37" s="36">
        <v>1</v>
      </c>
      <c r="J37" s="28" t="str">
        <f t="shared" si="4"/>
        <v>Siswa Mampu  menganalisis KD.3.1 QS. Al Midah : 48, An Nisa' : 59 , dan At Taubah: 105   Tentang Taat aturan, Kompetisi dalam kebaikan dan Kerja keras, namun dalam KD yang lain perlu ditingkatkan</v>
      </c>
      <c r="K37" s="28">
        <f t="shared" si="5"/>
        <v>90.666666666666671</v>
      </c>
      <c r="L37" s="28" t="str">
        <f t="shared" si="6"/>
        <v>A</v>
      </c>
      <c r="M37" s="28">
        <f t="shared" si="7"/>
        <v>90.666666666666671</v>
      </c>
      <c r="N37" s="28" t="str">
        <f t="shared" si="8"/>
        <v>A</v>
      </c>
      <c r="O37" s="36">
        <v>2</v>
      </c>
      <c r="P37" s="28" t="str">
        <f t="shared" si="9"/>
        <v xml:space="preserve"> Siswa terampil dalam menyajikan kaitan antara beriman kepada kitab-kitab Allah Swt. dengan perilaku sehari-hari  </v>
      </c>
      <c r="Q37" s="39"/>
      <c r="R37" s="39" t="s">
        <v>8</v>
      </c>
      <c r="S37" s="18"/>
      <c r="T37" s="1">
        <v>95</v>
      </c>
      <c r="U37" s="1">
        <v>95</v>
      </c>
      <c r="V37" s="1">
        <v>95</v>
      </c>
      <c r="W37" s="1">
        <v>90</v>
      </c>
      <c r="X37" s="1">
        <v>92</v>
      </c>
      <c r="Y37" s="1">
        <v>85</v>
      </c>
      <c r="Z37" s="1"/>
      <c r="AA37" s="1"/>
      <c r="AB37" s="1"/>
      <c r="AC37" s="1"/>
      <c r="AD37" s="1"/>
      <c r="AE37" s="18"/>
      <c r="AF37" s="1">
        <v>90</v>
      </c>
      <c r="AG37" s="1">
        <v>92</v>
      </c>
      <c r="AH37" s="1">
        <v>92</v>
      </c>
      <c r="AI37" s="1">
        <v>90</v>
      </c>
      <c r="AJ37" s="1">
        <v>90</v>
      </c>
      <c r="AK37" s="1">
        <v>90</v>
      </c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115213</v>
      </c>
      <c r="C38" s="19" t="s">
        <v>93</v>
      </c>
      <c r="D38" s="18"/>
      <c r="E38" s="28">
        <f t="shared" si="0"/>
        <v>93</v>
      </c>
      <c r="F38" s="28" t="str">
        <f t="shared" si="1"/>
        <v>A</v>
      </c>
      <c r="G38" s="28">
        <f t="shared" si="2"/>
        <v>93</v>
      </c>
      <c r="H38" s="28" t="str">
        <f t="shared" si="3"/>
        <v>A</v>
      </c>
      <c r="I38" s="36">
        <v>1</v>
      </c>
      <c r="J38" s="28" t="str">
        <f t="shared" si="4"/>
        <v>Siswa Mampu  menganalisis KD.3.1 QS. Al Midah : 48, An Nisa' : 59 , dan At Taubah: 105   Tentang Taat aturan, Kompetisi dalam kebaikan dan Kerja keras, namun dalam KD yang lain perlu ditingkatkan</v>
      </c>
      <c r="K38" s="28">
        <f t="shared" si="5"/>
        <v>91</v>
      </c>
      <c r="L38" s="28" t="str">
        <f t="shared" si="6"/>
        <v>A</v>
      </c>
      <c r="M38" s="28">
        <f t="shared" si="7"/>
        <v>91</v>
      </c>
      <c r="N38" s="28" t="str">
        <f t="shared" si="8"/>
        <v>A</v>
      </c>
      <c r="O38" s="36">
        <v>1</v>
      </c>
      <c r="P38" s="28" t="str">
        <f t="shared" si="9"/>
        <v xml:space="preserve">Siswa Terampil dalam  Membaca dan  menghafal  QS.  An Nisa' : 59 , dan At Taubah: 105   Tentang Taat aturan, Kompetisi dalam kebaikan dan Kerja keras </v>
      </c>
      <c r="Q38" s="39"/>
      <c r="R38" s="39" t="s">
        <v>8</v>
      </c>
      <c r="S38" s="18"/>
      <c r="T38" s="1">
        <v>95</v>
      </c>
      <c r="U38" s="1">
        <v>95</v>
      </c>
      <c r="V38" s="1">
        <v>95</v>
      </c>
      <c r="W38" s="1">
        <v>90</v>
      </c>
      <c r="X38" s="1">
        <v>90</v>
      </c>
      <c r="Y38" s="1">
        <v>90</v>
      </c>
      <c r="Z38" s="1"/>
      <c r="AA38" s="1"/>
      <c r="AB38" s="1"/>
      <c r="AC38" s="1"/>
      <c r="AD38" s="1"/>
      <c r="AE38" s="18"/>
      <c r="AF38" s="1">
        <v>92</v>
      </c>
      <c r="AG38" s="1">
        <v>92</v>
      </c>
      <c r="AH38" s="1">
        <v>92</v>
      </c>
      <c r="AI38" s="1">
        <v>90</v>
      </c>
      <c r="AJ38" s="1">
        <v>90</v>
      </c>
      <c r="AK38" s="1">
        <v>90</v>
      </c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115228</v>
      </c>
      <c r="C39" s="19" t="s">
        <v>94</v>
      </c>
      <c r="D39" s="18"/>
      <c r="E39" s="28">
        <f t="shared" si="0"/>
        <v>90</v>
      </c>
      <c r="F39" s="28" t="str">
        <f t="shared" si="1"/>
        <v>A</v>
      </c>
      <c r="G39" s="28">
        <f t="shared" si="2"/>
        <v>90</v>
      </c>
      <c r="H39" s="28" t="str">
        <f t="shared" si="3"/>
        <v>A</v>
      </c>
      <c r="I39" s="36">
        <v>2</v>
      </c>
      <c r="J39" s="28" t="str">
        <f t="shared" si="4"/>
        <v>Siswa Mampu  menganalisis  KD 3.3 Tentang makna Iman kepada Kitab-kitab Allah  , Namun dalam KD yang lain perlu ditingkatkan</v>
      </c>
      <c r="K39" s="28">
        <f t="shared" si="5"/>
        <v>89</v>
      </c>
      <c r="L39" s="28" t="str">
        <f t="shared" si="6"/>
        <v>A</v>
      </c>
      <c r="M39" s="28">
        <f t="shared" si="7"/>
        <v>89</v>
      </c>
      <c r="N39" s="28" t="str">
        <f t="shared" si="8"/>
        <v>A</v>
      </c>
      <c r="O39" s="36">
        <v>2</v>
      </c>
      <c r="P39" s="28" t="str">
        <f t="shared" si="9"/>
        <v xml:space="preserve"> Siswa terampil dalam menyajikan kaitan antara beriman kepada kitab-kitab Allah Swt. dengan perilaku sehari-hari  </v>
      </c>
      <c r="Q39" s="39"/>
      <c r="R39" s="39" t="s">
        <v>8</v>
      </c>
      <c r="S39" s="18"/>
      <c r="T39" s="1">
        <v>90</v>
      </c>
      <c r="U39" s="1">
        <v>92</v>
      </c>
      <c r="V39" s="1">
        <v>90</v>
      </c>
      <c r="W39" s="1">
        <v>90</v>
      </c>
      <c r="X39" s="1">
        <v>90</v>
      </c>
      <c r="Y39" s="1">
        <v>90</v>
      </c>
      <c r="Z39" s="1"/>
      <c r="AA39" s="1"/>
      <c r="AB39" s="1"/>
      <c r="AC39" s="1"/>
      <c r="AD39" s="1"/>
      <c r="AE39" s="18"/>
      <c r="AF39" s="1">
        <v>90</v>
      </c>
      <c r="AG39" s="1">
        <v>90</v>
      </c>
      <c r="AH39" s="1">
        <v>90</v>
      </c>
      <c r="AI39" s="1">
        <v>88</v>
      </c>
      <c r="AJ39" s="1">
        <v>88</v>
      </c>
      <c r="AK39" s="1">
        <v>88</v>
      </c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115243</v>
      </c>
      <c r="C40" s="19" t="s">
        <v>95</v>
      </c>
      <c r="D40" s="18"/>
      <c r="E40" s="28">
        <f t="shared" si="0"/>
        <v>89</v>
      </c>
      <c r="F40" s="28" t="str">
        <f t="shared" si="1"/>
        <v>A</v>
      </c>
      <c r="G40" s="28">
        <f t="shared" si="2"/>
        <v>89</v>
      </c>
      <c r="H40" s="28" t="str">
        <f t="shared" si="3"/>
        <v>A</v>
      </c>
      <c r="I40" s="36">
        <v>5</v>
      </c>
      <c r="J40" s="28" t="str">
        <f t="shared" si="4"/>
        <v>Siswa Mampu menganalisis KD. 5 tentang pelaksanaan Khutbah, Tablig dan Dakwah, Namun dalam KD yang lain perlu ditingkatkan</v>
      </c>
      <c r="K40" s="28">
        <f t="shared" si="5"/>
        <v>88</v>
      </c>
      <c r="L40" s="28" t="str">
        <f t="shared" si="6"/>
        <v>A</v>
      </c>
      <c r="M40" s="28">
        <f t="shared" si="7"/>
        <v>88</v>
      </c>
      <c r="N40" s="28" t="str">
        <f t="shared" si="8"/>
        <v>A</v>
      </c>
      <c r="O40" s="36">
        <v>1</v>
      </c>
      <c r="P40" s="28" t="str">
        <f t="shared" si="9"/>
        <v xml:space="preserve">Siswa Terampil dalam  Membaca dan  menghafal  QS.  An Nisa' : 59 , dan At Taubah: 105   Tentang Taat aturan, Kompetisi dalam kebaikan dan Kerja keras </v>
      </c>
      <c r="Q40" s="39"/>
      <c r="R40" s="39" t="s">
        <v>8</v>
      </c>
      <c r="S40" s="18"/>
      <c r="T40" s="1">
        <v>90</v>
      </c>
      <c r="U40" s="1">
        <v>90</v>
      </c>
      <c r="V40" s="1">
        <v>88</v>
      </c>
      <c r="W40" s="1">
        <v>88</v>
      </c>
      <c r="X40" s="1">
        <v>90</v>
      </c>
      <c r="Y40" s="1">
        <v>88</v>
      </c>
      <c r="Z40" s="1"/>
      <c r="AA40" s="1"/>
      <c r="AB40" s="1"/>
      <c r="AC40" s="1"/>
      <c r="AD40" s="1"/>
      <c r="AE40" s="18"/>
      <c r="AF40" s="1">
        <v>88</v>
      </c>
      <c r="AG40" s="1">
        <v>88</v>
      </c>
      <c r="AH40" s="1">
        <v>88</v>
      </c>
      <c r="AI40" s="1">
        <v>88</v>
      </c>
      <c r="AJ40" s="1">
        <v>88</v>
      </c>
      <c r="AK40" s="1">
        <v>88</v>
      </c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28" t="str">
        <f t="shared" si="0"/>
        <v/>
      </c>
      <c r="F41" s="28" t="str">
        <f t="shared" si="1"/>
        <v/>
      </c>
      <c r="G41" s="28" t="str">
        <f t="shared" si="2"/>
        <v/>
      </c>
      <c r="H41" s="28" t="str">
        <f t="shared" si="3"/>
        <v/>
      </c>
      <c r="I41" s="36"/>
      <c r="J41" s="28" t="str">
        <f t="shared" si="4"/>
        <v/>
      </c>
      <c r="K41" s="28" t="str">
        <f t="shared" si="5"/>
        <v/>
      </c>
      <c r="L41" s="28" t="str">
        <f t="shared" si="6"/>
        <v/>
      </c>
      <c r="M41" s="28" t="str">
        <f t="shared" si="7"/>
        <v/>
      </c>
      <c r="N41" s="28" t="str">
        <f t="shared" si="8"/>
        <v/>
      </c>
      <c r="O41" s="36"/>
      <c r="P41" s="28" t="str">
        <f t="shared" si="9"/>
        <v/>
      </c>
      <c r="Q41" s="39"/>
      <c r="R41" s="39"/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28" t="str">
        <f t="shared" si="0"/>
        <v/>
      </c>
      <c r="F42" s="28" t="str">
        <f t="shared" si="1"/>
        <v/>
      </c>
      <c r="G42" s="28" t="str">
        <f t="shared" si="2"/>
        <v/>
      </c>
      <c r="H42" s="28" t="str">
        <f t="shared" si="3"/>
        <v/>
      </c>
      <c r="I42" s="36"/>
      <c r="J42" s="28" t="str">
        <f t="shared" si="4"/>
        <v/>
      </c>
      <c r="K42" s="28" t="str">
        <f t="shared" si="5"/>
        <v/>
      </c>
      <c r="L42" s="28" t="str">
        <f t="shared" si="6"/>
        <v/>
      </c>
      <c r="M42" s="28" t="str">
        <f t="shared" si="7"/>
        <v/>
      </c>
      <c r="N42" s="28" t="str">
        <f t="shared" si="8"/>
        <v/>
      </c>
      <c r="O42" s="36"/>
      <c r="P42" s="28" t="str">
        <f t="shared" si="9"/>
        <v/>
      </c>
      <c r="Q42" s="39"/>
      <c r="R42" s="39"/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96</v>
      </c>
      <c r="D52" s="18"/>
      <c r="E52" s="18"/>
      <c r="F52" s="18" t="s">
        <v>97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98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99</v>
      </c>
      <c r="D53" s="18"/>
      <c r="E53" s="18"/>
      <c r="F53" s="18" t="s">
        <v>100</v>
      </c>
      <c r="G53" s="18"/>
      <c r="H53" s="18"/>
      <c r="I53" s="38"/>
      <c r="J53" s="30"/>
      <c r="K53" s="18">
        <f>IF(COUNTBLANK($G$11:$G$50)=40,"",MIN($G$11:$G$50))</f>
        <v>81</v>
      </c>
      <c r="L53" s="18"/>
      <c r="M53" s="18"/>
      <c r="N53" s="18"/>
      <c r="O53" s="37"/>
      <c r="P53" s="18"/>
      <c r="Q53" s="37" t="s">
        <v>101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102</v>
      </c>
      <c r="G54" s="18"/>
      <c r="H54" s="18"/>
      <c r="I54" s="38"/>
      <c r="J54" s="30"/>
      <c r="K54" s="18">
        <f>IF(COUNTBLANK($G$11:$G$50)=40,"",AVERAGE($G$11:$G$50))</f>
        <v>86.833333333333329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103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104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105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106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107</v>
      </c>
      <c r="R57" s="37" t="s">
        <v>108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H13" sqref="FH13:FI24"/>
    </sheetView>
  </sheetViews>
  <sheetFormatPr defaultRowHeight="15" x14ac:dyDescent="0.25"/>
  <cols>
    <col min="1" max="1" width="6.5703125" customWidth="1"/>
    <col min="2" max="2" width="9.140625" hidden="1" customWidth="1"/>
    <col min="3" max="3" width="22.710937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6.42578125" customWidth="1"/>
    <col min="20" max="26" width="7.140625" customWidth="1"/>
    <col min="27" max="27" width="0.140625" customWidth="1"/>
    <col min="28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921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109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921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233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115273</v>
      </c>
      <c r="C11" s="19" t="s">
        <v>110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Siswa Mampu  menganalisis KD.3.1 QS. Al Midah : 48, An Nisa' : 59 , dan At Taubah: 105   Tentang Taat aturan, Kompetisi dalam kebaikan dan Kerja keras, namun dalam KD yang lain perlu ditingkatkan</v>
      </c>
      <c r="K11" s="28">
        <f t="shared" ref="K11:K50" si="5">IF((COUNTA(AF11:AO11)&gt;0),AVERAGE(AF11:AO11),"")</f>
        <v>84.5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84.5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Siswa Terampil dalam  Membaca dan  menghafal  QS.  An Nisa' : 59 , dan At Taubah: 105   Tentang Taat aturan, Kompetisi dalam kebaikan dan Kerja keras </v>
      </c>
      <c r="Q11" s="39"/>
      <c r="R11" s="39" t="s">
        <v>8</v>
      </c>
      <c r="S11" s="18"/>
      <c r="T11" s="1">
        <v>88</v>
      </c>
      <c r="U11" s="1">
        <v>85</v>
      </c>
      <c r="V11" s="1">
        <v>85</v>
      </c>
      <c r="W11" s="1">
        <v>85</v>
      </c>
      <c r="X11" s="1">
        <v>85</v>
      </c>
      <c r="Y11" s="1">
        <v>80</v>
      </c>
      <c r="Z11" s="1"/>
      <c r="AA11" s="1"/>
      <c r="AB11" s="1"/>
      <c r="AC11" s="1"/>
      <c r="AD11" s="1"/>
      <c r="AE11" s="18"/>
      <c r="AF11" s="1">
        <v>85</v>
      </c>
      <c r="AG11" s="1">
        <v>85</v>
      </c>
      <c r="AH11" s="1">
        <v>85</v>
      </c>
      <c r="AI11" s="1">
        <v>85</v>
      </c>
      <c r="AJ11" s="1">
        <v>85</v>
      </c>
      <c r="AK11" s="1">
        <v>82</v>
      </c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115288</v>
      </c>
      <c r="C12" s="19" t="s">
        <v>111</v>
      </c>
      <c r="D12" s="18"/>
      <c r="E12" s="28">
        <f t="shared" si="0"/>
        <v>84</v>
      </c>
      <c r="F12" s="28" t="str">
        <f t="shared" si="1"/>
        <v>B</v>
      </c>
      <c r="G12" s="28">
        <f t="shared" si="2"/>
        <v>84</v>
      </c>
      <c r="H12" s="28" t="str">
        <f t="shared" si="3"/>
        <v>B</v>
      </c>
      <c r="I12" s="36">
        <v>2</v>
      </c>
      <c r="J12" s="28" t="str">
        <f t="shared" si="4"/>
        <v>Siswa Mampu  menganalisis  KD 3.3 Tentang makna Iman kepada Kitab-kitab Allah  , Namun dalam KD yang lain perlu ditingkatkan</v>
      </c>
      <c r="K12" s="28">
        <f t="shared" si="5"/>
        <v>85.166666666666671</v>
      </c>
      <c r="L12" s="28" t="str">
        <f t="shared" si="6"/>
        <v>A</v>
      </c>
      <c r="M12" s="28">
        <f t="shared" si="7"/>
        <v>85.166666666666671</v>
      </c>
      <c r="N12" s="28" t="str">
        <f t="shared" si="8"/>
        <v>A</v>
      </c>
      <c r="O12" s="36">
        <v>1</v>
      </c>
      <c r="P12" s="28" t="str">
        <f t="shared" si="9"/>
        <v xml:space="preserve">Siswa Terampil dalam  Membaca dan  menghafal  QS.  An Nisa' : 59 , dan At Taubah: 105   Tentang Taat aturan, Kompetisi dalam kebaikan dan Kerja keras </v>
      </c>
      <c r="Q12" s="39"/>
      <c r="R12" s="39" t="s">
        <v>9</v>
      </c>
      <c r="S12" s="18"/>
      <c r="T12" s="1">
        <v>82</v>
      </c>
      <c r="U12" s="1">
        <v>85</v>
      </c>
      <c r="V12" s="1">
        <v>85</v>
      </c>
      <c r="W12" s="1">
        <v>85</v>
      </c>
      <c r="X12" s="1">
        <v>85</v>
      </c>
      <c r="Y12" s="1">
        <v>82</v>
      </c>
      <c r="Z12" s="1"/>
      <c r="AA12" s="1"/>
      <c r="AB12" s="1"/>
      <c r="AC12" s="1"/>
      <c r="AD12" s="1"/>
      <c r="AE12" s="18"/>
      <c r="AF12" s="1">
        <v>88</v>
      </c>
      <c r="AG12" s="1">
        <v>86</v>
      </c>
      <c r="AH12" s="1">
        <v>85</v>
      </c>
      <c r="AI12" s="1">
        <v>85</v>
      </c>
      <c r="AJ12" s="1">
        <v>85</v>
      </c>
      <c r="AK12" s="1">
        <v>82</v>
      </c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115318</v>
      </c>
      <c r="C13" s="19" t="s">
        <v>112</v>
      </c>
      <c r="D13" s="18"/>
      <c r="E13" s="28">
        <f t="shared" si="0"/>
        <v>88</v>
      </c>
      <c r="F13" s="28" t="str">
        <f t="shared" si="1"/>
        <v>A</v>
      </c>
      <c r="G13" s="28">
        <f t="shared" si="2"/>
        <v>88</v>
      </c>
      <c r="H13" s="28" t="str">
        <f t="shared" si="3"/>
        <v>A</v>
      </c>
      <c r="I13" s="36">
        <v>1</v>
      </c>
      <c r="J13" s="28" t="str">
        <f t="shared" si="4"/>
        <v>Siswa Mampu  menganalisis KD.3.1 QS. Al Midah : 48, An Nisa' : 59 , dan At Taubah: 105   Tentang Taat aturan, Kompetisi dalam kebaikan dan Kerja keras, namun dalam KD yang lain perlu ditingkatkan</v>
      </c>
      <c r="K13" s="28">
        <f t="shared" si="5"/>
        <v>88</v>
      </c>
      <c r="L13" s="28" t="str">
        <f t="shared" si="6"/>
        <v>A</v>
      </c>
      <c r="M13" s="28">
        <f t="shared" si="7"/>
        <v>88</v>
      </c>
      <c r="N13" s="28" t="str">
        <f t="shared" si="8"/>
        <v>A</v>
      </c>
      <c r="O13" s="36">
        <v>1</v>
      </c>
      <c r="P13" s="28" t="str">
        <f t="shared" si="9"/>
        <v xml:space="preserve">Siswa Terampil dalam  Membaca dan  menghafal  QS.  An Nisa' : 59 , dan At Taubah: 105   Tentang Taat aturan, Kompetisi dalam kebaikan dan Kerja keras </v>
      </c>
      <c r="Q13" s="39"/>
      <c r="R13" s="39" t="s">
        <v>8</v>
      </c>
      <c r="S13" s="18"/>
      <c r="T13" s="1">
        <v>88</v>
      </c>
      <c r="U13" s="1">
        <v>88</v>
      </c>
      <c r="V13" s="1">
        <v>88</v>
      </c>
      <c r="W13" s="1">
        <v>88</v>
      </c>
      <c r="X13" s="1">
        <v>88</v>
      </c>
      <c r="Y13" s="1">
        <v>88</v>
      </c>
      <c r="Z13" s="1"/>
      <c r="AA13" s="1"/>
      <c r="AB13" s="1"/>
      <c r="AC13" s="1"/>
      <c r="AD13" s="1"/>
      <c r="AE13" s="18"/>
      <c r="AF13" s="1">
        <v>88</v>
      </c>
      <c r="AG13" s="1">
        <v>88</v>
      </c>
      <c r="AH13" s="1">
        <v>88</v>
      </c>
      <c r="AI13" s="1">
        <v>88</v>
      </c>
      <c r="AJ13" s="1">
        <v>88</v>
      </c>
      <c r="AK13" s="1">
        <v>88</v>
      </c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168</v>
      </c>
      <c r="FI13" s="76" t="s">
        <v>174</v>
      </c>
      <c r="FJ13" s="77">
        <v>44821</v>
      </c>
      <c r="FK13" s="77">
        <v>44831</v>
      </c>
    </row>
    <row r="14" spans="1:167" x14ac:dyDescent="0.25">
      <c r="A14" s="19">
        <v>4</v>
      </c>
      <c r="B14" s="19">
        <v>115333</v>
      </c>
      <c r="C14" s="19" t="s">
        <v>113</v>
      </c>
      <c r="D14" s="18"/>
      <c r="E14" s="28">
        <f t="shared" si="0"/>
        <v>89</v>
      </c>
      <c r="F14" s="28" t="str">
        <f t="shared" si="1"/>
        <v>A</v>
      </c>
      <c r="G14" s="28">
        <f t="shared" si="2"/>
        <v>89</v>
      </c>
      <c r="H14" s="28" t="str">
        <f t="shared" si="3"/>
        <v>A</v>
      </c>
      <c r="I14" s="36">
        <v>1</v>
      </c>
      <c r="J14" s="28" t="str">
        <f t="shared" si="4"/>
        <v>Siswa Mampu  menganalisis KD.3.1 QS. Al Midah : 48, An Nisa' : 59 , dan At Taubah: 105   Tentang Taat aturan, Kompetisi dalam kebaikan dan Kerja keras, namun dalam KD yang lain perlu ditingkatkan</v>
      </c>
      <c r="K14" s="28">
        <f t="shared" si="5"/>
        <v>89</v>
      </c>
      <c r="L14" s="28" t="str">
        <f t="shared" si="6"/>
        <v>A</v>
      </c>
      <c r="M14" s="28">
        <f t="shared" si="7"/>
        <v>89</v>
      </c>
      <c r="N14" s="28" t="str">
        <f t="shared" si="8"/>
        <v>A</v>
      </c>
      <c r="O14" s="36">
        <v>1</v>
      </c>
      <c r="P14" s="28" t="str">
        <f t="shared" si="9"/>
        <v xml:space="preserve">Siswa Terampil dalam  Membaca dan  menghafal  QS.  An Nisa' : 59 , dan At Taubah: 105   Tentang Taat aturan, Kompetisi dalam kebaikan dan Kerja keras </v>
      </c>
      <c r="Q14" s="39"/>
      <c r="R14" s="39" t="s">
        <v>8</v>
      </c>
      <c r="S14" s="18"/>
      <c r="T14" s="1">
        <v>92</v>
      </c>
      <c r="U14" s="1">
        <v>90</v>
      </c>
      <c r="V14" s="1">
        <v>90</v>
      </c>
      <c r="W14" s="1">
        <v>88</v>
      </c>
      <c r="X14" s="1">
        <v>88</v>
      </c>
      <c r="Y14" s="1">
        <v>88</v>
      </c>
      <c r="Z14" s="1"/>
      <c r="AA14" s="1"/>
      <c r="AB14" s="1"/>
      <c r="AC14" s="1"/>
      <c r="AD14" s="1"/>
      <c r="AE14" s="18"/>
      <c r="AF14" s="1">
        <v>90</v>
      </c>
      <c r="AG14" s="1">
        <v>90</v>
      </c>
      <c r="AH14" s="1">
        <v>90</v>
      </c>
      <c r="AI14" s="1">
        <v>88</v>
      </c>
      <c r="AJ14" s="1">
        <v>88</v>
      </c>
      <c r="AK14" s="1">
        <v>88</v>
      </c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115348</v>
      </c>
      <c r="C15" s="19" t="s">
        <v>114</v>
      </c>
      <c r="D15" s="18"/>
      <c r="E15" s="28">
        <f t="shared" si="0"/>
        <v>89</v>
      </c>
      <c r="F15" s="28" t="str">
        <f t="shared" si="1"/>
        <v>A</v>
      </c>
      <c r="G15" s="28">
        <f t="shared" si="2"/>
        <v>89</v>
      </c>
      <c r="H15" s="28" t="str">
        <f t="shared" si="3"/>
        <v>A</v>
      </c>
      <c r="I15" s="36">
        <v>2</v>
      </c>
      <c r="J15" s="28" t="str">
        <f t="shared" si="4"/>
        <v>Siswa Mampu  menganalisis  KD 3.3 Tentang makna Iman kepada Kitab-kitab Allah  , Namun dalam KD yang lain perlu ditingkatkan</v>
      </c>
      <c r="K15" s="28">
        <f t="shared" si="5"/>
        <v>89.333333333333329</v>
      </c>
      <c r="L15" s="28" t="str">
        <f t="shared" si="6"/>
        <v>A</v>
      </c>
      <c r="M15" s="28">
        <f t="shared" si="7"/>
        <v>89.333333333333329</v>
      </c>
      <c r="N15" s="28" t="str">
        <f t="shared" si="8"/>
        <v>A</v>
      </c>
      <c r="O15" s="36">
        <v>2</v>
      </c>
      <c r="P15" s="28" t="str">
        <f t="shared" si="9"/>
        <v xml:space="preserve"> Siswa terampil dalam menyajikan kaitan antara beriman kepada kitab-kitab Allah Swt. dengan perilaku sehari-hari  </v>
      </c>
      <c r="Q15" s="39"/>
      <c r="R15" s="39" t="s">
        <v>8</v>
      </c>
      <c r="S15" s="18"/>
      <c r="T15" s="1">
        <v>88</v>
      </c>
      <c r="U15" s="1">
        <v>90</v>
      </c>
      <c r="V15" s="1">
        <v>90</v>
      </c>
      <c r="W15" s="1">
        <v>88</v>
      </c>
      <c r="X15" s="1">
        <v>90</v>
      </c>
      <c r="Y15" s="1">
        <v>90</v>
      </c>
      <c r="Z15" s="1"/>
      <c r="AA15" s="1"/>
      <c r="AB15" s="1"/>
      <c r="AC15" s="1"/>
      <c r="AD15" s="1"/>
      <c r="AE15" s="18"/>
      <c r="AF15" s="1">
        <v>88</v>
      </c>
      <c r="AG15" s="1">
        <v>90</v>
      </c>
      <c r="AH15" s="1">
        <v>90</v>
      </c>
      <c r="AI15" s="1">
        <v>88</v>
      </c>
      <c r="AJ15" s="1">
        <v>90</v>
      </c>
      <c r="AK15" s="1">
        <v>90</v>
      </c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169</v>
      </c>
      <c r="FI15" s="76" t="s">
        <v>175</v>
      </c>
      <c r="FJ15" s="77">
        <v>44822</v>
      </c>
      <c r="FK15" s="77">
        <v>44832</v>
      </c>
    </row>
    <row r="16" spans="1:167" x14ac:dyDescent="0.25">
      <c r="A16" s="19">
        <v>6</v>
      </c>
      <c r="B16" s="19">
        <v>115363</v>
      </c>
      <c r="C16" s="19" t="s">
        <v>115</v>
      </c>
      <c r="D16" s="18"/>
      <c r="E16" s="28">
        <f t="shared" si="0"/>
        <v>87</v>
      </c>
      <c r="F16" s="28" t="str">
        <f t="shared" si="1"/>
        <v>A</v>
      </c>
      <c r="G16" s="28">
        <f t="shared" si="2"/>
        <v>87</v>
      </c>
      <c r="H16" s="28" t="str">
        <f t="shared" si="3"/>
        <v>A</v>
      </c>
      <c r="I16" s="36">
        <v>1</v>
      </c>
      <c r="J16" s="28" t="str">
        <f t="shared" si="4"/>
        <v>Siswa Mampu  menganalisis KD.3.1 QS. Al Midah : 48, An Nisa' : 59 , dan At Taubah: 105   Tentang Taat aturan, Kompetisi dalam kebaikan dan Kerja keras, namun dalam KD yang lain perlu ditingkatkan</v>
      </c>
      <c r="K16" s="28">
        <f t="shared" si="5"/>
        <v>87.666666666666671</v>
      </c>
      <c r="L16" s="28" t="str">
        <f t="shared" si="6"/>
        <v>A</v>
      </c>
      <c r="M16" s="28">
        <f t="shared" si="7"/>
        <v>87.666666666666671</v>
      </c>
      <c r="N16" s="28" t="str">
        <f t="shared" si="8"/>
        <v>A</v>
      </c>
      <c r="O16" s="36">
        <v>1</v>
      </c>
      <c r="P16" s="28" t="str">
        <f t="shared" si="9"/>
        <v xml:space="preserve">Siswa Terampil dalam  Membaca dan  menghafal  QS.  An Nisa' : 59 , dan At Taubah: 105   Tentang Taat aturan, Kompetisi dalam kebaikan dan Kerja keras </v>
      </c>
      <c r="Q16" s="39"/>
      <c r="R16" s="39" t="s">
        <v>8</v>
      </c>
      <c r="S16" s="18"/>
      <c r="T16" s="1">
        <v>88</v>
      </c>
      <c r="U16" s="1">
        <v>88</v>
      </c>
      <c r="V16" s="1">
        <v>88</v>
      </c>
      <c r="W16" s="1">
        <v>85</v>
      </c>
      <c r="X16" s="1">
        <v>85</v>
      </c>
      <c r="Y16" s="1">
        <v>85</v>
      </c>
      <c r="Z16" s="1"/>
      <c r="AA16" s="1"/>
      <c r="AB16" s="1"/>
      <c r="AC16" s="1"/>
      <c r="AD16" s="1"/>
      <c r="AE16" s="18"/>
      <c r="AF16" s="1">
        <v>90</v>
      </c>
      <c r="AG16" s="1">
        <v>88</v>
      </c>
      <c r="AH16" s="1">
        <v>88</v>
      </c>
      <c r="AI16" s="1">
        <v>86</v>
      </c>
      <c r="AJ16" s="1">
        <v>88</v>
      </c>
      <c r="AK16" s="1">
        <v>86</v>
      </c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115378</v>
      </c>
      <c r="C17" s="19" t="s">
        <v>116</v>
      </c>
      <c r="D17" s="18"/>
      <c r="E17" s="28">
        <f t="shared" si="0"/>
        <v>84</v>
      </c>
      <c r="F17" s="28" t="str">
        <f t="shared" si="1"/>
        <v>B</v>
      </c>
      <c r="G17" s="28">
        <f t="shared" si="2"/>
        <v>84</v>
      </c>
      <c r="H17" s="28" t="str">
        <f t="shared" si="3"/>
        <v>B</v>
      </c>
      <c r="I17" s="36">
        <v>1</v>
      </c>
      <c r="J17" s="28" t="str">
        <f t="shared" si="4"/>
        <v>Siswa Mampu  menganalisis KD.3.1 QS. Al Midah : 48, An Nisa' : 59 , dan At Taubah: 105   Tentang Taat aturan, Kompetisi dalam kebaikan dan Kerja keras, namun dalam KD yang lain perlu ditingkatkan</v>
      </c>
      <c r="K17" s="28">
        <f t="shared" si="5"/>
        <v>84.5</v>
      </c>
      <c r="L17" s="28" t="str">
        <f t="shared" si="6"/>
        <v>A</v>
      </c>
      <c r="M17" s="28">
        <f t="shared" si="7"/>
        <v>84.5</v>
      </c>
      <c r="N17" s="28" t="str">
        <f t="shared" si="8"/>
        <v>A</v>
      </c>
      <c r="O17" s="36">
        <v>1</v>
      </c>
      <c r="P17" s="28" t="str">
        <f t="shared" si="9"/>
        <v xml:space="preserve">Siswa Terampil dalam  Membaca dan  menghafal  QS.  An Nisa' : 59 , dan At Taubah: 105   Tentang Taat aturan, Kompetisi dalam kebaikan dan Kerja keras </v>
      </c>
      <c r="Q17" s="39"/>
      <c r="R17" s="39" t="s">
        <v>8</v>
      </c>
      <c r="S17" s="18"/>
      <c r="T17" s="1">
        <v>85</v>
      </c>
      <c r="U17" s="1">
        <v>85</v>
      </c>
      <c r="V17" s="1">
        <v>85</v>
      </c>
      <c r="W17" s="1">
        <v>85</v>
      </c>
      <c r="X17" s="1">
        <v>82</v>
      </c>
      <c r="Y17" s="1">
        <v>80</v>
      </c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>
        <v>85</v>
      </c>
      <c r="AI17" s="1">
        <v>85</v>
      </c>
      <c r="AJ17" s="1">
        <v>85</v>
      </c>
      <c r="AK17" s="1">
        <v>82</v>
      </c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170</v>
      </c>
      <c r="FI17" s="76" t="s">
        <v>176</v>
      </c>
      <c r="FJ17" s="77">
        <v>44823</v>
      </c>
      <c r="FK17" s="77">
        <v>44833</v>
      </c>
    </row>
    <row r="18" spans="1:167" x14ac:dyDescent="0.25">
      <c r="A18" s="19">
        <v>8</v>
      </c>
      <c r="B18" s="19">
        <v>115423</v>
      </c>
      <c r="C18" s="19" t="s">
        <v>117</v>
      </c>
      <c r="D18" s="18"/>
      <c r="E18" s="28">
        <f t="shared" si="0"/>
        <v>87</v>
      </c>
      <c r="F18" s="28" t="str">
        <f t="shared" si="1"/>
        <v>A</v>
      </c>
      <c r="G18" s="28">
        <f t="shared" si="2"/>
        <v>87</v>
      </c>
      <c r="H18" s="28" t="str">
        <f t="shared" si="3"/>
        <v>A</v>
      </c>
      <c r="I18" s="36">
        <v>1</v>
      </c>
      <c r="J18" s="28" t="str">
        <f t="shared" si="4"/>
        <v>Siswa Mampu  menganalisis KD.3.1 QS. Al Midah : 48, An Nisa' : 59 , dan At Taubah: 105   Tentang Taat aturan, Kompetisi dalam kebaikan dan Kerja keras, namun dalam KD yang lain perlu ditingkatkan</v>
      </c>
      <c r="K18" s="28">
        <f t="shared" si="5"/>
        <v>87.5</v>
      </c>
      <c r="L18" s="28" t="str">
        <f t="shared" si="6"/>
        <v>A</v>
      </c>
      <c r="M18" s="28">
        <f t="shared" si="7"/>
        <v>87.5</v>
      </c>
      <c r="N18" s="28" t="str">
        <f t="shared" si="8"/>
        <v>A</v>
      </c>
      <c r="O18" s="36">
        <v>1</v>
      </c>
      <c r="P18" s="28" t="str">
        <f t="shared" si="9"/>
        <v xml:space="preserve">Siswa Terampil dalam  Membaca dan  menghafal  QS.  An Nisa' : 59 , dan At Taubah: 105   Tentang Taat aturan, Kompetisi dalam kebaikan dan Kerja keras </v>
      </c>
      <c r="Q18" s="39"/>
      <c r="R18" s="39" t="s">
        <v>8</v>
      </c>
      <c r="S18" s="18"/>
      <c r="T18" s="1">
        <v>88</v>
      </c>
      <c r="U18" s="1">
        <v>88</v>
      </c>
      <c r="V18" s="1">
        <v>88</v>
      </c>
      <c r="W18" s="1">
        <v>88</v>
      </c>
      <c r="X18" s="1">
        <v>85</v>
      </c>
      <c r="Y18" s="1">
        <v>86</v>
      </c>
      <c r="Z18" s="1"/>
      <c r="AA18" s="1"/>
      <c r="AB18" s="1"/>
      <c r="AC18" s="1"/>
      <c r="AD18" s="1"/>
      <c r="AE18" s="18"/>
      <c r="AF18" s="1">
        <v>90</v>
      </c>
      <c r="AG18" s="1">
        <v>88</v>
      </c>
      <c r="AH18" s="1">
        <v>88</v>
      </c>
      <c r="AI18" s="1">
        <v>88</v>
      </c>
      <c r="AJ18" s="1">
        <v>85</v>
      </c>
      <c r="AK18" s="1">
        <v>86</v>
      </c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115438</v>
      </c>
      <c r="C19" s="19" t="s">
        <v>118</v>
      </c>
      <c r="D19" s="18"/>
      <c r="E19" s="28">
        <f t="shared" si="0"/>
        <v>88</v>
      </c>
      <c r="F19" s="28" t="str">
        <f t="shared" si="1"/>
        <v>A</v>
      </c>
      <c r="G19" s="28">
        <f t="shared" si="2"/>
        <v>88</v>
      </c>
      <c r="H19" s="28" t="str">
        <f t="shared" si="3"/>
        <v>A</v>
      </c>
      <c r="I19" s="36">
        <v>1</v>
      </c>
      <c r="J19" s="28" t="str">
        <f t="shared" si="4"/>
        <v>Siswa Mampu  menganalisis KD.3.1 QS. Al Midah : 48, An Nisa' : 59 , dan At Taubah: 105   Tentang Taat aturan, Kompetisi dalam kebaikan dan Kerja keras, namun dalam KD yang lain perlu ditingkatkan</v>
      </c>
      <c r="K19" s="28">
        <f t="shared" si="5"/>
        <v>88.333333333333329</v>
      </c>
      <c r="L19" s="28" t="str">
        <f t="shared" si="6"/>
        <v>A</v>
      </c>
      <c r="M19" s="28">
        <f t="shared" si="7"/>
        <v>88.333333333333329</v>
      </c>
      <c r="N19" s="28" t="str">
        <f t="shared" si="8"/>
        <v>A</v>
      </c>
      <c r="O19" s="36">
        <v>1</v>
      </c>
      <c r="P19" s="28" t="str">
        <f t="shared" si="9"/>
        <v xml:space="preserve">Siswa Terampil dalam  Membaca dan  menghafal  QS.  An Nisa' : 59 , dan At Taubah: 105   Tentang Taat aturan, Kompetisi dalam kebaikan dan Kerja keras </v>
      </c>
      <c r="Q19" s="39"/>
      <c r="R19" s="39" t="s">
        <v>8</v>
      </c>
      <c r="S19" s="18"/>
      <c r="T19" s="1">
        <v>90</v>
      </c>
      <c r="U19" s="1">
        <v>88</v>
      </c>
      <c r="V19" s="1">
        <v>88</v>
      </c>
      <c r="W19" s="1">
        <v>88</v>
      </c>
      <c r="X19" s="1">
        <v>88</v>
      </c>
      <c r="Y19" s="1">
        <v>88</v>
      </c>
      <c r="Z19" s="1"/>
      <c r="AA19" s="1"/>
      <c r="AB19" s="1"/>
      <c r="AC19" s="1"/>
      <c r="AD19" s="1"/>
      <c r="AE19" s="18"/>
      <c r="AF19" s="1">
        <v>90</v>
      </c>
      <c r="AG19" s="1">
        <v>88</v>
      </c>
      <c r="AH19" s="1">
        <v>88</v>
      </c>
      <c r="AI19" s="1">
        <v>88</v>
      </c>
      <c r="AJ19" s="1">
        <v>88</v>
      </c>
      <c r="AK19" s="1">
        <v>88</v>
      </c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171</v>
      </c>
      <c r="FI19" s="76" t="s">
        <v>179</v>
      </c>
      <c r="FJ19" s="77">
        <v>44824</v>
      </c>
      <c r="FK19" s="77">
        <v>44834</v>
      </c>
    </row>
    <row r="20" spans="1:167" x14ac:dyDescent="0.25">
      <c r="A20" s="19">
        <v>10</v>
      </c>
      <c r="B20" s="19">
        <v>115483</v>
      </c>
      <c r="C20" s="19" t="s">
        <v>119</v>
      </c>
      <c r="D20" s="18"/>
      <c r="E20" s="28">
        <f t="shared" si="0"/>
        <v>83</v>
      </c>
      <c r="F20" s="28" t="str">
        <f t="shared" si="1"/>
        <v>B</v>
      </c>
      <c r="G20" s="28">
        <f t="shared" si="2"/>
        <v>83</v>
      </c>
      <c r="H20" s="28" t="str">
        <f t="shared" si="3"/>
        <v>B</v>
      </c>
      <c r="I20" s="36">
        <v>2</v>
      </c>
      <c r="J20" s="28" t="str">
        <f t="shared" si="4"/>
        <v>Siswa Mampu  menganalisis  KD 3.3 Tentang makna Iman kepada Kitab-kitab Allah  , Namun dalam KD yang lain perlu ditingkatkan</v>
      </c>
      <c r="K20" s="28">
        <f t="shared" si="5"/>
        <v>85</v>
      </c>
      <c r="L20" s="28" t="str">
        <f t="shared" si="6"/>
        <v>A</v>
      </c>
      <c r="M20" s="28">
        <f t="shared" si="7"/>
        <v>85</v>
      </c>
      <c r="N20" s="28" t="str">
        <f t="shared" si="8"/>
        <v>A</v>
      </c>
      <c r="O20" s="36">
        <v>1</v>
      </c>
      <c r="P20" s="28" t="str">
        <f t="shared" si="9"/>
        <v xml:space="preserve">Siswa Terampil dalam  Membaca dan  menghafal  QS.  An Nisa' : 59 , dan At Taubah: 105   Tentang Taat aturan, Kompetisi dalam kebaikan dan Kerja keras </v>
      </c>
      <c r="Q20" s="39"/>
      <c r="R20" s="39" t="s">
        <v>8</v>
      </c>
      <c r="S20" s="18"/>
      <c r="T20" s="1">
        <v>80</v>
      </c>
      <c r="U20" s="1">
        <v>85</v>
      </c>
      <c r="V20" s="1">
        <v>85</v>
      </c>
      <c r="W20" s="1">
        <v>85</v>
      </c>
      <c r="X20" s="1">
        <v>85</v>
      </c>
      <c r="Y20" s="1">
        <v>80</v>
      </c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>
        <v>85</v>
      </c>
      <c r="AI20" s="1">
        <v>85</v>
      </c>
      <c r="AJ20" s="1">
        <v>85</v>
      </c>
      <c r="AK20" s="1">
        <v>85</v>
      </c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115498</v>
      </c>
      <c r="C21" s="19" t="s">
        <v>120</v>
      </c>
      <c r="D21" s="18"/>
      <c r="E21" s="28">
        <f t="shared" si="0"/>
        <v>89</v>
      </c>
      <c r="F21" s="28" t="str">
        <f t="shared" si="1"/>
        <v>A</v>
      </c>
      <c r="G21" s="28">
        <f t="shared" si="2"/>
        <v>89</v>
      </c>
      <c r="H21" s="28" t="str">
        <f t="shared" si="3"/>
        <v>A</v>
      </c>
      <c r="I21" s="36">
        <v>2</v>
      </c>
      <c r="J21" s="28" t="str">
        <f t="shared" si="4"/>
        <v>Siswa Mampu  menganalisis  KD 3.3 Tentang makna Iman kepada Kitab-kitab Allah  , Namun dalam KD yang lain perlu ditingkatkan</v>
      </c>
      <c r="K21" s="28">
        <f t="shared" si="5"/>
        <v>88.166666666666671</v>
      </c>
      <c r="L21" s="28" t="str">
        <f t="shared" si="6"/>
        <v>A</v>
      </c>
      <c r="M21" s="28">
        <f t="shared" si="7"/>
        <v>88.166666666666671</v>
      </c>
      <c r="N21" s="28" t="str">
        <f t="shared" si="8"/>
        <v>A</v>
      </c>
      <c r="O21" s="36">
        <v>2</v>
      </c>
      <c r="P21" s="28" t="str">
        <f t="shared" si="9"/>
        <v xml:space="preserve"> Siswa terampil dalam menyajikan kaitan antara beriman kepada kitab-kitab Allah Swt. dengan perilaku sehari-hari  </v>
      </c>
      <c r="Q21" s="39"/>
      <c r="R21" s="39" t="s">
        <v>8</v>
      </c>
      <c r="S21" s="18"/>
      <c r="T21" s="1">
        <v>85</v>
      </c>
      <c r="U21" s="1">
        <v>90</v>
      </c>
      <c r="V21" s="1">
        <v>90</v>
      </c>
      <c r="W21" s="1">
        <v>88</v>
      </c>
      <c r="X21" s="1">
        <v>90</v>
      </c>
      <c r="Y21" s="1">
        <v>90</v>
      </c>
      <c r="Z21" s="1"/>
      <c r="AA21" s="1"/>
      <c r="AB21" s="1"/>
      <c r="AC21" s="1"/>
      <c r="AD21" s="1"/>
      <c r="AE21" s="18"/>
      <c r="AF21" s="1">
        <v>85</v>
      </c>
      <c r="AG21" s="1">
        <v>88</v>
      </c>
      <c r="AH21" s="1">
        <v>88</v>
      </c>
      <c r="AI21" s="1">
        <v>88</v>
      </c>
      <c r="AJ21" s="1">
        <v>90</v>
      </c>
      <c r="AK21" s="1">
        <v>90</v>
      </c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 t="s">
        <v>172</v>
      </c>
      <c r="FI21" s="76" t="s">
        <v>177</v>
      </c>
      <c r="FJ21" s="77">
        <v>44825</v>
      </c>
      <c r="FK21" s="77">
        <v>44835</v>
      </c>
    </row>
    <row r="22" spans="1:167" x14ac:dyDescent="0.25">
      <c r="A22" s="19">
        <v>12</v>
      </c>
      <c r="B22" s="19">
        <v>115543</v>
      </c>
      <c r="C22" s="19" t="s">
        <v>121</v>
      </c>
      <c r="D22" s="18"/>
      <c r="E22" s="28">
        <f t="shared" si="0"/>
        <v>91</v>
      </c>
      <c r="F22" s="28" t="str">
        <f t="shared" si="1"/>
        <v>A</v>
      </c>
      <c r="G22" s="28">
        <f t="shared" si="2"/>
        <v>91</v>
      </c>
      <c r="H22" s="28" t="str">
        <f t="shared" si="3"/>
        <v>A</v>
      </c>
      <c r="I22" s="36">
        <v>1</v>
      </c>
      <c r="J22" s="28" t="str">
        <f t="shared" si="4"/>
        <v>Siswa Mampu  menganalisis KD.3.1 QS. Al Midah : 48, An Nisa' : 59 , dan At Taubah: 105   Tentang Taat aturan, Kompetisi dalam kebaikan dan Kerja keras, namun dalam KD yang lain perlu ditingkatkan</v>
      </c>
      <c r="K22" s="28">
        <f t="shared" si="5"/>
        <v>90</v>
      </c>
      <c r="L22" s="28" t="str">
        <f t="shared" si="6"/>
        <v>A</v>
      </c>
      <c r="M22" s="28">
        <f t="shared" si="7"/>
        <v>90</v>
      </c>
      <c r="N22" s="28" t="str">
        <f t="shared" si="8"/>
        <v>A</v>
      </c>
      <c r="O22" s="36">
        <v>1</v>
      </c>
      <c r="P22" s="28" t="str">
        <f t="shared" si="9"/>
        <v xml:space="preserve">Siswa Terampil dalam  Membaca dan  menghafal  QS.  An Nisa' : 59 , dan At Taubah: 105   Tentang Taat aturan, Kompetisi dalam kebaikan dan Kerja keras </v>
      </c>
      <c r="Q22" s="39"/>
      <c r="R22" s="39" t="s">
        <v>8</v>
      </c>
      <c r="S22" s="18"/>
      <c r="T22" s="1">
        <v>92</v>
      </c>
      <c r="U22" s="1">
        <v>90</v>
      </c>
      <c r="V22" s="1">
        <v>90</v>
      </c>
      <c r="W22" s="1">
        <v>88</v>
      </c>
      <c r="X22" s="1">
        <v>92</v>
      </c>
      <c r="Y22" s="1">
        <v>92</v>
      </c>
      <c r="Z22" s="1"/>
      <c r="AA22" s="1"/>
      <c r="AB22" s="1"/>
      <c r="AC22" s="1"/>
      <c r="AD22" s="1"/>
      <c r="AE22" s="18"/>
      <c r="AF22" s="1">
        <v>90</v>
      </c>
      <c r="AG22" s="1">
        <v>90</v>
      </c>
      <c r="AH22" s="1">
        <v>90</v>
      </c>
      <c r="AI22" s="1">
        <v>90</v>
      </c>
      <c r="AJ22" s="1">
        <v>90</v>
      </c>
      <c r="AK22" s="1">
        <v>90</v>
      </c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115603</v>
      </c>
      <c r="C23" s="19" t="s">
        <v>122</v>
      </c>
      <c r="D23" s="18"/>
      <c r="E23" s="28">
        <f t="shared" si="0"/>
        <v>95</v>
      </c>
      <c r="F23" s="28" t="str">
        <f t="shared" si="1"/>
        <v>A</v>
      </c>
      <c r="G23" s="28">
        <f t="shared" si="2"/>
        <v>95</v>
      </c>
      <c r="H23" s="28" t="str">
        <f t="shared" si="3"/>
        <v>A</v>
      </c>
      <c r="I23" s="36">
        <v>1</v>
      </c>
      <c r="J23" s="28" t="str">
        <f t="shared" si="4"/>
        <v>Siswa Mampu  menganalisis KD.3.1 QS. Al Midah : 48, An Nisa' : 59 , dan At Taubah: 105   Tentang Taat aturan, Kompetisi dalam kebaikan dan Kerja keras, namun dalam KD yang lain perlu ditingkatkan</v>
      </c>
      <c r="K23" s="28">
        <f t="shared" si="5"/>
        <v>94</v>
      </c>
      <c r="L23" s="28" t="str">
        <f t="shared" si="6"/>
        <v>A</v>
      </c>
      <c r="M23" s="28">
        <f t="shared" si="7"/>
        <v>94</v>
      </c>
      <c r="N23" s="28" t="str">
        <f t="shared" si="8"/>
        <v>A</v>
      </c>
      <c r="O23" s="36">
        <v>2</v>
      </c>
      <c r="P23" s="28" t="str">
        <f t="shared" si="9"/>
        <v xml:space="preserve"> Siswa terampil dalam menyajikan kaitan antara beriman kepada kitab-kitab Allah Swt. dengan perilaku sehari-hari  </v>
      </c>
      <c r="Q23" s="39"/>
      <c r="R23" s="39" t="s">
        <v>8</v>
      </c>
      <c r="S23" s="18"/>
      <c r="T23" s="1">
        <v>95</v>
      </c>
      <c r="U23" s="1">
        <v>95</v>
      </c>
      <c r="V23" s="1">
        <v>95</v>
      </c>
      <c r="W23" s="1">
        <v>92</v>
      </c>
      <c r="X23" s="1">
        <v>95</v>
      </c>
      <c r="Y23" s="1">
        <v>95</v>
      </c>
      <c r="Z23" s="1"/>
      <c r="AA23" s="1"/>
      <c r="AB23" s="1"/>
      <c r="AC23" s="1"/>
      <c r="AD23" s="1"/>
      <c r="AE23" s="18"/>
      <c r="AF23" s="1">
        <v>92</v>
      </c>
      <c r="AG23" s="1">
        <v>95</v>
      </c>
      <c r="AH23" s="1">
        <v>95</v>
      </c>
      <c r="AI23" s="1">
        <v>92</v>
      </c>
      <c r="AJ23" s="1">
        <v>95</v>
      </c>
      <c r="AK23" s="1">
        <v>95</v>
      </c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 t="s">
        <v>173</v>
      </c>
      <c r="FI23" s="76" t="s">
        <v>178</v>
      </c>
      <c r="FJ23" s="77">
        <v>44826</v>
      </c>
      <c r="FK23" s="77">
        <v>44836</v>
      </c>
    </row>
    <row r="24" spans="1:167" x14ac:dyDescent="0.25">
      <c r="A24" s="19">
        <v>14</v>
      </c>
      <c r="B24" s="19">
        <v>115633</v>
      </c>
      <c r="C24" s="19" t="s">
        <v>123</v>
      </c>
      <c r="D24" s="18"/>
      <c r="E24" s="28">
        <f t="shared" si="0"/>
        <v>85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>
        <v>1</v>
      </c>
      <c r="J24" s="28" t="str">
        <f t="shared" si="4"/>
        <v>Siswa Mampu  menganalisis KD.3.1 QS. Al Midah : 48, An Nisa' : 59 , dan At Taubah: 105   Tentang Taat aturan, Kompetisi dalam kebaikan dan Kerja keras, namun dalam KD yang lain perlu ditingkatkan</v>
      </c>
      <c r="K24" s="28">
        <f t="shared" si="5"/>
        <v>85.333333333333329</v>
      </c>
      <c r="L24" s="28" t="str">
        <f t="shared" si="6"/>
        <v>A</v>
      </c>
      <c r="M24" s="28">
        <f t="shared" si="7"/>
        <v>85.333333333333329</v>
      </c>
      <c r="N24" s="28" t="str">
        <f t="shared" si="8"/>
        <v>A</v>
      </c>
      <c r="O24" s="36">
        <v>5</v>
      </c>
      <c r="P24" s="28" t="str">
        <f t="shared" si="9"/>
        <v>Siswa Terampil dalam menyajikan ketentuan menyampaikan khutbah, Tabligh dan dakwah</v>
      </c>
      <c r="Q24" s="39"/>
      <c r="R24" s="39" t="s">
        <v>8</v>
      </c>
      <c r="S24" s="18"/>
      <c r="T24" s="1">
        <v>85</v>
      </c>
      <c r="U24" s="1">
        <v>85</v>
      </c>
      <c r="V24" s="1">
        <v>85</v>
      </c>
      <c r="W24" s="1">
        <v>85</v>
      </c>
      <c r="X24" s="1">
        <v>85</v>
      </c>
      <c r="Y24" s="1">
        <v>85</v>
      </c>
      <c r="Z24" s="1"/>
      <c r="AA24" s="1"/>
      <c r="AB24" s="1"/>
      <c r="AC24" s="1"/>
      <c r="AD24" s="1"/>
      <c r="AE24" s="18"/>
      <c r="AF24" s="1">
        <v>85</v>
      </c>
      <c r="AG24" s="1">
        <v>85</v>
      </c>
      <c r="AH24" s="1">
        <v>85</v>
      </c>
      <c r="AI24" s="1">
        <v>86</v>
      </c>
      <c r="AJ24" s="1">
        <v>86</v>
      </c>
      <c r="AK24" s="1">
        <v>85</v>
      </c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115648</v>
      </c>
      <c r="C25" s="19" t="s">
        <v>124</v>
      </c>
      <c r="D25" s="18"/>
      <c r="E25" s="28">
        <f t="shared" si="0"/>
        <v>93</v>
      </c>
      <c r="F25" s="28" t="str">
        <f t="shared" si="1"/>
        <v>A</v>
      </c>
      <c r="G25" s="28">
        <f t="shared" si="2"/>
        <v>93</v>
      </c>
      <c r="H25" s="28" t="str">
        <f t="shared" si="3"/>
        <v>A</v>
      </c>
      <c r="I25" s="36">
        <v>1</v>
      </c>
      <c r="J25" s="28" t="str">
        <f t="shared" si="4"/>
        <v>Siswa Mampu  menganalisis KD.3.1 QS. Al Midah : 48, An Nisa' : 59 , dan At Taubah: 105   Tentang Taat aturan, Kompetisi dalam kebaikan dan Kerja keras, namun dalam KD yang lain perlu ditingkatkan</v>
      </c>
      <c r="K25" s="28">
        <f t="shared" si="5"/>
        <v>92</v>
      </c>
      <c r="L25" s="28" t="str">
        <f t="shared" si="6"/>
        <v>A</v>
      </c>
      <c r="M25" s="28">
        <f t="shared" si="7"/>
        <v>92</v>
      </c>
      <c r="N25" s="28" t="str">
        <f t="shared" si="8"/>
        <v>A</v>
      </c>
      <c r="O25" s="36">
        <v>1</v>
      </c>
      <c r="P25" s="28" t="str">
        <f t="shared" si="9"/>
        <v xml:space="preserve">Siswa Terampil dalam  Membaca dan  menghafal  QS.  An Nisa' : 59 , dan At Taubah: 105   Tentang Taat aturan, Kompetisi dalam kebaikan dan Kerja keras </v>
      </c>
      <c r="Q25" s="39"/>
      <c r="R25" s="39" t="s">
        <v>8</v>
      </c>
      <c r="S25" s="18"/>
      <c r="T25" s="1">
        <v>95</v>
      </c>
      <c r="U25" s="1">
        <v>92</v>
      </c>
      <c r="V25" s="1">
        <v>92</v>
      </c>
      <c r="W25" s="1">
        <v>92</v>
      </c>
      <c r="X25" s="1">
        <v>92</v>
      </c>
      <c r="Y25" s="1">
        <v>92</v>
      </c>
      <c r="Z25" s="1"/>
      <c r="AA25" s="1"/>
      <c r="AB25" s="1"/>
      <c r="AC25" s="1"/>
      <c r="AD25" s="1"/>
      <c r="AE25" s="18"/>
      <c r="AF25" s="1">
        <v>92</v>
      </c>
      <c r="AG25" s="1">
        <v>92</v>
      </c>
      <c r="AH25" s="1">
        <v>92</v>
      </c>
      <c r="AI25" s="1">
        <v>92</v>
      </c>
      <c r="AJ25" s="1">
        <v>92</v>
      </c>
      <c r="AK25" s="1">
        <v>92</v>
      </c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44827</v>
      </c>
      <c r="FK25" s="77">
        <v>44837</v>
      </c>
    </row>
    <row r="26" spans="1:167" x14ac:dyDescent="0.25">
      <c r="A26" s="19">
        <v>16</v>
      </c>
      <c r="B26" s="19">
        <v>115663</v>
      </c>
      <c r="C26" s="19" t="s">
        <v>125</v>
      </c>
      <c r="D26" s="18"/>
      <c r="E26" s="28">
        <f t="shared" si="0"/>
        <v>89</v>
      </c>
      <c r="F26" s="28" t="str">
        <f t="shared" si="1"/>
        <v>A</v>
      </c>
      <c r="G26" s="28">
        <f t="shared" si="2"/>
        <v>89</v>
      </c>
      <c r="H26" s="28" t="str">
        <f t="shared" si="3"/>
        <v>A</v>
      </c>
      <c r="I26" s="36">
        <v>6</v>
      </c>
      <c r="J26" s="28" t="str">
        <f t="shared" si="4"/>
        <v>Siswa Mampu  menganalisis KD3.10 Tentang Menelaah perkembangan Islam pada masa kejayaan   , Namun dalam KD yang lain perlu ditingkatkan</v>
      </c>
      <c r="K26" s="28">
        <f t="shared" si="5"/>
        <v>88</v>
      </c>
      <c r="L26" s="28" t="str">
        <f t="shared" si="6"/>
        <v>A</v>
      </c>
      <c r="M26" s="28">
        <f t="shared" si="7"/>
        <v>88</v>
      </c>
      <c r="N26" s="28" t="str">
        <f t="shared" si="8"/>
        <v>A</v>
      </c>
      <c r="O26" s="36">
        <v>1</v>
      </c>
      <c r="P26" s="28" t="str">
        <f t="shared" si="9"/>
        <v xml:space="preserve">Siswa Terampil dalam  Membaca dan  menghafal  QS.  An Nisa' : 59 , dan At Taubah: 105   Tentang Taat aturan, Kompetisi dalam kebaikan dan Kerja keras </v>
      </c>
      <c r="Q26" s="39"/>
      <c r="R26" s="39" t="s">
        <v>8</v>
      </c>
      <c r="S26" s="18"/>
      <c r="T26" s="1">
        <v>90</v>
      </c>
      <c r="U26" s="1">
        <v>90</v>
      </c>
      <c r="V26" s="1">
        <v>88</v>
      </c>
      <c r="W26" s="1">
        <v>88</v>
      </c>
      <c r="X26" s="1">
        <v>88</v>
      </c>
      <c r="Y26" s="1">
        <v>88</v>
      </c>
      <c r="Z26" s="1"/>
      <c r="AA26" s="1"/>
      <c r="AB26" s="1"/>
      <c r="AC26" s="1"/>
      <c r="AD26" s="1"/>
      <c r="AE26" s="18"/>
      <c r="AF26" s="1">
        <v>88</v>
      </c>
      <c r="AG26" s="1">
        <v>88</v>
      </c>
      <c r="AH26" s="1">
        <v>88</v>
      </c>
      <c r="AI26" s="1">
        <v>88</v>
      </c>
      <c r="AJ26" s="1">
        <v>88</v>
      </c>
      <c r="AK26" s="1">
        <v>88</v>
      </c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115678</v>
      </c>
      <c r="C27" s="19" t="s">
        <v>126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1</v>
      </c>
      <c r="J27" s="28" t="str">
        <f t="shared" si="4"/>
        <v>Siswa Mampu  menganalisis KD.3.1 QS. Al Midah : 48, An Nisa' : 59 , dan At Taubah: 105   Tentang Taat aturan, Kompetisi dalam kebaikan dan Kerja keras, namun dalam KD yang lain perlu ditingkatkan</v>
      </c>
      <c r="K27" s="28">
        <f t="shared" si="5"/>
        <v>84</v>
      </c>
      <c r="L27" s="28" t="str">
        <f t="shared" si="6"/>
        <v>B</v>
      </c>
      <c r="M27" s="28">
        <f t="shared" si="7"/>
        <v>84</v>
      </c>
      <c r="N27" s="28" t="str">
        <f t="shared" si="8"/>
        <v>B</v>
      </c>
      <c r="O27" s="36">
        <v>1</v>
      </c>
      <c r="P27" s="28" t="str">
        <f t="shared" si="9"/>
        <v xml:space="preserve">Siswa Terampil dalam  Membaca dan  menghafal  QS.  An Nisa' : 59 , dan At Taubah: 105   Tentang Taat aturan, Kompetisi dalam kebaikan dan Kerja keras </v>
      </c>
      <c r="Q27" s="39"/>
      <c r="R27" s="39" t="s">
        <v>9</v>
      </c>
      <c r="S27" s="18"/>
      <c r="T27" s="1">
        <v>88</v>
      </c>
      <c r="U27" s="1">
        <v>85</v>
      </c>
      <c r="V27" s="1">
        <v>85</v>
      </c>
      <c r="W27" s="1">
        <v>85</v>
      </c>
      <c r="X27" s="1">
        <v>82</v>
      </c>
      <c r="Y27" s="1">
        <v>82</v>
      </c>
      <c r="Z27" s="1"/>
      <c r="AA27" s="1"/>
      <c r="AB27" s="1"/>
      <c r="AC27" s="1"/>
      <c r="AD27" s="1"/>
      <c r="AE27" s="18"/>
      <c r="AF27" s="1">
        <v>85</v>
      </c>
      <c r="AG27" s="1">
        <v>85</v>
      </c>
      <c r="AH27" s="1">
        <v>85</v>
      </c>
      <c r="AI27" s="1">
        <v>82</v>
      </c>
      <c r="AJ27" s="1">
        <v>82</v>
      </c>
      <c r="AK27" s="1">
        <v>85</v>
      </c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44828</v>
      </c>
      <c r="FK27" s="77">
        <v>44838</v>
      </c>
    </row>
    <row r="28" spans="1:167" x14ac:dyDescent="0.25">
      <c r="A28" s="19">
        <v>18</v>
      </c>
      <c r="B28" s="19">
        <v>115723</v>
      </c>
      <c r="C28" s="19" t="s">
        <v>127</v>
      </c>
      <c r="D28" s="18"/>
      <c r="E28" s="28">
        <f t="shared" si="0"/>
        <v>84</v>
      </c>
      <c r="F28" s="28" t="str">
        <f t="shared" si="1"/>
        <v>B</v>
      </c>
      <c r="G28" s="28">
        <f t="shared" si="2"/>
        <v>84</v>
      </c>
      <c r="H28" s="28" t="str">
        <f t="shared" si="3"/>
        <v>B</v>
      </c>
      <c r="I28" s="36">
        <v>2</v>
      </c>
      <c r="J28" s="28" t="str">
        <f t="shared" si="4"/>
        <v>Siswa Mampu  menganalisis  KD 3.3 Tentang makna Iman kepada Kitab-kitab Allah  , Namun dalam KD yang lain perlu ditingkatkan</v>
      </c>
      <c r="K28" s="28">
        <f t="shared" si="5"/>
        <v>86.166666666666671</v>
      </c>
      <c r="L28" s="28" t="str">
        <f t="shared" si="6"/>
        <v>A</v>
      </c>
      <c r="M28" s="28">
        <f t="shared" si="7"/>
        <v>86.166666666666671</v>
      </c>
      <c r="N28" s="28" t="str">
        <f t="shared" si="8"/>
        <v>A</v>
      </c>
      <c r="O28" s="36">
        <v>1</v>
      </c>
      <c r="P28" s="28" t="str">
        <f t="shared" si="9"/>
        <v xml:space="preserve">Siswa Terampil dalam  Membaca dan  menghafal  QS.  An Nisa' : 59 , dan At Taubah: 105   Tentang Taat aturan, Kompetisi dalam kebaikan dan Kerja keras </v>
      </c>
      <c r="Q28" s="39"/>
      <c r="R28" s="39" t="s">
        <v>8</v>
      </c>
      <c r="S28" s="18"/>
      <c r="T28" s="1">
        <v>80</v>
      </c>
      <c r="U28" s="1">
        <v>85</v>
      </c>
      <c r="V28" s="1">
        <v>85</v>
      </c>
      <c r="W28" s="1">
        <v>82</v>
      </c>
      <c r="X28" s="1">
        <v>85</v>
      </c>
      <c r="Y28" s="1">
        <v>85</v>
      </c>
      <c r="Z28" s="1"/>
      <c r="AA28" s="1"/>
      <c r="AB28" s="1"/>
      <c r="AC28" s="1"/>
      <c r="AD28" s="1"/>
      <c r="AE28" s="18"/>
      <c r="AF28" s="1">
        <v>88</v>
      </c>
      <c r="AG28" s="1">
        <v>86</v>
      </c>
      <c r="AH28" s="1">
        <v>88</v>
      </c>
      <c r="AI28" s="1">
        <v>85</v>
      </c>
      <c r="AJ28" s="1">
        <v>85</v>
      </c>
      <c r="AK28" s="1">
        <v>85</v>
      </c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115753</v>
      </c>
      <c r="C29" s="19" t="s">
        <v>128</v>
      </c>
      <c r="D29" s="18"/>
      <c r="E29" s="28">
        <f t="shared" si="0"/>
        <v>92</v>
      </c>
      <c r="F29" s="28" t="str">
        <f t="shared" si="1"/>
        <v>A</v>
      </c>
      <c r="G29" s="28">
        <f t="shared" si="2"/>
        <v>92</v>
      </c>
      <c r="H29" s="28" t="str">
        <f t="shared" si="3"/>
        <v>A</v>
      </c>
      <c r="I29" s="36">
        <v>2</v>
      </c>
      <c r="J29" s="28" t="str">
        <f t="shared" si="4"/>
        <v>Siswa Mampu  menganalisis  KD 3.3 Tentang makna Iman kepada Kitab-kitab Allah  , Namun dalam KD yang lain perlu ditingkatkan</v>
      </c>
      <c r="K29" s="28">
        <f t="shared" si="5"/>
        <v>90.666666666666671</v>
      </c>
      <c r="L29" s="28" t="str">
        <f t="shared" si="6"/>
        <v>A</v>
      </c>
      <c r="M29" s="28">
        <f t="shared" si="7"/>
        <v>90.666666666666671</v>
      </c>
      <c r="N29" s="28" t="str">
        <f t="shared" si="8"/>
        <v>A</v>
      </c>
      <c r="O29" s="36">
        <v>2</v>
      </c>
      <c r="P29" s="28" t="str">
        <f t="shared" si="9"/>
        <v xml:space="preserve"> Siswa terampil dalam menyajikan kaitan antara beriman kepada kitab-kitab Allah Swt. dengan perilaku sehari-hari  </v>
      </c>
      <c r="Q29" s="39"/>
      <c r="R29" s="39" t="s">
        <v>8</v>
      </c>
      <c r="S29" s="18"/>
      <c r="T29" s="1">
        <v>90</v>
      </c>
      <c r="U29" s="1">
        <v>92</v>
      </c>
      <c r="V29" s="1">
        <v>92</v>
      </c>
      <c r="W29" s="1">
        <v>92</v>
      </c>
      <c r="X29" s="1">
        <v>92</v>
      </c>
      <c r="Y29" s="1">
        <v>92</v>
      </c>
      <c r="Z29" s="1"/>
      <c r="AA29" s="1"/>
      <c r="AB29" s="1"/>
      <c r="AC29" s="1"/>
      <c r="AD29" s="1"/>
      <c r="AE29" s="18"/>
      <c r="AF29" s="1">
        <v>90</v>
      </c>
      <c r="AG29" s="1">
        <v>92</v>
      </c>
      <c r="AH29" s="1">
        <v>92</v>
      </c>
      <c r="AI29" s="1">
        <v>90</v>
      </c>
      <c r="AJ29" s="1">
        <v>90</v>
      </c>
      <c r="AK29" s="1">
        <v>90</v>
      </c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44829</v>
      </c>
      <c r="FK29" s="77">
        <v>44839</v>
      </c>
    </row>
    <row r="30" spans="1:167" x14ac:dyDescent="0.25">
      <c r="A30" s="19">
        <v>20</v>
      </c>
      <c r="B30" s="19">
        <v>115768</v>
      </c>
      <c r="C30" s="19" t="s">
        <v>129</v>
      </c>
      <c r="D30" s="18"/>
      <c r="E30" s="28">
        <f t="shared" si="0"/>
        <v>88</v>
      </c>
      <c r="F30" s="28" t="str">
        <f t="shared" si="1"/>
        <v>A</v>
      </c>
      <c r="G30" s="28">
        <f t="shared" si="2"/>
        <v>88</v>
      </c>
      <c r="H30" s="28" t="str">
        <f t="shared" si="3"/>
        <v>A</v>
      </c>
      <c r="I30" s="36">
        <v>1</v>
      </c>
      <c r="J30" s="28" t="str">
        <f t="shared" si="4"/>
        <v>Siswa Mampu  menganalisis KD.3.1 QS. Al Midah : 48, An Nisa' : 59 , dan At Taubah: 105   Tentang Taat aturan, Kompetisi dalam kebaikan dan Kerja keras, namun dalam KD yang lain perlu ditingkatkan</v>
      </c>
      <c r="K30" s="28">
        <f t="shared" si="5"/>
        <v>88</v>
      </c>
      <c r="L30" s="28" t="str">
        <f t="shared" si="6"/>
        <v>A</v>
      </c>
      <c r="M30" s="28">
        <f t="shared" si="7"/>
        <v>88</v>
      </c>
      <c r="N30" s="28" t="str">
        <f t="shared" si="8"/>
        <v>A</v>
      </c>
      <c r="O30" s="36">
        <v>1</v>
      </c>
      <c r="P30" s="28" t="str">
        <f t="shared" si="9"/>
        <v xml:space="preserve">Siswa Terampil dalam  Membaca dan  menghafal  QS.  An Nisa' : 59 , dan At Taubah: 105   Tentang Taat aturan, Kompetisi dalam kebaikan dan Kerja keras </v>
      </c>
      <c r="Q30" s="39"/>
      <c r="R30" s="39" t="s">
        <v>8</v>
      </c>
      <c r="S30" s="18"/>
      <c r="T30" s="1">
        <v>90</v>
      </c>
      <c r="U30" s="1">
        <v>88</v>
      </c>
      <c r="V30" s="1">
        <v>88</v>
      </c>
      <c r="W30" s="1">
        <v>86</v>
      </c>
      <c r="X30" s="1">
        <v>86</v>
      </c>
      <c r="Y30" s="1">
        <v>88</v>
      </c>
      <c r="Z30" s="1"/>
      <c r="AA30" s="1"/>
      <c r="AB30" s="1"/>
      <c r="AC30" s="1"/>
      <c r="AD30" s="1"/>
      <c r="AE30" s="18"/>
      <c r="AF30" s="1">
        <v>90</v>
      </c>
      <c r="AG30" s="1">
        <v>88</v>
      </c>
      <c r="AH30" s="1">
        <v>88</v>
      </c>
      <c r="AI30" s="1">
        <v>88</v>
      </c>
      <c r="AJ30" s="1">
        <v>86</v>
      </c>
      <c r="AK30" s="1">
        <v>88</v>
      </c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115798</v>
      </c>
      <c r="C31" s="19" t="s">
        <v>130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1</v>
      </c>
      <c r="J31" s="28" t="str">
        <f t="shared" si="4"/>
        <v>Siswa Mampu  menganalisis KD.3.1 QS. Al Midah : 48, An Nisa' : 59 , dan At Taubah: 105   Tentang Taat aturan, Kompetisi dalam kebaikan dan Kerja keras, namun dalam KD yang lain perlu ditingkatkan</v>
      </c>
      <c r="K31" s="28">
        <f t="shared" si="5"/>
        <v>85.5</v>
      </c>
      <c r="L31" s="28" t="str">
        <f t="shared" si="6"/>
        <v>A</v>
      </c>
      <c r="M31" s="28">
        <f t="shared" si="7"/>
        <v>85.5</v>
      </c>
      <c r="N31" s="28" t="str">
        <f t="shared" si="8"/>
        <v>A</v>
      </c>
      <c r="O31" s="36">
        <v>1</v>
      </c>
      <c r="P31" s="28" t="str">
        <f t="shared" si="9"/>
        <v xml:space="preserve">Siswa Terampil dalam  Membaca dan  menghafal  QS.  An Nisa' : 59 , dan At Taubah: 105   Tentang Taat aturan, Kompetisi dalam kebaikan dan Kerja keras </v>
      </c>
      <c r="Q31" s="39"/>
      <c r="R31" s="39" t="s">
        <v>8</v>
      </c>
      <c r="S31" s="18"/>
      <c r="T31" s="1">
        <v>85</v>
      </c>
      <c r="U31" s="1">
        <v>85</v>
      </c>
      <c r="V31" s="1">
        <v>85</v>
      </c>
      <c r="W31" s="1">
        <v>85</v>
      </c>
      <c r="X31" s="1">
        <v>85</v>
      </c>
      <c r="Y31" s="1">
        <v>85</v>
      </c>
      <c r="Z31" s="1"/>
      <c r="AA31" s="1"/>
      <c r="AB31" s="1"/>
      <c r="AC31" s="1"/>
      <c r="AD31" s="1"/>
      <c r="AE31" s="18"/>
      <c r="AF31" s="1">
        <v>88</v>
      </c>
      <c r="AG31" s="1">
        <v>85</v>
      </c>
      <c r="AH31" s="1">
        <v>85</v>
      </c>
      <c r="AI31" s="1">
        <v>85</v>
      </c>
      <c r="AJ31" s="1">
        <v>85</v>
      </c>
      <c r="AK31" s="1">
        <v>85</v>
      </c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44830</v>
      </c>
      <c r="FK31" s="77">
        <v>44840</v>
      </c>
    </row>
    <row r="32" spans="1:167" x14ac:dyDescent="0.25">
      <c r="A32" s="19"/>
      <c r="B32" s="19"/>
      <c r="C32" s="19"/>
      <c r="D32" s="18"/>
      <c r="E32" s="28" t="str">
        <f t="shared" si="0"/>
        <v/>
      </c>
      <c r="F32" s="28" t="str">
        <f t="shared" si="1"/>
        <v/>
      </c>
      <c r="G32" s="28" t="str">
        <f t="shared" si="2"/>
        <v/>
      </c>
      <c r="H32" s="28" t="str">
        <f t="shared" si="3"/>
        <v/>
      </c>
      <c r="I32" s="36"/>
      <c r="J32" s="28" t="str">
        <f t="shared" si="4"/>
        <v/>
      </c>
      <c r="K32" s="28" t="str">
        <f t="shared" si="5"/>
        <v/>
      </c>
      <c r="L32" s="28" t="str">
        <f t="shared" si="6"/>
        <v/>
      </c>
      <c r="M32" s="28" t="str">
        <f t="shared" si="7"/>
        <v/>
      </c>
      <c r="N32" s="28" t="str">
        <f t="shared" si="8"/>
        <v/>
      </c>
      <c r="O32" s="36"/>
      <c r="P32" s="28" t="str">
        <f t="shared" si="9"/>
        <v/>
      </c>
      <c r="Q32" s="39"/>
      <c r="R32" s="39"/>
      <c r="S32" s="18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/>
      <c r="B33" s="19"/>
      <c r="C33" s="19"/>
      <c r="D33" s="18"/>
      <c r="E33" s="28" t="str">
        <f t="shared" si="0"/>
        <v/>
      </c>
      <c r="F33" s="28" t="str">
        <f t="shared" si="1"/>
        <v/>
      </c>
      <c r="G33" s="28" t="str">
        <f t="shared" si="2"/>
        <v/>
      </c>
      <c r="H33" s="28" t="str">
        <f t="shared" si="3"/>
        <v/>
      </c>
      <c r="I33" s="36"/>
      <c r="J33" s="28" t="str">
        <f t="shared" si="4"/>
        <v/>
      </c>
      <c r="K33" s="28" t="str">
        <f t="shared" si="5"/>
        <v/>
      </c>
      <c r="L33" s="28" t="str">
        <f t="shared" si="6"/>
        <v/>
      </c>
      <c r="M33" s="28" t="str">
        <f t="shared" si="7"/>
        <v/>
      </c>
      <c r="N33" s="28" t="str">
        <f t="shared" si="8"/>
        <v/>
      </c>
      <c r="O33" s="36"/>
      <c r="P33" s="28" t="str">
        <f t="shared" si="9"/>
        <v/>
      </c>
      <c r="Q33" s="39"/>
      <c r="R33" s="39"/>
      <c r="S33" s="18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/>
      <c r="B34" s="19"/>
      <c r="C34" s="19"/>
      <c r="D34" s="18"/>
      <c r="E34" s="28" t="str">
        <f t="shared" si="0"/>
        <v/>
      </c>
      <c r="F34" s="28" t="str">
        <f t="shared" si="1"/>
        <v/>
      </c>
      <c r="G34" s="28" t="str">
        <f t="shared" si="2"/>
        <v/>
      </c>
      <c r="H34" s="28" t="str">
        <f t="shared" si="3"/>
        <v/>
      </c>
      <c r="I34" s="36"/>
      <c r="J34" s="28" t="str">
        <f t="shared" si="4"/>
        <v/>
      </c>
      <c r="K34" s="28" t="str">
        <f t="shared" si="5"/>
        <v/>
      </c>
      <c r="L34" s="28" t="str">
        <f t="shared" si="6"/>
        <v/>
      </c>
      <c r="M34" s="28" t="str">
        <f t="shared" si="7"/>
        <v/>
      </c>
      <c r="N34" s="28" t="str">
        <f t="shared" si="8"/>
        <v/>
      </c>
      <c r="O34" s="36"/>
      <c r="P34" s="28" t="str">
        <f t="shared" si="9"/>
        <v/>
      </c>
      <c r="Q34" s="39"/>
      <c r="R34" s="39"/>
      <c r="S34" s="18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/>
      <c r="B35" s="19"/>
      <c r="C35" s="19"/>
      <c r="D35" s="18"/>
      <c r="E35" s="28" t="str">
        <f t="shared" si="0"/>
        <v/>
      </c>
      <c r="F35" s="28" t="str">
        <f t="shared" si="1"/>
        <v/>
      </c>
      <c r="G35" s="28" t="str">
        <f t="shared" si="2"/>
        <v/>
      </c>
      <c r="H35" s="28" t="str">
        <f t="shared" si="3"/>
        <v/>
      </c>
      <c r="I35" s="36"/>
      <c r="J35" s="28" t="str">
        <f t="shared" si="4"/>
        <v/>
      </c>
      <c r="K35" s="28" t="str">
        <f t="shared" si="5"/>
        <v/>
      </c>
      <c r="L35" s="28" t="str">
        <f t="shared" si="6"/>
        <v/>
      </c>
      <c r="M35" s="28" t="str">
        <f t="shared" si="7"/>
        <v/>
      </c>
      <c r="N35" s="28" t="str">
        <f t="shared" si="8"/>
        <v/>
      </c>
      <c r="O35" s="36"/>
      <c r="P35" s="28" t="str">
        <f t="shared" si="9"/>
        <v/>
      </c>
      <c r="Q35" s="39"/>
      <c r="R35" s="39"/>
      <c r="S35" s="18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/>
      <c r="B36" s="19"/>
      <c r="C36" s="19"/>
      <c r="D36" s="18"/>
      <c r="E36" s="28" t="str">
        <f t="shared" si="0"/>
        <v/>
      </c>
      <c r="F36" s="28" t="str">
        <f t="shared" si="1"/>
        <v/>
      </c>
      <c r="G36" s="28" t="str">
        <f t="shared" si="2"/>
        <v/>
      </c>
      <c r="H36" s="28" t="str">
        <f t="shared" si="3"/>
        <v/>
      </c>
      <c r="I36" s="36"/>
      <c r="J36" s="28" t="str">
        <f t="shared" si="4"/>
        <v/>
      </c>
      <c r="K36" s="28" t="str">
        <f t="shared" si="5"/>
        <v/>
      </c>
      <c r="L36" s="28" t="str">
        <f t="shared" si="6"/>
        <v/>
      </c>
      <c r="M36" s="28" t="str">
        <f t="shared" si="7"/>
        <v/>
      </c>
      <c r="N36" s="28" t="str">
        <f t="shared" si="8"/>
        <v/>
      </c>
      <c r="O36" s="36"/>
      <c r="P36" s="28" t="str">
        <f t="shared" si="9"/>
        <v/>
      </c>
      <c r="Q36" s="39"/>
      <c r="R36" s="39"/>
      <c r="S36" s="18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/>
      <c r="B37" s="19"/>
      <c r="C37" s="19"/>
      <c r="D37" s="18"/>
      <c r="E37" s="28" t="str">
        <f t="shared" si="0"/>
        <v/>
      </c>
      <c r="F37" s="28" t="str">
        <f t="shared" si="1"/>
        <v/>
      </c>
      <c r="G37" s="28" t="str">
        <f t="shared" si="2"/>
        <v/>
      </c>
      <c r="H37" s="28" t="str">
        <f t="shared" si="3"/>
        <v/>
      </c>
      <c r="I37" s="36"/>
      <c r="J37" s="28" t="str">
        <f t="shared" si="4"/>
        <v/>
      </c>
      <c r="K37" s="28" t="str">
        <f t="shared" si="5"/>
        <v/>
      </c>
      <c r="L37" s="28" t="str">
        <f t="shared" si="6"/>
        <v/>
      </c>
      <c r="M37" s="28" t="str">
        <f t="shared" si="7"/>
        <v/>
      </c>
      <c r="N37" s="28" t="str">
        <f t="shared" si="8"/>
        <v/>
      </c>
      <c r="O37" s="36"/>
      <c r="P37" s="28" t="str">
        <f t="shared" si="9"/>
        <v/>
      </c>
      <c r="Q37" s="39"/>
      <c r="R37" s="39"/>
      <c r="S37" s="18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/>
      <c r="B38" s="19"/>
      <c r="C38" s="19"/>
      <c r="D38" s="18"/>
      <c r="E38" s="28" t="str">
        <f t="shared" si="0"/>
        <v/>
      </c>
      <c r="F38" s="28" t="str">
        <f t="shared" si="1"/>
        <v/>
      </c>
      <c r="G38" s="28" t="str">
        <f t="shared" si="2"/>
        <v/>
      </c>
      <c r="H38" s="28" t="str">
        <f t="shared" si="3"/>
        <v/>
      </c>
      <c r="I38" s="36"/>
      <c r="J38" s="28" t="str">
        <f t="shared" si="4"/>
        <v/>
      </c>
      <c r="K38" s="28" t="str">
        <f t="shared" si="5"/>
        <v/>
      </c>
      <c r="L38" s="28" t="str">
        <f t="shared" si="6"/>
        <v/>
      </c>
      <c r="M38" s="28" t="str">
        <f t="shared" si="7"/>
        <v/>
      </c>
      <c r="N38" s="28" t="str">
        <f t="shared" si="8"/>
        <v/>
      </c>
      <c r="O38" s="36"/>
      <c r="P38" s="28" t="str">
        <f t="shared" si="9"/>
        <v/>
      </c>
      <c r="Q38" s="39"/>
      <c r="R38" s="39"/>
      <c r="S38" s="1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/>
      <c r="B39" s="19"/>
      <c r="C39" s="19"/>
      <c r="D39" s="18"/>
      <c r="E39" s="28" t="str">
        <f t="shared" si="0"/>
        <v/>
      </c>
      <c r="F39" s="28" t="str">
        <f t="shared" si="1"/>
        <v/>
      </c>
      <c r="G39" s="28" t="str">
        <f t="shared" si="2"/>
        <v/>
      </c>
      <c r="H39" s="28" t="str">
        <f t="shared" si="3"/>
        <v/>
      </c>
      <c r="I39" s="36"/>
      <c r="J39" s="28" t="str">
        <f t="shared" si="4"/>
        <v/>
      </c>
      <c r="K39" s="28" t="str">
        <f t="shared" si="5"/>
        <v/>
      </c>
      <c r="L39" s="28" t="str">
        <f t="shared" si="6"/>
        <v/>
      </c>
      <c r="M39" s="28" t="str">
        <f t="shared" si="7"/>
        <v/>
      </c>
      <c r="N39" s="28" t="str">
        <f t="shared" si="8"/>
        <v/>
      </c>
      <c r="O39" s="36"/>
      <c r="P39" s="28" t="str">
        <f t="shared" si="9"/>
        <v/>
      </c>
      <c r="Q39" s="39"/>
      <c r="R39" s="39"/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28" t="str">
        <f t="shared" si="0"/>
        <v/>
      </c>
      <c r="F40" s="28" t="str">
        <f t="shared" si="1"/>
        <v/>
      </c>
      <c r="G40" s="28" t="str">
        <f t="shared" si="2"/>
        <v/>
      </c>
      <c r="H40" s="28" t="str">
        <f t="shared" si="3"/>
        <v/>
      </c>
      <c r="I40" s="36"/>
      <c r="J40" s="28" t="str">
        <f t="shared" si="4"/>
        <v/>
      </c>
      <c r="K40" s="28" t="str">
        <f t="shared" si="5"/>
        <v/>
      </c>
      <c r="L40" s="28" t="str">
        <f t="shared" si="6"/>
        <v/>
      </c>
      <c r="M40" s="28" t="str">
        <f t="shared" si="7"/>
        <v/>
      </c>
      <c r="N40" s="28" t="str">
        <f t="shared" si="8"/>
        <v/>
      </c>
      <c r="O40" s="36"/>
      <c r="P40" s="28" t="str">
        <f t="shared" si="9"/>
        <v/>
      </c>
      <c r="Q40" s="39"/>
      <c r="R40" s="39"/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28" t="str">
        <f t="shared" si="0"/>
        <v/>
      </c>
      <c r="F41" s="28" t="str">
        <f t="shared" si="1"/>
        <v/>
      </c>
      <c r="G41" s="28" t="str">
        <f t="shared" si="2"/>
        <v/>
      </c>
      <c r="H41" s="28" t="str">
        <f t="shared" si="3"/>
        <v/>
      </c>
      <c r="I41" s="36"/>
      <c r="J41" s="28" t="str">
        <f t="shared" si="4"/>
        <v/>
      </c>
      <c r="K41" s="28" t="str">
        <f t="shared" si="5"/>
        <v/>
      </c>
      <c r="L41" s="28" t="str">
        <f t="shared" si="6"/>
        <v/>
      </c>
      <c r="M41" s="28" t="str">
        <f t="shared" si="7"/>
        <v/>
      </c>
      <c r="N41" s="28" t="str">
        <f t="shared" si="8"/>
        <v/>
      </c>
      <c r="O41" s="36"/>
      <c r="P41" s="28" t="str">
        <f t="shared" si="9"/>
        <v/>
      </c>
      <c r="Q41" s="39"/>
      <c r="R41" s="39"/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28" t="str">
        <f t="shared" si="0"/>
        <v/>
      </c>
      <c r="F42" s="28" t="str">
        <f t="shared" si="1"/>
        <v/>
      </c>
      <c r="G42" s="28" t="str">
        <f t="shared" si="2"/>
        <v/>
      </c>
      <c r="H42" s="28" t="str">
        <f t="shared" si="3"/>
        <v/>
      </c>
      <c r="I42" s="36"/>
      <c r="J42" s="28" t="str">
        <f t="shared" si="4"/>
        <v/>
      </c>
      <c r="K42" s="28" t="str">
        <f t="shared" si="5"/>
        <v/>
      </c>
      <c r="L42" s="28" t="str">
        <f t="shared" si="6"/>
        <v/>
      </c>
      <c r="M42" s="28" t="str">
        <f t="shared" si="7"/>
        <v/>
      </c>
      <c r="N42" s="28" t="str">
        <f t="shared" si="8"/>
        <v/>
      </c>
      <c r="O42" s="36"/>
      <c r="P42" s="28" t="str">
        <f t="shared" si="9"/>
        <v/>
      </c>
      <c r="Q42" s="39"/>
      <c r="R42" s="39"/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96</v>
      </c>
      <c r="D52" s="18"/>
      <c r="E52" s="18"/>
      <c r="F52" s="18" t="s">
        <v>97</v>
      </c>
      <c r="G52" s="18"/>
      <c r="H52" s="18"/>
      <c r="I52" s="38"/>
      <c r="J52" s="30"/>
      <c r="K52" s="18">
        <f>IF(COUNTBLANK($G$11:$G$50)=40,"",MAX($G$11:$G$50))</f>
        <v>95</v>
      </c>
      <c r="L52" s="18"/>
      <c r="M52" s="18"/>
      <c r="N52" s="18"/>
      <c r="O52" s="37"/>
      <c r="P52" s="18"/>
      <c r="Q52" s="37" t="s">
        <v>98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99</v>
      </c>
      <c r="D53" s="18"/>
      <c r="E53" s="18"/>
      <c r="F53" s="18" t="s">
        <v>100</v>
      </c>
      <c r="G53" s="18"/>
      <c r="H53" s="18"/>
      <c r="I53" s="38"/>
      <c r="J53" s="30"/>
      <c r="K53" s="18">
        <f>IF(COUNTBLANK($G$11:$G$50)=40,"",MIN($G$11:$G$50))</f>
        <v>83</v>
      </c>
      <c r="L53" s="18"/>
      <c r="M53" s="18"/>
      <c r="N53" s="18"/>
      <c r="O53" s="37"/>
      <c r="P53" s="18"/>
      <c r="Q53" s="37" t="s">
        <v>101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102</v>
      </c>
      <c r="G54" s="18"/>
      <c r="H54" s="18"/>
      <c r="I54" s="38"/>
      <c r="J54" s="30"/>
      <c r="K54" s="18">
        <f>IF(COUNTBLANK($G$11:$G$50)=40,"",AVERAGE($G$11:$G$50))</f>
        <v>87.61904761904762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103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104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105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106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107</v>
      </c>
      <c r="R57" s="37" t="s">
        <v>108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C18" sqref="C18"/>
    </sheetView>
  </sheetViews>
  <sheetFormatPr defaultRowHeight="15" x14ac:dyDescent="0.25"/>
  <cols>
    <col min="1" max="1" width="6.5703125" customWidth="1"/>
    <col min="2" max="2" width="9.140625" hidden="1" customWidth="1"/>
    <col min="3" max="3" width="24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6.85546875" customWidth="1"/>
    <col min="20" max="25" width="7.140625" customWidth="1"/>
    <col min="26" max="26" width="7" customWidth="1"/>
    <col min="27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921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131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921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234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115813</v>
      </c>
      <c r="C11" s="19" t="s">
        <v>132</v>
      </c>
      <c r="D11" s="18"/>
      <c r="E11" s="28">
        <f t="shared" ref="E11:E50" si="0">IF((COUNTA(T11:AC11)&gt;0),(ROUND((AVERAGE(T11:AC11)),0)),"")</f>
        <v>89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89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Siswa Mampu  menganalisis KD.3.1 QS. Al Midah : 48, An Nisa' : 59 , dan At Taubah: 105   Tentang Taat aturan, Kompetisi dalam kebaikan dan Kerja keras, namun dalam KD yang lain perlu ditingkatkan</v>
      </c>
      <c r="K11" s="28">
        <f t="shared" ref="K11:K50" si="5">IF((COUNTA(AF11:AO11)&gt;0),AVERAGE(AF11:AO11),"")</f>
        <v>89.333333333333329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89.333333333333329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Siswa Terampil dalam  Membaca dan  menghafal  QS.  An Nisa' : 59 , dan At Taubah: 105   Tentang Taat aturan, Kompetisi dalam kebaikan dan Kerja keras </v>
      </c>
      <c r="Q11" s="39"/>
      <c r="R11" s="39" t="s">
        <v>8</v>
      </c>
      <c r="S11" s="18"/>
      <c r="T11" s="1">
        <v>90</v>
      </c>
      <c r="U11" s="1">
        <v>90</v>
      </c>
      <c r="V11" s="1">
        <v>90</v>
      </c>
      <c r="W11" s="1">
        <v>90</v>
      </c>
      <c r="X11" s="1">
        <v>88</v>
      </c>
      <c r="Y11" s="1">
        <v>88</v>
      </c>
      <c r="Z11" s="1"/>
      <c r="AA11" s="1"/>
      <c r="AB11" s="1"/>
      <c r="AC11" s="1"/>
      <c r="AD11" s="1"/>
      <c r="AE11" s="18"/>
      <c r="AF11" s="1">
        <v>90</v>
      </c>
      <c r="AG11" s="1">
        <v>90</v>
      </c>
      <c r="AH11" s="1">
        <v>90</v>
      </c>
      <c r="AI11" s="1">
        <v>90</v>
      </c>
      <c r="AJ11" s="1">
        <v>88</v>
      </c>
      <c r="AK11" s="1">
        <v>88</v>
      </c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115828</v>
      </c>
      <c r="C12" s="19" t="s">
        <v>133</v>
      </c>
      <c r="D12" s="18"/>
      <c r="E12" s="28">
        <f t="shared" si="0"/>
        <v>91</v>
      </c>
      <c r="F12" s="28" t="str">
        <f t="shared" si="1"/>
        <v>A</v>
      </c>
      <c r="G12" s="28">
        <f t="shared" si="2"/>
        <v>91</v>
      </c>
      <c r="H12" s="28" t="str">
        <f t="shared" si="3"/>
        <v>A</v>
      </c>
      <c r="I12" s="36">
        <v>1</v>
      </c>
      <c r="J12" s="28" t="str">
        <f t="shared" si="4"/>
        <v>Siswa Mampu  menganalisis KD.3.1 QS. Al Midah : 48, An Nisa' : 59 , dan At Taubah: 105   Tentang Taat aturan, Kompetisi dalam kebaikan dan Kerja keras, namun dalam KD yang lain perlu ditingkatkan</v>
      </c>
      <c r="K12" s="28">
        <f t="shared" si="5"/>
        <v>90</v>
      </c>
      <c r="L12" s="28" t="str">
        <f t="shared" si="6"/>
        <v>A</v>
      </c>
      <c r="M12" s="28">
        <f t="shared" si="7"/>
        <v>90</v>
      </c>
      <c r="N12" s="28" t="str">
        <f t="shared" si="8"/>
        <v>A</v>
      </c>
      <c r="O12" s="36">
        <v>1</v>
      </c>
      <c r="P12" s="28" t="str">
        <f t="shared" si="9"/>
        <v xml:space="preserve">Siswa Terampil dalam  Membaca dan  menghafal  QS.  An Nisa' : 59 , dan At Taubah: 105   Tentang Taat aturan, Kompetisi dalam kebaikan dan Kerja keras </v>
      </c>
      <c r="Q12" s="39"/>
      <c r="R12" s="39" t="s">
        <v>8</v>
      </c>
      <c r="S12" s="18"/>
      <c r="T12" s="1">
        <v>92</v>
      </c>
      <c r="U12" s="1">
        <v>90</v>
      </c>
      <c r="V12" s="1">
        <v>90</v>
      </c>
      <c r="W12" s="1">
        <v>90</v>
      </c>
      <c r="X12" s="1">
        <v>92</v>
      </c>
      <c r="Y12" s="1">
        <v>92</v>
      </c>
      <c r="Z12" s="1"/>
      <c r="AA12" s="1"/>
      <c r="AB12" s="1"/>
      <c r="AC12" s="1"/>
      <c r="AD12" s="1"/>
      <c r="AE12" s="18"/>
      <c r="AF12" s="1">
        <v>90</v>
      </c>
      <c r="AG12" s="1">
        <v>90</v>
      </c>
      <c r="AH12" s="1">
        <v>90</v>
      </c>
      <c r="AI12" s="1">
        <v>90</v>
      </c>
      <c r="AJ12" s="1">
        <v>90</v>
      </c>
      <c r="AK12" s="1">
        <v>90</v>
      </c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115858</v>
      </c>
      <c r="C13" s="19" t="s">
        <v>134</v>
      </c>
      <c r="D13" s="18"/>
      <c r="E13" s="28">
        <f t="shared" si="0"/>
        <v>90</v>
      </c>
      <c r="F13" s="28" t="str">
        <f t="shared" si="1"/>
        <v>A</v>
      </c>
      <c r="G13" s="28">
        <f t="shared" si="2"/>
        <v>90</v>
      </c>
      <c r="H13" s="28" t="str">
        <f t="shared" si="3"/>
        <v>A</v>
      </c>
      <c r="I13" s="36">
        <v>2</v>
      </c>
      <c r="J13" s="28" t="str">
        <f t="shared" si="4"/>
        <v>Siswa Mampu  menganalisis  KD 3.3 Tentang makna Iman kepada Kitab-kitab Allah  , Namun dalam KD yang lain perlu ditingkatkan</v>
      </c>
      <c r="K13" s="28">
        <f t="shared" si="5"/>
        <v>89</v>
      </c>
      <c r="L13" s="28" t="str">
        <f t="shared" si="6"/>
        <v>A</v>
      </c>
      <c r="M13" s="28">
        <f t="shared" si="7"/>
        <v>89</v>
      </c>
      <c r="N13" s="28" t="str">
        <f t="shared" si="8"/>
        <v>A</v>
      </c>
      <c r="O13" s="36">
        <v>4</v>
      </c>
      <c r="P13" s="28" t="str">
        <f t="shared" si="9"/>
        <v xml:space="preserve">Siswa Terampil dalam menyajikan prosedur penyelenggaraan atau praktek shalat jenazah </v>
      </c>
      <c r="Q13" s="39"/>
      <c r="R13" s="39" t="s">
        <v>8</v>
      </c>
      <c r="S13" s="18"/>
      <c r="T13" s="1">
        <v>88</v>
      </c>
      <c r="U13" s="1">
        <v>90</v>
      </c>
      <c r="V13" s="1">
        <v>90</v>
      </c>
      <c r="W13" s="1">
        <v>90</v>
      </c>
      <c r="X13" s="1">
        <v>90</v>
      </c>
      <c r="Y13" s="1">
        <v>90</v>
      </c>
      <c r="Z13" s="1"/>
      <c r="AA13" s="1"/>
      <c r="AB13" s="1"/>
      <c r="AC13" s="1"/>
      <c r="AD13" s="1"/>
      <c r="AE13" s="18"/>
      <c r="AF13" s="1">
        <v>88</v>
      </c>
      <c r="AG13" s="1">
        <v>88</v>
      </c>
      <c r="AH13" s="1">
        <v>88</v>
      </c>
      <c r="AI13" s="1">
        <v>90</v>
      </c>
      <c r="AJ13" s="1">
        <v>90</v>
      </c>
      <c r="AK13" s="1">
        <v>90</v>
      </c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168</v>
      </c>
      <c r="FI13" s="76" t="s">
        <v>174</v>
      </c>
      <c r="FJ13" s="77">
        <v>44841</v>
      </c>
      <c r="FK13" s="77">
        <v>44851</v>
      </c>
    </row>
    <row r="14" spans="1:167" x14ac:dyDescent="0.25">
      <c r="A14" s="19">
        <v>4</v>
      </c>
      <c r="B14" s="19">
        <v>115873</v>
      </c>
      <c r="C14" s="19" t="s">
        <v>135</v>
      </c>
      <c r="D14" s="18"/>
      <c r="E14" s="28">
        <f t="shared" si="0"/>
        <v>89</v>
      </c>
      <c r="F14" s="28" t="str">
        <f t="shared" si="1"/>
        <v>A</v>
      </c>
      <c r="G14" s="28">
        <f t="shared" si="2"/>
        <v>89</v>
      </c>
      <c r="H14" s="28" t="str">
        <f t="shared" si="3"/>
        <v>A</v>
      </c>
      <c r="I14" s="36">
        <v>1</v>
      </c>
      <c r="J14" s="28" t="str">
        <f t="shared" si="4"/>
        <v>Siswa Mampu  menganalisis KD.3.1 QS. Al Midah : 48, An Nisa' : 59 , dan At Taubah: 105   Tentang Taat aturan, Kompetisi dalam kebaikan dan Kerja keras, namun dalam KD yang lain perlu ditingkatkan</v>
      </c>
      <c r="K14" s="28">
        <f t="shared" si="5"/>
        <v>89.333333333333329</v>
      </c>
      <c r="L14" s="28" t="str">
        <f t="shared" si="6"/>
        <v>A</v>
      </c>
      <c r="M14" s="28">
        <f t="shared" si="7"/>
        <v>89.333333333333329</v>
      </c>
      <c r="N14" s="28" t="str">
        <f t="shared" si="8"/>
        <v>A</v>
      </c>
      <c r="O14" s="36">
        <v>1</v>
      </c>
      <c r="P14" s="28" t="str">
        <f t="shared" si="9"/>
        <v xml:space="preserve">Siswa Terampil dalam  Membaca dan  menghafal  QS.  An Nisa' : 59 , dan At Taubah: 105   Tentang Taat aturan, Kompetisi dalam kebaikan dan Kerja keras </v>
      </c>
      <c r="Q14" s="39"/>
      <c r="R14" s="39" t="s">
        <v>8</v>
      </c>
      <c r="S14" s="18"/>
      <c r="T14" s="1">
        <v>90</v>
      </c>
      <c r="U14" s="1">
        <v>90</v>
      </c>
      <c r="V14" s="1">
        <v>90</v>
      </c>
      <c r="W14" s="1">
        <v>90</v>
      </c>
      <c r="X14" s="1">
        <v>88</v>
      </c>
      <c r="Y14" s="1">
        <v>88</v>
      </c>
      <c r="Z14" s="1"/>
      <c r="AA14" s="1"/>
      <c r="AB14" s="1"/>
      <c r="AC14" s="1"/>
      <c r="AD14" s="1"/>
      <c r="AE14" s="18"/>
      <c r="AF14" s="1">
        <v>90</v>
      </c>
      <c r="AG14" s="1">
        <v>90</v>
      </c>
      <c r="AH14" s="1">
        <v>90</v>
      </c>
      <c r="AI14" s="1">
        <v>90</v>
      </c>
      <c r="AJ14" s="1">
        <v>88</v>
      </c>
      <c r="AK14" s="1">
        <v>88</v>
      </c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129254</v>
      </c>
      <c r="C15" s="19" t="s">
        <v>136</v>
      </c>
      <c r="D15" s="18"/>
      <c r="E15" s="28">
        <f t="shared" si="0"/>
        <v>90</v>
      </c>
      <c r="F15" s="28" t="str">
        <f t="shared" si="1"/>
        <v>A</v>
      </c>
      <c r="G15" s="28">
        <f t="shared" si="2"/>
        <v>90</v>
      </c>
      <c r="H15" s="28" t="str">
        <f t="shared" si="3"/>
        <v>A</v>
      </c>
      <c r="I15" s="36">
        <v>1</v>
      </c>
      <c r="J15" s="28" t="str">
        <f t="shared" si="4"/>
        <v>Siswa Mampu  menganalisis KD.3.1 QS. Al Midah : 48, An Nisa' : 59 , dan At Taubah: 105   Tentang Taat aturan, Kompetisi dalam kebaikan dan Kerja keras, namun dalam KD yang lain perlu ditingkatkan</v>
      </c>
      <c r="K15" s="28">
        <f t="shared" si="5"/>
        <v>88.666666666666671</v>
      </c>
      <c r="L15" s="28" t="str">
        <f t="shared" si="6"/>
        <v>A</v>
      </c>
      <c r="M15" s="28">
        <f t="shared" si="7"/>
        <v>88.666666666666671</v>
      </c>
      <c r="N15" s="28" t="str">
        <f t="shared" si="8"/>
        <v>A</v>
      </c>
      <c r="O15" s="36">
        <v>4</v>
      </c>
      <c r="P15" s="28" t="str">
        <f t="shared" si="9"/>
        <v xml:space="preserve">Siswa Terampil dalam menyajikan prosedur penyelenggaraan atau praktek shalat jenazah </v>
      </c>
      <c r="Q15" s="39"/>
      <c r="R15" s="39" t="s">
        <v>8</v>
      </c>
      <c r="S15" s="18"/>
      <c r="T15" s="1">
        <v>90</v>
      </c>
      <c r="U15" s="1">
        <v>90</v>
      </c>
      <c r="V15" s="1">
        <v>90</v>
      </c>
      <c r="W15" s="1">
        <v>90</v>
      </c>
      <c r="X15" s="1">
        <v>90</v>
      </c>
      <c r="Y15" s="1">
        <v>90</v>
      </c>
      <c r="Z15" s="1"/>
      <c r="AA15" s="1"/>
      <c r="AB15" s="1"/>
      <c r="AC15" s="1"/>
      <c r="AD15" s="1"/>
      <c r="AE15" s="18"/>
      <c r="AF15" s="1">
        <v>88</v>
      </c>
      <c r="AG15" s="1">
        <v>88</v>
      </c>
      <c r="AH15" s="1">
        <v>88</v>
      </c>
      <c r="AI15" s="1">
        <v>90</v>
      </c>
      <c r="AJ15" s="1">
        <v>90</v>
      </c>
      <c r="AK15" s="1">
        <v>88</v>
      </c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169</v>
      </c>
      <c r="FI15" s="76" t="s">
        <v>175</v>
      </c>
      <c r="FJ15" s="77">
        <v>44842</v>
      </c>
      <c r="FK15" s="77">
        <v>44852</v>
      </c>
    </row>
    <row r="16" spans="1:167" x14ac:dyDescent="0.25">
      <c r="A16" s="19">
        <v>6</v>
      </c>
      <c r="B16" s="19">
        <v>115888</v>
      </c>
      <c r="C16" s="19" t="s">
        <v>137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85</v>
      </c>
      <c r="H16" s="28" t="str">
        <f t="shared" si="3"/>
        <v>A</v>
      </c>
      <c r="I16" s="36">
        <v>1</v>
      </c>
      <c r="J16" s="28" t="str">
        <f t="shared" si="4"/>
        <v>Siswa Mampu  menganalisis KD.3.1 QS. Al Midah : 48, An Nisa' : 59 , dan At Taubah: 105   Tentang Taat aturan, Kompetisi dalam kebaikan dan Kerja keras, namun dalam KD yang lain perlu ditingkatkan</v>
      </c>
      <c r="K16" s="28">
        <f t="shared" si="5"/>
        <v>81</v>
      </c>
      <c r="L16" s="28" t="str">
        <f t="shared" si="6"/>
        <v>B</v>
      </c>
      <c r="M16" s="28">
        <f t="shared" si="7"/>
        <v>81</v>
      </c>
      <c r="N16" s="28" t="str">
        <f t="shared" si="8"/>
        <v>B</v>
      </c>
      <c r="O16" s="36">
        <v>4</v>
      </c>
      <c r="P16" s="28" t="str">
        <f t="shared" si="9"/>
        <v xml:space="preserve">Siswa Terampil dalam menyajikan prosedur penyelenggaraan atau praktek shalat jenazah </v>
      </c>
      <c r="Q16" s="39"/>
      <c r="R16" s="39" t="s">
        <v>8</v>
      </c>
      <c r="S16" s="18"/>
      <c r="T16" s="1">
        <v>85</v>
      </c>
      <c r="U16" s="1">
        <v>85</v>
      </c>
      <c r="V16" s="1">
        <v>85</v>
      </c>
      <c r="W16" s="1">
        <v>85</v>
      </c>
      <c r="X16" s="1">
        <v>85</v>
      </c>
      <c r="Y16" s="1">
        <v>82</v>
      </c>
      <c r="Z16" s="1"/>
      <c r="AA16" s="1"/>
      <c r="AB16" s="1"/>
      <c r="AC16" s="1"/>
      <c r="AD16" s="1"/>
      <c r="AE16" s="18"/>
      <c r="AF16" s="1">
        <v>80</v>
      </c>
      <c r="AG16" s="1">
        <v>80</v>
      </c>
      <c r="AH16" s="1">
        <v>80</v>
      </c>
      <c r="AI16" s="1">
        <v>82</v>
      </c>
      <c r="AJ16" s="1">
        <v>82</v>
      </c>
      <c r="AK16" s="1">
        <v>82</v>
      </c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115903</v>
      </c>
      <c r="C17" s="19" t="s">
        <v>138</v>
      </c>
      <c r="D17" s="18"/>
      <c r="E17" s="28">
        <f t="shared" si="0"/>
        <v>81</v>
      </c>
      <c r="F17" s="28" t="str">
        <f t="shared" si="1"/>
        <v>B</v>
      </c>
      <c r="G17" s="28">
        <f t="shared" si="2"/>
        <v>81</v>
      </c>
      <c r="H17" s="28" t="str">
        <f t="shared" si="3"/>
        <v>B</v>
      </c>
      <c r="I17" s="36">
        <v>2</v>
      </c>
      <c r="J17" s="28" t="str">
        <f t="shared" si="4"/>
        <v>Siswa Mampu  menganalisis  KD 3.3 Tentang makna Iman kepada Kitab-kitab Allah  , Namun dalam KD yang lain perlu ditingkatkan</v>
      </c>
      <c r="K17" s="28">
        <f t="shared" si="5"/>
        <v>80</v>
      </c>
      <c r="L17" s="28" t="str">
        <f t="shared" si="6"/>
        <v>B</v>
      </c>
      <c r="M17" s="28">
        <f t="shared" si="7"/>
        <v>80</v>
      </c>
      <c r="N17" s="28" t="str">
        <f t="shared" si="8"/>
        <v>B</v>
      </c>
      <c r="O17" s="36">
        <v>2</v>
      </c>
      <c r="P17" s="28" t="str">
        <f t="shared" si="9"/>
        <v xml:space="preserve"> Siswa terampil dalam menyajikan kaitan antara beriman kepada kitab-kitab Allah Swt. dengan perilaku sehari-hari  </v>
      </c>
      <c r="Q17" s="39"/>
      <c r="R17" s="39" t="s">
        <v>9</v>
      </c>
      <c r="S17" s="18"/>
      <c r="T17" s="1">
        <v>85</v>
      </c>
      <c r="U17" s="1">
        <v>80</v>
      </c>
      <c r="V17" s="1">
        <v>80</v>
      </c>
      <c r="W17" s="1">
        <v>80</v>
      </c>
      <c r="X17" s="1">
        <v>80</v>
      </c>
      <c r="Y17" s="1">
        <v>80</v>
      </c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>
        <v>80</v>
      </c>
      <c r="AI17" s="1">
        <v>80</v>
      </c>
      <c r="AJ17" s="1">
        <v>80</v>
      </c>
      <c r="AK17" s="1">
        <v>80</v>
      </c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170</v>
      </c>
      <c r="FI17" s="76" t="s">
        <v>176</v>
      </c>
      <c r="FJ17" s="77">
        <v>44843</v>
      </c>
      <c r="FK17" s="77">
        <v>44853</v>
      </c>
    </row>
    <row r="18" spans="1:167" x14ac:dyDescent="0.25">
      <c r="A18" s="19">
        <v>8</v>
      </c>
      <c r="B18" s="19">
        <v>115918</v>
      </c>
      <c r="C18" s="19" t="s">
        <v>139</v>
      </c>
      <c r="D18" s="18"/>
      <c r="E18" s="28">
        <f t="shared" si="0"/>
        <v>90</v>
      </c>
      <c r="F18" s="28" t="str">
        <f t="shared" si="1"/>
        <v>A</v>
      </c>
      <c r="G18" s="28">
        <f t="shared" si="2"/>
        <v>90</v>
      </c>
      <c r="H18" s="28" t="str">
        <f t="shared" si="3"/>
        <v>A</v>
      </c>
      <c r="I18" s="36">
        <v>1</v>
      </c>
      <c r="J18" s="28" t="str">
        <f t="shared" si="4"/>
        <v>Siswa Mampu  menganalisis KD.3.1 QS. Al Midah : 48, An Nisa' : 59 , dan At Taubah: 105   Tentang Taat aturan, Kompetisi dalam kebaikan dan Kerja keras, namun dalam KD yang lain perlu ditingkatkan</v>
      </c>
      <c r="K18" s="28">
        <f t="shared" si="5"/>
        <v>89</v>
      </c>
      <c r="L18" s="28" t="str">
        <f t="shared" si="6"/>
        <v>A</v>
      </c>
      <c r="M18" s="28">
        <f t="shared" si="7"/>
        <v>89</v>
      </c>
      <c r="N18" s="28" t="str">
        <f t="shared" si="8"/>
        <v>A</v>
      </c>
      <c r="O18" s="36">
        <v>1</v>
      </c>
      <c r="P18" s="28" t="str">
        <f t="shared" si="9"/>
        <v xml:space="preserve">Siswa Terampil dalam  Membaca dan  menghafal  QS.  An Nisa' : 59 , dan At Taubah: 105   Tentang Taat aturan, Kompetisi dalam kebaikan dan Kerja keras </v>
      </c>
      <c r="Q18" s="39"/>
      <c r="R18" s="39" t="s">
        <v>8</v>
      </c>
      <c r="S18" s="18"/>
      <c r="T18" s="1">
        <v>92</v>
      </c>
      <c r="U18" s="1">
        <v>90</v>
      </c>
      <c r="V18" s="1">
        <v>90</v>
      </c>
      <c r="W18" s="1">
        <v>90</v>
      </c>
      <c r="X18" s="1">
        <v>88</v>
      </c>
      <c r="Y18" s="1">
        <v>88</v>
      </c>
      <c r="Z18" s="1"/>
      <c r="AA18" s="1"/>
      <c r="AB18" s="1"/>
      <c r="AC18" s="1"/>
      <c r="AD18" s="1"/>
      <c r="AE18" s="18"/>
      <c r="AF18" s="1">
        <v>90</v>
      </c>
      <c r="AG18" s="1">
        <v>90</v>
      </c>
      <c r="AH18" s="1">
        <v>90</v>
      </c>
      <c r="AI18" s="1">
        <v>88</v>
      </c>
      <c r="AJ18" s="1">
        <v>88</v>
      </c>
      <c r="AK18" s="1">
        <v>88</v>
      </c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115933</v>
      </c>
      <c r="C19" s="19" t="s">
        <v>140</v>
      </c>
      <c r="D19" s="18"/>
      <c r="E19" s="28">
        <f t="shared" si="0"/>
        <v>88</v>
      </c>
      <c r="F19" s="28" t="str">
        <f t="shared" si="1"/>
        <v>A</v>
      </c>
      <c r="G19" s="28">
        <f t="shared" si="2"/>
        <v>88</v>
      </c>
      <c r="H19" s="28" t="str">
        <f t="shared" si="3"/>
        <v>A</v>
      </c>
      <c r="I19" s="36">
        <v>2</v>
      </c>
      <c r="J19" s="28" t="str">
        <f t="shared" si="4"/>
        <v>Siswa Mampu  menganalisis  KD 3.3 Tentang makna Iman kepada Kitab-kitab Allah  , Namun dalam KD yang lain perlu ditingkatkan</v>
      </c>
      <c r="K19" s="28">
        <f t="shared" si="5"/>
        <v>88</v>
      </c>
      <c r="L19" s="28" t="str">
        <f t="shared" si="6"/>
        <v>A</v>
      </c>
      <c r="M19" s="28">
        <f t="shared" si="7"/>
        <v>88</v>
      </c>
      <c r="N19" s="28" t="str">
        <f t="shared" si="8"/>
        <v>A</v>
      </c>
      <c r="O19" s="36">
        <v>2</v>
      </c>
      <c r="P19" s="28" t="str">
        <f t="shared" si="9"/>
        <v xml:space="preserve"> Siswa terampil dalam menyajikan kaitan antara beriman kepada kitab-kitab Allah Swt. dengan perilaku sehari-hari  </v>
      </c>
      <c r="Q19" s="39"/>
      <c r="R19" s="39" t="s">
        <v>8</v>
      </c>
      <c r="S19" s="18"/>
      <c r="T19" s="1">
        <v>88</v>
      </c>
      <c r="U19" s="1">
        <v>88</v>
      </c>
      <c r="V19" s="1">
        <v>88</v>
      </c>
      <c r="W19" s="1">
        <v>88</v>
      </c>
      <c r="X19" s="1">
        <v>88</v>
      </c>
      <c r="Y19" s="1">
        <v>85</v>
      </c>
      <c r="Z19" s="1"/>
      <c r="AA19" s="1"/>
      <c r="AB19" s="1"/>
      <c r="AC19" s="1"/>
      <c r="AD19" s="1"/>
      <c r="AE19" s="18"/>
      <c r="AF19" s="1">
        <v>88</v>
      </c>
      <c r="AG19" s="1">
        <v>88</v>
      </c>
      <c r="AH19" s="1">
        <v>88</v>
      </c>
      <c r="AI19" s="1">
        <v>88</v>
      </c>
      <c r="AJ19" s="1">
        <v>88</v>
      </c>
      <c r="AK19" s="1">
        <v>88</v>
      </c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171</v>
      </c>
      <c r="FI19" s="76" t="s">
        <v>179</v>
      </c>
      <c r="FJ19" s="77">
        <v>44844</v>
      </c>
      <c r="FK19" s="77">
        <v>44854</v>
      </c>
    </row>
    <row r="20" spans="1:167" x14ac:dyDescent="0.25">
      <c r="A20" s="19">
        <v>10</v>
      </c>
      <c r="B20" s="19">
        <v>115948</v>
      </c>
      <c r="C20" s="19" t="s">
        <v>141</v>
      </c>
      <c r="D20" s="18"/>
      <c r="E20" s="28">
        <f t="shared" si="0"/>
        <v>89</v>
      </c>
      <c r="F20" s="28" t="str">
        <f t="shared" si="1"/>
        <v>A</v>
      </c>
      <c r="G20" s="28">
        <f t="shared" si="2"/>
        <v>89</v>
      </c>
      <c r="H20" s="28" t="str">
        <f t="shared" si="3"/>
        <v>A</v>
      </c>
      <c r="I20" s="36">
        <v>1</v>
      </c>
      <c r="J20" s="28" t="str">
        <f t="shared" si="4"/>
        <v>Siswa Mampu  menganalisis KD.3.1 QS. Al Midah : 48, An Nisa' : 59 , dan At Taubah: 105   Tentang Taat aturan, Kompetisi dalam kebaikan dan Kerja keras, namun dalam KD yang lain perlu ditingkatkan</v>
      </c>
      <c r="K20" s="28">
        <f t="shared" si="5"/>
        <v>88.666666666666671</v>
      </c>
      <c r="L20" s="28" t="str">
        <f t="shared" si="6"/>
        <v>A</v>
      </c>
      <c r="M20" s="28">
        <f t="shared" si="7"/>
        <v>88.666666666666671</v>
      </c>
      <c r="N20" s="28" t="str">
        <f t="shared" si="8"/>
        <v>A</v>
      </c>
      <c r="O20" s="36">
        <v>1</v>
      </c>
      <c r="P20" s="28" t="str">
        <f t="shared" si="9"/>
        <v xml:space="preserve">Siswa Terampil dalam  Membaca dan  menghafal  QS.  An Nisa' : 59 , dan At Taubah: 105   Tentang Taat aturan, Kompetisi dalam kebaikan dan Kerja keras </v>
      </c>
      <c r="Q20" s="39"/>
      <c r="R20" s="39" t="s">
        <v>8</v>
      </c>
      <c r="S20" s="18"/>
      <c r="T20" s="1">
        <v>90</v>
      </c>
      <c r="U20" s="1">
        <v>90</v>
      </c>
      <c r="V20" s="1">
        <v>90</v>
      </c>
      <c r="W20" s="1">
        <v>90</v>
      </c>
      <c r="X20" s="1">
        <v>86</v>
      </c>
      <c r="Y20" s="1">
        <v>86</v>
      </c>
      <c r="Z20" s="1"/>
      <c r="AA20" s="1"/>
      <c r="AB20" s="1"/>
      <c r="AC20" s="1"/>
      <c r="AD20" s="1"/>
      <c r="AE20" s="18"/>
      <c r="AF20" s="1">
        <v>90</v>
      </c>
      <c r="AG20" s="1">
        <v>90</v>
      </c>
      <c r="AH20" s="1">
        <v>90</v>
      </c>
      <c r="AI20" s="1">
        <v>90</v>
      </c>
      <c r="AJ20" s="1">
        <v>86</v>
      </c>
      <c r="AK20" s="1">
        <v>86</v>
      </c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120577</v>
      </c>
      <c r="C21" s="19" t="s">
        <v>142</v>
      </c>
      <c r="D21" s="18"/>
      <c r="E21" s="28">
        <f t="shared" si="0"/>
        <v>89</v>
      </c>
      <c r="F21" s="28" t="str">
        <f t="shared" si="1"/>
        <v>A</v>
      </c>
      <c r="G21" s="28">
        <f t="shared" si="2"/>
        <v>89</v>
      </c>
      <c r="H21" s="28" t="str">
        <f t="shared" si="3"/>
        <v>A</v>
      </c>
      <c r="I21" s="36">
        <v>1</v>
      </c>
      <c r="J21" s="28" t="str">
        <f t="shared" si="4"/>
        <v>Siswa Mampu  menganalisis KD.3.1 QS. Al Midah : 48, An Nisa' : 59 , dan At Taubah: 105   Tentang Taat aturan, Kompetisi dalam kebaikan dan Kerja keras, namun dalam KD yang lain perlu ditingkatkan</v>
      </c>
      <c r="K21" s="28">
        <f t="shared" si="5"/>
        <v>89</v>
      </c>
      <c r="L21" s="28" t="str">
        <f t="shared" si="6"/>
        <v>A</v>
      </c>
      <c r="M21" s="28">
        <f t="shared" si="7"/>
        <v>89</v>
      </c>
      <c r="N21" s="28" t="str">
        <f t="shared" si="8"/>
        <v>A</v>
      </c>
      <c r="O21" s="36">
        <v>1</v>
      </c>
      <c r="P21" s="28" t="str">
        <f t="shared" si="9"/>
        <v xml:space="preserve">Siswa Terampil dalam  Membaca dan  menghafal  QS.  An Nisa' : 59 , dan At Taubah: 105   Tentang Taat aturan, Kompetisi dalam kebaikan dan Kerja keras </v>
      </c>
      <c r="Q21" s="39"/>
      <c r="R21" s="39" t="s">
        <v>8</v>
      </c>
      <c r="S21" s="18"/>
      <c r="T21" s="1">
        <v>90</v>
      </c>
      <c r="U21" s="1">
        <v>88</v>
      </c>
      <c r="V21" s="1">
        <v>88</v>
      </c>
      <c r="W21" s="1">
        <v>88</v>
      </c>
      <c r="X21" s="1">
        <v>90</v>
      </c>
      <c r="Y21" s="1">
        <v>90</v>
      </c>
      <c r="Z21" s="1"/>
      <c r="AA21" s="1"/>
      <c r="AB21" s="1"/>
      <c r="AC21" s="1"/>
      <c r="AD21" s="1"/>
      <c r="AE21" s="18"/>
      <c r="AF21" s="1">
        <v>90</v>
      </c>
      <c r="AG21" s="1">
        <v>88</v>
      </c>
      <c r="AH21" s="1">
        <v>88</v>
      </c>
      <c r="AI21" s="1">
        <v>88</v>
      </c>
      <c r="AJ21" s="1">
        <v>90</v>
      </c>
      <c r="AK21" s="1">
        <v>90</v>
      </c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 t="s">
        <v>172</v>
      </c>
      <c r="FI21" s="76" t="s">
        <v>177</v>
      </c>
      <c r="FJ21" s="77">
        <v>44845</v>
      </c>
      <c r="FK21" s="77">
        <v>44855</v>
      </c>
    </row>
    <row r="22" spans="1:167" x14ac:dyDescent="0.25">
      <c r="A22" s="19">
        <v>12</v>
      </c>
      <c r="B22" s="19">
        <v>115963</v>
      </c>
      <c r="C22" s="19" t="s">
        <v>143</v>
      </c>
      <c r="D22" s="18"/>
      <c r="E22" s="28">
        <f t="shared" si="0"/>
        <v>88</v>
      </c>
      <c r="F22" s="28" t="str">
        <f t="shared" si="1"/>
        <v>A</v>
      </c>
      <c r="G22" s="28">
        <f t="shared" si="2"/>
        <v>88</v>
      </c>
      <c r="H22" s="28" t="str">
        <f t="shared" si="3"/>
        <v>A</v>
      </c>
      <c r="I22" s="36">
        <v>2</v>
      </c>
      <c r="J22" s="28" t="str">
        <f t="shared" si="4"/>
        <v>Siswa Mampu  menganalisis  KD 3.3 Tentang makna Iman kepada Kitab-kitab Allah  , Namun dalam KD yang lain perlu ditingkatkan</v>
      </c>
      <c r="K22" s="28">
        <f t="shared" si="5"/>
        <v>88.333333333333329</v>
      </c>
      <c r="L22" s="28" t="str">
        <f t="shared" si="6"/>
        <v>A</v>
      </c>
      <c r="M22" s="28">
        <f t="shared" si="7"/>
        <v>88.333333333333329</v>
      </c>
      <c r="N22" s="28" t="str">
        <f t="shared" si="8"/>
        <v>A</v>
      </c>
      <c r="O22" s="36">
        <v>1</v>
      </c>
      <c r="P22" s="28" t="str">
        <f t="shared" si="9"/>
        <v xml:space="preserve">Siswa Terampil dalam  Membaca dan  menghafal  QS.  An Nisa' : 59 , dan At Taubah: 105   Tentang Taat aturan, Kompetisi dalam kebaikan dan Kerja keras </v>
      </c>
      <c r="Q22" s="39"/>
      <c r="R22" s="39" t="s">
        <v>8</v>
      </c>
      <c r="S22" s="18"/>
      <c r="T22" s="1">
        <v>88</v>
      </c>
      <c r="U22" s="1">
        <v>88</v>
      </c>
      <c r="V22" s="1">
        <v>88</v>
      </c>
      <c r="W22" s="1">
        <v>88</v>
      </c>
      <c r="X22" s="1">
        <v>88</v>
      </c>
      <c r="Y22" s="1">
        <v>88</v>
      </c>
      <c r="Z22" s="1"/>
      <c r="AA22" s="1"/>
      <c r="AB22" s="1"/>
      <c r="AC22" s="1"/>
      <c r="AD22" s="1"/>
      <c r="AE22" s="18"/>
      <c r="AF22" s="1">
        <v>90</v>
      </c>
      <c r="AG22" s="1">
        <v>88</v>
      </c>
      <c r="AH22" s="1">
        <v>88</v>
      </c>
      <c r="AI22" s="1">
        <v>88</v>
      </c>
      <c r="AJ22" s="1">
        <v>88</v>
      </c>
      <c r="AK22" s="1">
        <v>88</v>
      </c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115978</v>
      </c>
      <c r="C23" s="19" t="s">
        <v>144</v>
      </c>
      <c r="D23" s="18"/>
      <c r="E23" s="28">
        <f t="shared" si="0"/>
        <v>87</v>
      </c>
      <c r="F23" s="28" t="str">
        <f t="shared" si="1"/>
        <v>A</v>
      </c>
      <c r="G23" s="28">
        <f t="shared" si="2"/>
        <v>87</v>
      </c>
      <c r="H23" s="28" t="str">
        <f t="shared" si="3"/>
        <v>A</v>
      </c>
      <c r="I23" s="36">
        <v>2</v>
      </c>
      <c r="J23" s="28" t="str">
        <f t="shared" si="4"/>
        <v>Siswa Mampu  menganalisis  KD 3.3 Tentang makna Iman kepada Kitab-kitab Allah  , Namun dalam KD yang lain perlu ditingkatkan</v>
      </c>
      <c r="K23" s="28">
        <f t="shared" si="5"/>
        <v>87.666666666666671</v>
      </c>
      <c r="L23" s="28" t="str">
        <f t="shared" si="6"/>
        <v>A</v>
      </c>
      <c r="M23" s="28">
        <f t="shared" si="7"/>
        <v>87.666666666666671</v>
      </c>
      <c r="N23" s="28" t="str">
        <f t="shared" si="8"/>
        <v>A</v>
      </c>
      <c r="O23" s="36">
        <v>1</v>
      </c>
      <c r="P23" s="28" t="str">
        <f t="shared" si="9"/>
        <v xml:space="preserve">Siswa Terampil dalam  Membaca dan  menghafal  QS.  An Nisa' : 59 , dan At Taubah: 105   Tentang Taat aturan, Kompetisi dalam kebaikan dan Kerja keras </v>
      </c>
      <c r="Q23" s="39"/>
      <c r="R23" s="39" t="s">
        <v>8</v>
      </c>
      <c r="S23" s="18"/>
      <c r="T23" s="1">
        <v>85</v>
      </c>
      <c r="U23" s="1">
        <v>88</v>
      </c>
      <c r="V23" s="1">
        <v>88</v>
      </c>
      <c r="W23" s="1">
        <v>88</v>
      </c>
      <c r="X23" s="1">
        <v>85</v>
      </c>
      <c r="Y23" s="1">
        <v>85</v>
      </c>
      <c r="Z23" s="1"/>
      <c r="AA23" s="1"/>
      <c r="AB23" s="1"/>
      <c r="AC23" s="1"/>
      <c r="AD23" s="1"/>
      <c r="AE23" s="18"/>
      <c r="AF23" s="1">
        <v>90</v>
      </c>
      <c r="AG23" s="1">
        <v>88</v>
      </c>
      <c r="AH23" s="1">
        <v>88</v>
      </c>
      <c r="AI23" s="1">
        <v>88</v>
      </c>
      <c r="AJ23" s="1">
        <v>86</v>
      </c>
      <c r="AK23" s="1">
        <v>86</v>
      </c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 t="s">
        <v>173</v>
      </c>
      <c r="FI23" s="76" t="s">
        <v>178</v>
      </c>
      <c r="FJ23" s="77">
        <v>44846</v>
      </c>
      <c r="FK23" s="77">
        <v>44856</v>
      </c>
    </row>
    <row r="24" spans="1:167" x14ac:dyDescent="0.25">
      <c r="A24" s="19">
        <v>14</v>
      </c>
      <c r="B24" s="19">
        <v>115993</v>
      </c>
      <c r="C24" s="19" t="s">
        <v>145</v>
      </c>
      <c r="D24" s="18"/>
      <c r="E24" s="28">
        <f t="shared" si="0"/>
        <v>86</v>
      </c>
      <c r="F24" s="28" t="str">
        <f t="shared" si="1"/>
        <v>A</v>
      </c>
      <c r="G24" s="28">
        <f t="shared" si="2"/>
        <v>86</v>
      </c>
      <c r="H24" s="28" t="str">
        <f t="shared" si="3"/>
        <v>A</v>
      </c>
      <c r="I24" s="36">
        <v>4</v>
      </c>
      <c r="J24" s="28" t="str">
        <f t="shared" si="4"/>
        <v>Siswa Mampu  menganalisis KD.3.8  Tentang pelaksanaan  penyelenggaraan jenazah  dalam kehidupan sehari-hari , Namun dalam KD yang lain perlu ditingkatkan</v>
      </c>
      <c r="K24" s="28">
        <f t="shared" si="5"/>
        <v>85.833333333333329</v>
      </c>
      <c r="L24" s="28" t="str">
        <f t="shared" si="6"/>
        <v>A</v>
      </c>
      <c r="M24" s="28">
        <f t="shared" si="7"/>
        <v>85.833333333333329</v>
      </c>
      <c r="N24" s="28" t="str">
        <f t="shared" si="8"/>
        <v>A</v>
      </c>
      <c r="O24" s="36">
        <v>4</v>
      </c>
      <c r="P24" s="28" t="str">
        <f t="shared" si="9"/>
        <v xml:space="preserve">Siswa Terampil dalam menyajikan prosedur penyelenggaraan atau praktek shalat jenazah </v>
      </c>
      <c r="Q24" s="39"/>
      <c r="R24" s="39" t="s">
        <v>8</v>
      </c>
      <c r="S24" s="18"/>
      <c r="T24" s="1">
        <v>82</v>
      </c>
      <c r="U24" s="1">
        <v>85</v>
      </c>
      <c r="V24" s="1">
        <v>85</v>
      </c>
      <c r="W24" s="1">
        <v>88</v>
      </c>
      <c r="X24" s="1">
        <v>88</v>
      </c>
      <c r="Y24" s="1">
        <v>88</v>
      </c>
      <c r="Z24" s="1"/>
      <c r="AA24" s="1"/>
      <c r="AB24" s="1"/>
      <c r="AC24" s="1"/>
      <c r="AD24" s="1"/>
      <c r="AE24" s="18"/>
      <c r="AF24" s="1">
        <v>85</v>
      </c>
      <c r="AG24" s="1">
        <v>85</v>
      </c>
      <c r="AH24" s="1">
        <v>85</v>
      </c>
      <c r="AI24" s="1">
        <v>86</v>
      </c>
      <c r="AJ24" s="1">
        <v>86</v>
      </c>
      <c r="AK24" s="1">
        <v>88</v>
      </c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120651</v>
      </c>
      <c r="C25" s="19" t="s">
        <v>146</v>
      </c>
      <c r="D25" s="18"/>
      <c r="E25" s="28">
        <f t="shared" si="0"/>
        <v>85</v>
      </c>
      <c r="F25" s="28" t="str">
        <f t="shared" si="1"/>
        <v>A</v>
      </c>
      <c r="G25" s="28">
        <f t="shared" si="2"/>
        <v>85</v>
      </c>
      <c r="H25" s="28" t="str">
        <f t="shared" si="3"/>
        <v>A</v>
      </c>
      <c r="I25" s="36">
        <v>2</v>
      </c>
      <c r="J25" s="28" t="str">
        <f t="shared" si="4"/>
        <v>Siswa Mampu  menganalisis  KD 3.3 Tentang makna Iman kepada Kitab-kitab Allah  , Namun dalam KD yang lain perlu ditingkatkan</v>
      </c>
      <c r="K25" s="28">
        <f t="shared" si="5"/>
        <v>85.666666666666671</v>
      </c>
      <c r="L25" s="28" t="str">
        <f t="shared" si="6"/>
        <v>A</v>
      </c>
      <c r="M25" s="28">
        <f t="shared" si="7"/>
        <v>85.666666666666671</v>
      </c>
      <c r="N25" s="28" t="str">
        <f t="shared" si="8"/>
        <v>A</v>
      </c>
      <c r="O25" s="36">
        <v>1</v>
      </c>
      <c r="P25" s="28" t="str">
        <f t="shared" si="9"/>
        <v xml:space="preserve">Siswa Terampil dalam  Membaca dan  menghafal  QS.  An Nisa' : 59 , dan At Taubah: 105   Tentang Taat aturan, Kompetisi dalam kebaikan dan Kerja keras </v>
      </c>
      <c r="Q25" s="39"/>
      <c r="R25" s="39" t="s">
        <v>8</v>
      </c>
      <c r="S25" s="18"/>
      <c r="T25" s="1">
        <v>85</v>
      </c>
      <c r="U25" s="1">
        <v>86</v>
      </c>
      <c r="V25" s="1">
        <v>86</v>
      </c>
      <c r="W25" s="1">
        <v>85</v>
      </c>
      <c r="X25" s="1">
        <v>85</v>
      </c>
      <c r="Y25" s="1">
        <v>85</v>
      </c>
      <c r="Z25" s="1"/>
      <c r="AA25" s="1"/>
      <c r="AB25" s="1"/>
      <c r="AC25" s="1"/>
      <c r="AD25" s="1"/>
      <c r="AE25" s="18"/>
      <c r="AF25" s="1">
        <v>86</v>
      </c>
      <c r="AG25" s="1">
        <v>86</v>
      </c>
      <c r="AH25" s="1">
        <v>86</v>
      </c>
      <c r="AI25" s="1">
        <v>86</v>
      </c>
      <c r="AJ25" s="1">
        <v>85</v>
      </c>
      <c r="AK25" s="1">
        <v>85</v>
      </c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44847</v>
      </c>
      <c r="FK25" s="77">
        <v>44857</v>
      </c>
    </row>
    <row r="26" spans="1:167" x14ac:dyDescent="0.25">
      <c r="A26" s="19">
        <v>16</v>
      </c>
      <c r="B26" s="19">
        <v>116008</v>
      </c>
      <c r="C26" s="19" t="s">
        <v>147</v>
      </c>
      <c r="D26" s="18"/>
      <c r="E26" s="28">
        <f t="shared" si="0"/>
        <v>84</v>
      </c>
      <c r="F26" s="28" t="str">
        <f t="shared" si="1"/>
        <v>B</v>
      </c>
      <c r="G26" s="28">
        <f t="shared" si="2"/>
        <v>84</v>
      </c>
      <c r="H26" s="28" t="str">
        <f t="shared" si="3"/>
        <v>B</v>
      </c>
      <c r="I26" s="36">
        <v>2</v>
      </c>
      <c r="J26" s="28" t="str">
        <f t="shared" si="4"/>
        <v>Siswa Mampu  menganalisis  KD 3.3 Tentang makna Iman kepada Kitab-kitab Allah  , Namun dalam KD yang lain perlu ditingkatkan</v>
      </c>
      <c r="K26" s="28">
        <f t="shared" si="5"/>
        <v>85.833333333333329</v>
      </c>
      <c r="L26" s="28" t="str">
        <f t="shared" si="6"/>
        <v>A</v>
      </c>
      <c r="M26" s="28">
        <f t="shared" si="7"/>
        <v>85.833333333333329</v>
      </c>
      <c r="N26" s="28" t="str">
        <f t="shared" si="8"/>
        <v>A</v>
      </c>
      <c r="O26" s="36">
        <v>1</v>
      </c>
      <c r="P26" s="28" t="str">
        <f t="shared" si="9"/>
        <v xml:space="preserve">Siswa Terampil dalam  Membaca dan  menghafal  QS.  An Nisa' : 59 , dan At Taubah: 105   Tentang Taat aturan, Kompetisi dalam kebaikan dan Kerja keras </v>
      </c>
      <c r="Q26" s="39"/>
      <c r="R26" s="39" t="s">
        <v>9</v>
      </c>
      <c r="S26" s="18"/>
      <c r="T26" s="1">
        <v>80</v>
      </c>
      <c r="U26" s="1">
        <v>85</v>
      </c>
      <c r="V26" s="1">
        <v>85</v>
      </c>
      <c r="W26" s="1">
        <v>85</v>
      </c>
      <c r="X26" s="1">
        <v>85</v>
      </c>
      <c r="Y26" s="1">
        <v>85</v>
      </c>
      <c r="Z26" s="1"/>
      <c r="AA26" s="1"/>
      <c r="AB26" s="1"/>
      <c r="AC26" s="1"/>
      <c r="AD26" s="1"/>
      <c r="AE26" s="18"/>
      <c r="AF26" s="1">
        <v>88</v>
      </c>
      <c r="AG26" s="1">
        <v>86</v>
      </c>
      <c r="AH26" s="1">
        <v>86</v>
      </c>
      <c r="AI26" s="1">
        <v>85</v>
      </c>
      <c r="AJ26" s="1">
        <v>85</v>
      </c>
      <c r="AK26" s="1">
        <v>85</v>
      </c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116038</v>
      </c>
      <c r="C27" s="19" t="s">
        <v>148</v>
      </c>
      <c r="D27" s="18"/>
      <c r="E27" s="28">
        <f t="shared" si="0"/>
        <v>89</v>
      </c>
      <c r="F27" s="28" t="str">
        <f t="shared" si="1"/>
        <v>A</v>
      </c>
      <c r="G27" s="28">
        <f t="shared" si="2"/>
        <v>89</v>
      </c>
      <c r="H27" s="28" t="str">
        <f t="shared" si="3"/>
        <v>A</v>
      </c>
      <c r="I27" s="36">
        <v>2</v>
      </c>
      <c r="J27" s="28" t="str">
        <f t="shared" si="4"/>
        <v>Siswa Mampu  menganalisis  KD 3.3 Tentang makna Iman kepada Kitab-kitab Allah  , Namun dalam KD yang lain perlu ditingkatkan</v>
      </c>
      <c r="K27" s="28">
        <f t="shared" si="5"/>
        <v>89</v>
      </c>
      <c r="L27" s="28" t="str">
        <f t="shared" si="6"/>
        <v>A</v>
      </c>
      <c r="M27" s="28">
        <f t="shared" si="7"/>
        <v>89</v>
      </c>
      <c r="N27" s="28" t="str">
        <f t="shared" si="8"/>
        <v>A</v>
      </c>
      <c r="O27" s="36">
        <v>2</v>
      </c>
      <c r="P27" s="28" t="str">
        <f t="shared" si="9"/>
        <v xml:space="preserve"> Siswa terampil dalam menyajikan kaitan antara beriman kepada kitab-kitab Allah Swt. dengan perilaku sehari-hari  </v>
      </c>
      <c r="Q27" s="39"/>
      <c r="R27" s="39" t="s">
        <v>8</v>
      </c>
      <c r="S27" s="18"/>
      <c r="T27" s="1">
        <v>88</v>
      </c>
      <c r="U27" s="1">
        <v>90</v>
      </c>
      <c r="V27" s="1">
        <v>90</v>
      </c>
      <c r="W27" s="1">
        <v>90</v>
      </c>
      <c r="X27" s="1">
        <v>88</v>
      </c>
      <c r="Y27" s="1">
        <v>88</v>
      </c>
      <c r="Z27" s="1"/>
      <c r="AA27" s="1"/>
      <c r="AB27" s="1"/>
      <c r="AC27" s="1"/>
      <c r="AD27" s="1"/>
      <c r="AE27" s="18"/>
      <c r="AF27" s="1">
        <v>88</v>
      </c>
      <c r="AG27" s="1">
        <v>90</v>
      </c>
      <c r="AH27" s="1">
        <v>90</v>
      </c>
      <c r="AI27" s="1">
        <v>90</v>
      </c>
      <c r="AJ27" s="1">
        <v>88</v>
      </c>
      <c r="AK27" s="1">
        <v>88</v>
      </c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44848</v>
      </c>
      <c r="FK27" s="77">
        <v>44858</v>
      </c>
    </row>
    <row r="28" spans="1:167" x14ac:dyDescent="0.25">
      <c r="A28" s="19">
        <v>18</v>
      </c>
      <c r="B28" s="19">
        <v>116053</v>
      </c>
      <c r="C28" s="19" t="s">
        <v>149</v>
      </c>
      <c r="D28" s="18"/>
      <c r="E28" s="28">
        <f t="shared" si="0"/>
        <v>80</v>
      </c>
      <c r="F28" s="28" t="str">
        <f t="shared" si="1"/>
        <v>B</v>
      </c>
      <c r="G28" s="28">
        <f t="shared" si="2"/>
        <v>80</v>
      </c>
      <c r="H28" s="28" t="str">
        <f t="shared" si="3"/>
        <v>B</v>
      </c>
      <c r="I28" s="36">
        <v>1</v>
      </c>
      <c r="J28" s="28" t="str">
        <f t="shared" si="4"/>
        <v>Siswa Mampu  menganalisis KD.3.1 QS. Al Midah : 48, An Nisa' : 59 , dan At Taubah: 105   Tentang Taat aturan, Kompetisi dalam kebaikan dan Kerja keras, namun dalam KD yang lain perlu ditingkatkan</v>
      </c>
      <c r="K28" s="28">
        <f t="shared" si="5"/>
        <v>80</v>
      </c>
      <c r="L28" s="28" t="str">
        <f t="shared" si="6"/>
        <v>B</v>
      </c>
      <c r="M28" s="28">
        <f t="shared" si="7"/>
        <v>80</v>
      </c>
      <c r="N28" s="28" t="str">
        <f t="shared" si="8"/>
        <v>B</v>
      </c>
      <c r="O28" s="36">
        <v>1</v>
      </c>
      <c r="P28" s="28" t="str">
        <f t="shared" si="9"/>
        <v xml:space="preserve">Siswa Terampil dalam  Membaca dan  menghafal  QS.  An Nisa' : 59 , dan At Taubah: 105   Tentang Taat aturan, Kompetisi dalam kebaikan dan Kerja keras </v>
      </c>
      <c r="Q28" s="39"/>
      <c r="R28" s="39" t="s">
        <v>9</v>
      </c>
      <c r="S28" s="18"/>
      <c r="T28" s="1">
        <v>80</v>
      </c>
      <c r="U28" s="1">
        <v>80</v>
      </c>
      <c r="V28" s="1">
        <v>80</v>
      </c>
      <c r="W28" s="1">
        <v>80</v>
      </c>
      <c r="X28" s="1">
        <v>80</v>
      </c>
      <c r="Y28" s="1">
        <v>80</v>
      </c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>
        <v>80</v>
      </c>
      <c r="AI28" s="1">
        <v>80</v>
      </c>
      <c r="AJ28" s="1">
        <v>80</v>
      </c>
      <c r="AK28" s="1">
        <v>80</v>
      </c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116068</v>
      </c>
      <c r="C29" s="19" t="s">
        <v>150</v>
      </c>
      <c r="D29" s="18"/>
      <c r="E29" s="28">
        <f t="shared" si="0"/>
        <v>80</v>
      </c>
      <c r="F29" s="28" t="str">
        <f t="shared" si="1"/>
        <v>B</v>
      </c>
      <c r="G29" s="28">
        <f t="shared" si="2"/>
        <v>80</v>
      </c>
      <c r="H29" s="28" t="str">
        <f t="shared" si="3"/>
        <v>B</v>
      </c>
      <c r="I29" s="36">
        <v>2</v>
      </c>
      <c r="J29" s="28" t="str">
        <f t="shared" si="4"/>
        <v>Siswa Mampu  menganalisis  KD 3.3 Tentang makna Iman kepada Kitab-kitab Allah  , Namun dalam KD yang lain perlu ditingkatkan</v>
      </c>
      <c r="K29" s="28">
        <f t="shared" si="5"/>
        <v>80</v>
      </c>
      <c r="L29" s="28" t="str">
        <f t="shared" si="6"/>
        <v>B</v>
      </c>
      <c r="M29" s="28">
        <f t="shared" si="7"/>
        <v>80</v>
      </c>
      <c r="N29" s="28" t="str">
        <f t="shared" si="8"/>
        <v>B</v>
      </c>
      <c r="O29" s="36">
        <v>1</v>
      </c>
      <c r="P29" s="28" t="str">
        <f t="shared" si="9"/>
        <v xml:space="preserve">Siswa Terampil dalam  Membaca dan  menghafal  QS.  An Nisa' : 59 , dan At Taubah: 105   Tentang Taat aturan, Kompetisi dalam kebaikan dan Kerja keras </v>
      </c>
      <c r="Q29" s="39"/>
      <c r="R29" s="39" t="s">
        <v>9</v>
      </c>
      <c r="S29" s="18"/>
      <c r="T29" s="1">
        <v>80</v>
      </c>
      <c r="U29" s="1">
        <v>80</v>
      </c>
      <c r="V29" s="1">
        <v>80</v>
      </c>
      <c r="W29" s="1">
        <v>80</v>
      </c>
      <c r="X29" s="1">
        <v>80</v>
      </c>
      <c r="Y29" s="1">
        <v>80</v>
      </c>
      <c r="Z29" s="1"/>
      <c r="AA29" s="1"/>
      <c r="AB29" s="1"/>
      <c r="AC29" s="1"/>
      <c r="AD29" s="1"/>
      <c r="AE29" s="18"/>
      <c r="AF29" s="1">
        <v>80</v>
      </c>
      <c r="AG29" s="1">
        <v>80</v>
      </c>
      <c r="AH29" s="1">
        <v>80</v>
      </c>
      <c r="AI29" s="1">
        <v>80</v>
      </c>
      <c r="AJ29" s="1">
        <v>80</v>
      </c>
      <c r="AK29" s="1">
        <v>80</v>
      </c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44849</v>
      </c>
      <c r="FK29" s="77">
        <v>44859</v>
      </c>
    </row>
    <row r="30" spans="1:167" x14ac:dyDescent="0.25">
      <c r="A30" s="19">
        <v>20</v>
      </c>
      <c r="B30" s="19">
        <v>116083</v>
      </c>
      <c r="C30" s="19" t="s">
        <v>151</v>
      </c>
      <c r="D30" s="18"/>
      <c r="E30" s="28">
        <f t="shared" si="0"/>
        <v>90</v>
      </c>
      <c r="F30" s="28" t="str">
        <f t="shared" si="1"/>
        <v>A</v>
      </c>
      <c r="G30" s="28">
        <f t="shared" si="2"/>
        <v>90</v>
      </c>
      <c r="H30" s="28" t="str">
        <f t="shared" si="3"/>
        <v>A</v>
      </c>
      <c r="I30" s="36">
        <v>1</v>
      </c>
      <c r="J30" s="28" t="str">
        <f t="shared" si="4"/>
        <v>Siswa Mampu  menganalisis KD.3.1 QS. Al Midah : 48, An Nisa' : 59 , dan At Taubah: 105   Tentang Taat aturan, Kompetisi dalam kebaikan dan Kerja keras, namun dalam KD yang lain perlu ditingkatkan</v>
      </c>
      <c r="K30" s="28">
        <f t="shared" si="5"/>
        <v>89.666666666666671</v>
      </c>
      <c r="L30" s="28" t="str">
        <f t="shared" si="6"/>
        <v>A</v>
      </c>
      <c r="M30" s="28">
        <f t="shared" si="7"/>
        <v>89.666666666666671</v>
      </c>
      <c r="N30" s="28" t="str">
        <f t="shared" si="8"/>
        <v>A</v>
      </c>
      <c r="O30" s="36">
        <v>1</v>
      </c>
      <c r="P30" s="28" t="str">
        <f t="shared" si="9"/>
        <v xml:space="preserve">Siswa Terampil dalam  Membaca dan  menghafal  QS.  An Nisa' : 59 , dan At Taubah: 105   Tentang Taat aturan, Kompetisi dalam kebaikan dan Kerja keras </v>
      </c>
      <c r="Q30" s="39"/>
      <c r="R30" s="39" t="s">
        <v>8</v>
      </c>
      <c r="S30" s="18"/>
      <c r="T30" s="1">
        <v>92</v>
      </c>
      <c r="U30" s="1">
        <v>90</v>
      </c>
      <c r="V30" s="1">
        <v>90</v>
      </c>
      <c r="W30" s="1">
        <v>88</v>
      </c>
      <c r="X30" s="1">
        <v>90</v>
      </c>
      <c r="Y30" s="1">
        <v>92</v>
      </c>
      <c r="Z30" s="1"/>
      <c r="AA30" s="1"/>
      <c r="AB30" s="1"/>
      <c r="AC30" s="1"/>
      <c r="AD30" s="1"/>
      <c r="AE30" s="18"/>
      <c r="AF30" s="1">
        <v>90</v>
      </c>
      <c r="AG30" s="1">
        <v>90</v>
      </c>
      <c r="AH30" s="1">
        <v>90</v>
      </c>
      <c r="AI30" s="1">
        <v>88</v>
      </c>
      <c r="AJ30" s="1">
        <v>90</v>
      </c>
      <c r="AK30" s="1">
        <v>90</v>
      </c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116098</v>
      </c>
      <c r="C31" s="19" t="s">
        <v>152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2</v>
      </c>
      <c r="J31" s="28" t="str">
        <f t="shared" si="4"/>
        <v>Siswa Mampu  menganalisis  KD 3.3 Tentang makna Iman kepada Kitab-kitab Allah  , Namun dalam KD yang lain perlu ditingkatkan</v>
      </c>
      <c r="K31" s="28">
        <f t="shared" si="5"/>
        <v>85</v>
      </c>
      <c r="L31" s="28" t="str">
        <f t="shared" si="6"/>
        <v>A</v>
      </c>
      <c r="M31" s="28">
        <f t="shared" si="7"/>
        <v>85</v>
      </c>
      <c r="N31" s="28" t="str">
        <f t="shared" si="8"/>
        <v>A</v>
      </c>
      <c r="O31" s="36">
        <v>1</v>
      </c>
      <c r="P31" s="28" t="str">
        <f t="shared" si="9"/>
        <v xml:space="preserve">Siswa Terampil dalam  Membaca dan  menghafal  QS.  An Nisa' : 59 , dan At Taubah: 105   Tentang Taat aturan, Kompetisi dalam kebaikan dan Kerja keras </v>
      </c>
      <c r="Q31" s="39"/>
      <c r="R31" s="39" t="s">
        <v>8</v>
      </c>
      <c r="S31" s="18"/>
      <c r="T31" s="1">
        <v>82</v>
      </c>
      <c r="U31" s="1">
        <v>85</v>
      </c>
      <c r="V31" s="1">
        <v>85</v>
      </c>
      <c r="W31" s="1">
        <v>86</v>
      </c>
      <c r="X31" s="1">
        <v>85</v>
      </c>
      <c r="Y31" s="1">
        <v>85</v>
      </c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1">
        <v>85</v>
      </c>
      <c r="AI31" s="1">
        <v>85</v>
      </c>
      <c r="AJ31" s="1">
        <v>85</v>
      </c>
      <c r="AK31" s="1">
        <v>85</v>
      </c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44850</v>
      </c>
      <c r="FK31" s="77">
        <v>44860</v>
      </c>
    </row>
    <row r="32" spans="1:167" x14ac:dyDescent="0.25">
      <c r="A32" s="19">
        <v>22</v>
      </c>
      <c r="B32" s="19">
        <v>116113</v>
      </c>
      <c r="C32" s="19" t="s">
        <v>153</v>
      </c>
      <c r="D32" s="18"/>
      <c r="E32" s="28">
        <f t="shared" si="0"/>
        <v>84</v>
      </c>
      <c r="F32" s="28" t="str">
        <f t="shared" si="1"/>
        <v>B</v>
      </c>
      <c r="G32" s="28">
        <f t="shared" si="2"/>
        <v>84</v>
      </c>
      <c r="H32" s="28" t="str">
        <f t="shared" si="3"/>
        <v>B</v>
      </c>
      <c r="I32" s="36">
        <v>4</v>
      </c>
      <c r="J32" s="28" t="str">
        <f t="shared" si="4"/>
        <v>Siswa Mampu  menganalisis KD.3.8  Tentang pelaksanaan  penyelenggaraan jenazah  dalam kehidupan sehari-hari , Namun dalam KD yang lain perlu ditingkatkan</v>
      </c>
      <c r="K32" s="28">
        <f t="shared" si="5"/>
        <v>82</v>
      </c>
      <c r="L32" s="28" t="str">
        <f t="shared" si="6"/>
        <v>B</v>
      </c>
      <c r="M32" s="28">
        <f t="shared" si="7"/>
        <v>82</v>
      </c>
      <c r="N32" s="28" t="str">
        <f t="shared" si="8"/>
        <v>B</v>
      </c>
      <c r="O32" s="36">
        <v>5</v>
      </c>
      <c r="P32" s="28" t="str">
        <f t="shared" si="9"/>
        <v>Siswa Terampil dalam menyajikan ketentuan menyampaikan khutbah, Tabligh dan dakwah</v>
      </c>
      <c r="Q32" s="39"/>
      <c r="R32" s="39" t="s">
        <v>8</v>
      </c>
      <c r="S32" s="18"/>
      <c r="T32" s="1">
        <v>82</v>
      </c>
      <c r="U32" s="1">
        <v>85</v>
      </c>
      <c r="V32" s="1">
        <v>80</v>
      </c>
      <c r="W32" s="1">
        <v>88</v>
      </c>
      <c r="X32" s="1">
        <v>86</v>
      </c>
      <c r="Y32" s="1">
        <v>85</v>
      </c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>
        <v>80</v>
      </c>
      <c r="AI32" s="1">
        <v>82</v>
      </c>
      <c r="AJ32" s="1">
        <v>85</v>
      </c>
      <c r="AK32" s="1">
        <v>85</v>
      </c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116128</v>
      </c>
      <c r="C33" s="19" t="s">
        <v>154</v>
      </c>
      <c r="D33" s="18"/>
      <c r="E33" s="28">
        <f t="shared" si="0"/>
        <v>88</v>
      </c>
      <c r="F33" s="28" t="str">
        <f t="shared" si="1"/>
        <v>A</v>
      </c>
      <c r="G33" s="28">
        <f t="shared" si="2"/>
        <v>88</v>
      </c>
      <c r="H33" s="28" t="str">
        <f t="shared" si="3"/>
        <v>A</v>
      </c>
      <c r="I33" s="36">
        <v>1</v>
      </c>
      <c r="J33" s="28" t="str">
        <f t="shared" si="4"/>
        <v>Siswa Mampu  menganalisis KD.3.1 QS. Al Midah : 48, An Nisa' : 59 , dan At Taubah: 105   Tentang Taat aturan, Kompetisi dalam kebaikan dan Kerja keras, namun dalam KD yang lain perlu ditingkatkan</v>
      </c>
      <c r="K33" s="28">
        <f t="shared" si="5"/>
        <v>84.166666666666671</v>
      </c>
      <c r="L33" s="28" t="str">
        <f t="shared" si="6"/>
        <v>A</v>
      </c>
      <c r="M33" s="28">
        <f t="shared" si="7"/>
        <v>84.166666666666671</v>
      </c>
      <c r="N33" s="28" t="str">
        <f t="shared" si="8"/>
        <v>A</v>
      </c>
      <c r="O33" s="36">
        <v>2</v>
      </c>
      <c r="P33" s="28" t="str">
        <f t="shared" si="9"/>
        <v xml:space="preserve"> Siswa terampil dalam menyajikan kaitan antara beriman kepada kitab-kitab Allah Swt. dengan perilaku sehari-hari  </v>
      </c>
      <c r="Q33" s="39"/>
      <c r="R33" s="39" t="s">
        <v>8</v>
      </c>
      <c r="S33" s="18"/>
      <c r="T33" s="1">
        <v>90</v>
      </c>
      <c r="U33" s="1">
        <v>88</v>
      </c>
      <c r="V33" s="1">
        <v>88</v>
      </c>
      <c r="W33" s="1">
        <v>88</v>
      </c>
      <c r="X33" s="1">
        <v>86</v>
      </c>
      <c r="Y33" s="1">
        <v>85</v>
      </c>
      <c r="Z33" s="1"/>
      <c r="AA33" s="1"/>
      <c r="AB33" s="1"/>
      <c r="AC33" s="1"/>
      <c r="AD33" s="1"/>
      <c r="AE33" s="18"/>
      <c r="AF33" s="1">
        <v>80</v>
      </c>
      <c r="AG33" s="1">
        <v>85</v>
      </c>
      <c r="AH33" s="1">
        <v>85</v>
      </c>
      <c r="AI33" s="1">
        <v>85</v>
      </c>
      <c r="AJ33" s="1">
        <v>85</v>
      </c>
      <c r="AK33" s="1">
        <v>85</v>
      </c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116143</v>
      </c>
      <c r="C34" s="19" t="s">
        <v>155</v>
      </c>
      <c r="D34" s="18"/>
      <c r="E34" s="28">
        <f t="shared" si="0"/>
        <v>92</v>
      </c>
      <c r="F34" s="28" t="str">
        <f t="shared" si="1"/>
        <v>A</v>
      </c>
      <c r="G34" s="28">
        <f t="shared" si="2"/>
        <v>92</v>
      </c>
      <c r="H34" s="28" t="str">
        <f t="shared" si="3"/>
        <v>A</v>
      </c>
      <c r="I34" s="36">
        <v>4</v>
      </c>
      <c r="J34" s="28" t="str">
        <f t="shared" si="4"/>
        <v>Siswa Mampu  menganalisis KD.3.8  Tentang pelaksanaan  penyelenggaraan jenazah  dalam kehidupan sehari-hari , Namun dalam KD yang lain perlu ditingkatkan</v>
      </c>
      <c r="K34" s="28">
        <f t="shared" si="5"/>
        <v>92</v>
      </c>
      <c r="L34" s="28" t="str">
        <f t="shared" si="6"/>
        <v>A</v>
      </c>
      <c r="M34" s="28">
        <f t="shared" si="7"/>
        <v>92</v>
      </c>
      <c r="N34" s="28" t="str">
        <f t="shared" si="8"/>
        <v>A</v>
      </c>
      <c r="O34" s="36">
        <v>1</v>
      </c>
      <c r="P34" s="28" t="str">
        <f t="shared" si="9"/>
        <v xml:space="preserve">Siswa Terampil dalam  Membaca dan  menghafal  QS.  An Nisa' : 59 , dan At Taubah: 105   Tentang Taat aturan, Kompetisi dalam kebaikan dan Kerja keras </v>
      </c>
      <c r="Q34" s="39"/>
      <c r="R34" s="39" t="s">
        <v>8</v>
      </c>
      <c r="S34" s="18"/>
      <c r="T34" s="1">
        <v>92</v>
      </c>
      <c r="U34" s="1">
        <v>92</v>
      </c>
      <c r="V34" s="1">
        <v>92</v>
      </c>
      <c r="W34" s="1">
        <v>92</v>
      </c>
      <c r="X34" s="1">
        <v>92</v>
      </c>
      <c r="Y34" s="1">
        <v>92</v>
      </c>
      <c r="Z34" s="1"/>
      <c r="AA34" s="1"/>
      <c r="AB34" s="1"/>
      <c r="AC34" s="1"/>
      <c r="AD34" s="1"/>
      <c r="AE34" s="18"/>
      <c r="AF34" s="1">
        <v>92</v>
      </c>
      <c r="AG34" s="1">
        <v>92</v>
      </c>
      <c r="AH34" s="1">
        <v>92</v>
      </c>
      <c r="AI34" s="1">
        <v>92</v>
      </c>
      <c r="AJ34" s="1">
        <v>92</v>
      </c>
      <c r="AK34" s="1">
        <v>92</v>
      </c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116158</v>
      </c>
      <c r="C35" s="19" t="s">
        <v>156</v>
      </c>
      <c r="D35" s="18"/>
      <c r="E35" s="28">
        <f t="shared" si="0"/>
        <v>89</v>
      </c>
      <c r="F35" s="28" t="str">
        <f t="shared" si="1"/>
        <v>A</v>
      </c>
      <c r="G35" s="28">
        <f t="shared" si="2"/>
        <v>89</v>
      </c>
      <c r="H35" s="28" t="str">
        <f t="shared" si="3"/>
        <v>A</v>
      </c>
      <c r="I35" s="36">
        <v>2</v>
      </c>
      <c r="J35" s="28" t="str">
        <f t="shared" si="4"/>
        <v>Siswa Mampu  menganalisis  KD 3.3 Tentang makna Iman kepada Kitab-kitab Allah  , Namun dalam KD yang lain perlu ditingkatkan</v>
      </c>
      <c r="K35" s="28">
        <f t="shared" si="5"/>
        <v>88.666666666666671</v>
      </c>
      <c r="L35" s="28" t="str">
        <f t="shared" si="6"/>
        <v>A</v>
      </c>
      <c r="M35" s="28">
        <f t="shared" si="7"/>
        <v>88.666666666666671</v>
      </c>
      <c r="N35" s="28" t="str">
        <f t="shared" si="8"/>
        <v>A</v>
      </c>
      <c r="O35" s="36">
        <v>2</v>
      </c>
      <c r="P35" s="28" t="str">
        <f t="shared" si="9"/>
        <v xml:space="preserve"> Siswa terampil dalam menyajikan kaitan antara beriman kepada kitab-kitab Allah Swt. dengan perilaku sehari-hari  </v>
      </c>
      <c r="Q35" s="39"/>
      <c r="R35" s="39" t="s">
        <v>8</v>
      </c>
      <c r="S35" s="18"/>
      <c r="T35" s="1">
        <v>88</v>
      </c>
      <c r="U35" s="1">
        <v>90</v>
      </c>
      <c r="V35" s="1">
        <v>90</v>
      </c>
      <c r="W35" s="1">
        <v>88</v>
      </c>
      <c r="X35" s="1">
        <v>88</v>
      </c>
      <c r="Y35" s="1">
        <v>88</v>
      </c>
      <c r="Z35" s="1"/>
      <c r="AA35" s="1"/>
      <c r="AB35" s="1"/>
      <c r="AC35" s="1"/>
      <c r="AD35" s="1"/>
      <c r="AE35" s="18"/>
      <c r="AF35" s="1">
        <v>88</v>
      </c>
      <c r="AG35" s="1">
        <v>90</v>
      </c>
      <c r="AH35" s="1">
        <v>90</v>
      </c>
      <c r="AI35" s="1">
        <v>88</v>
      </c>
      <c r="AJ35" s="1">
        <v>88</v>
      </c>
      <c r="AK35" s="1">
        <v>88</v>
      </c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116173</v>
      </c>
      <c r="C36" s="19" t="s">
        <v>157</v>
      </c>
      <c r="D36" s="18"/>
      <c r="E36" s="28">
        <f t="shared" si="0"/>
        <v>89</v>
      </c>
      <c r="F36" s="28" t="str">
        <f t="shared" si="1"/>
        <v>A</v>
      </c>
      <c r="G36" s="28">
        <f t="shared" si="2"/>
        <v>89</v>
      </c>
      <c r="H36" s="28" t="str">
        <f t="shared" si="3"/>
        <v>A</v>
      </c>
      <c r="I36" s="36">
        <v>1</v>
      </c>
      <c r="J36" s="28" t="str">
        <f t="shared" si="4"/>
        <v>Siswa Mampu  menganalisis KD.3.1 QS. Al Midah : 48, An Nisa' : 59 , dan At Taubah: 105   Tentang Taat aturan, Kompetisi dalam kebaikan dan Kerja keras, namun dalam KD yang lain perlu ditingkatkan</v>
      </c>
      <c r="K36" s="28">
        <f t="shared" si="5"/>
        <v>88.333333333333329</v>
      </c>
      <c r="L36" s="28" t="str">
        <f t="shared" si="6"/>
        <v>A</v>
      </c>
      <c r="M36" s="28">
        <f t="shared" si="7"/>
        <v>88.333333333333329</v>
      </c>
      <c r="N36" s="28" t="str">
        <f t="shared" si="8"/>
        <v>A</v>
      </c>
      <c r="O36" s="36">
        <v>4</v>
      </c>
      <c r="P36" s="28" t="str">
        <f t="shared" si="9"/>
        <v xml:space="preserve">Siswa Terampil dalam menyajikan prosedur penyelenggaraan atau praktek shalat jenazah </v>
      </c>
      <c r="Q36" s="39"/>
      <c r="R36" s="39" t="s">
        <v>8</v>
      </c>
      <c r="S36" s="18"/>
      <c r="T36" s="1">
        <v>90</v>
      </c>
      <c r="U36" s="1">
        <v>88</v>
      </c>
      <c r="V36" s="1">
        <v>88</v>
      </c>
      <c r="W36" s="1">
        <v>90</v>
      </c>
      <c r="X36" s="1">
        <v>90</v>
      </c>
      <c r="Y36" s="1">
        <v>90</v>
      </c>
      <c r="Z36" s="1"/>
      <c r="AA36" s="1"/>
      <c r="AB36" s="1"/>
      <c r="AC36" s="1"/>
      <c r="AD36" s="1"/>
      <c r="AE36" s="18"/>
      <c r="AF36" s="1">
        <v>88</v>
      </c>
      <c r="AG36" s="1">
        <v>88</v>
      </c>
      <c r="AH36" s="1">
        <v>88</v>
      </c>
      <c r="AI36" s="1">
        <v>90</v>
      </c>
      <c r="AJ36" s="1">
        <v>88</v>
      </c>
      <c r="AK36" s="1">
        <v>88</v>
      </c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116188</v>
      </c>
      <c r="C37" s="19" t="s">
        <v>158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2</v>
      </c>
      <c r="J37" s="28" t="str">
        <f t="shared" si="4"/>
        <v>Siswa Mampu  menganalisis  KD 3.3 Tentang makna Iman kepada Kitab-kitab Allah  , Namun dalam KD yang lain perlu ditingkatkan</v>
      </c>
      <c r="K37" s="28">
        <f t="shared" si="5"/>
        <v>85.833333333333329</v>
      </c>
      <c r="L37" s="28" t="str">
        <f t="shared" si="6"/>
        <v>A</v>
      </c>
      <c r="M37" s="28">
        <f t="shared" si="7"/>
        <v>85.833333333333329</v>
      </c>
      <c r="N37" s="28" t="str">
        <f t="shared" si="8"/>
        <v>A</v>
      </c>
      <c r="O37" s="36">
        <v>1</v>
      </c>
      <c r="P37" s="28" t="str">
        <f t="shared" si="9"/>
        <v xml:space="preserve">Siswa Terampil dalam  Membaca dan  menghafal  QS.  An Nisa' : 59 , dan At Taubah: 105   Tentang Taat aturan, Kompetisi dalam kebaikan dan Kerja keras </v>
      </c>
      <c r="Q37" s="39"/>
      <c r="R37" s="39" t="s">
        <v>8</v>
      </c>
      <c r="S37" s="18"/>
      <c r="T37" s="1">
        <v>85</v>
      </c>
      <c r="U37" s="1">
        <v>86</v>
      </c>
      <c r="V37" s="1">
        <v>86</v>
      </c>
      <c r="W37" s="1">
        <v>85</v>
      </c>
      <c r="X37" s="1">
        <v>85</v>
      </c>
      <c r="Y37" s="1">
        <v>85</v>
      </c>
      <c r="Z37" s="1"/>
      <c r="AA37" s="1"/>
      <c r="AB37" s="1"/>
      <c r="AC37" s="1"/>
      <c r="AD37" s="1"/>
      <c r="AE37" s="18"/>
      <c r="AF37" s="1">
        <v>88</v>
      </c>
      <c r="AG37" s="1">
        <v>86</v>
      </c>
      <c r="AH37" s="1">
        <v>86</v>
      </c>
      <c r="AI37" s="1">
        <v>85</v>
      </c>
      <c r="AJ37" s="1">
        <v>85</v>
      </c>
      <c r="AK37" s="1">
        <v>85</v>
      </c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116203</v>
      </c>
      <c r="C38" s="19" t="s">
        <v>159</v>
      </c>
      <c r="D38" s="18"/>
      <c r="E38" s="28">
        <f t="shared" si="0"/>
        <v>89</v>
      </c>
      <c r="F38" s="28" t="str">
        <f t="shared" si="1"/>
        <v>A</v>
      </c>
      <c r="G38" s="28">
        <f t="shared" si="2"/>
        <v>89</v>
      </c>
      <c r="H38" s="28" t="str">
        <f t="shared" si="3"/>
        <v>A</v>
      </c>
      <c r="I38" s="36">
        <v>6</v>
      </c>
      <c r="J38" s="28" t="str">
        <f t="shared" si="4"/>
        <v>Siswa Mampu  menganalisis KD3.10 Tentang Menelaah perkembangan Islam pada masa kejayaan   , Namun dalam KD yang lain perlu ditingkatkan</v>
      </c>
      <c r="K38" s="28">
        <f t="shared" si="5"/>
        <v>88.333333333333329</v>
      </c>
      <c r="L38" s="28" t="str">
        <f t="shared" si="6"/>
        <v>A</v>
      </c>
      <c r="M38" s="28">
        <f t="shared" si="7"/>
        <v>88.333333333333329</v>
      </c>
      <c r="N38" s="28" t="str">
        <f t="shared" si="8"/>
        <v>A</v>
      </c>
      <c r="O38" s="36">
        <v>1</v>
      </c>
      <c r="P38" s="28" t="str">
        <f t="shared" si="9"/>
        <v xml:space="preserve">Siswa Terampil dalam  Membaca dan  menghafal  QS.  An Nisa' : 59 , dan At Taubah: 105   Tentang Taat aturan, Kompetisi dalam kebaikan dan Kerja keras </v>
      </c>
      <c r="Q38" s="39"/>
      <c r="R38" s="39" t="s">
        <v>8</v>
      </c>
      <c r="S38" s="18"/>
      <c r="T38" s="1">
        <v>90</v>
      </c>
      <c r="U38" s="1">
        <v>90</v>
      </c>
      <c r="V38" s="1">
        <v>88</v>
      </c>
      <c r="W38" s="1">
        <v>88</v>
      </c>
      <c r="X38" s="1">
        <v>90</v>
      </c>
      <c r="Y38" s="1">
        <v>90</v>
      </c>
      <c r="Z38" s="1"/>
      <c r="AA38" s="1"/>
      <c r="AB38" s="1"/>
      <c r="AC38" s="1"/>
      <c r="AD38" s="1"/>
      <c r="AE38" s="18"/>
      <c r="AF38" s="1">
        <v>90</v>
      </c>
      <c r="AG38" s="1">
        <v>88</v>
      </c>
      <c r="AH38" s="1">
        <v>88</v>
      </c>
      <c r="AI38" s="1">
        <v>88</v>
      </c>
      <c r="AJ38" s="1">
        <v>88</v>
      </c>
      <c r="AK38" s="1">
        <v>88</v>
      </c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116218</v>
      </c>
      <c r="C39" s="19" t="s">
        <v>160</v>
      </c>
      <c r="D39" s="18"/>
      <c r="E39" s="28">
        <f t="shared" si="0"/>
        <v>89</v>
      </c>
      <c r="F39" s="28" t="str">
        <f t="shared" si="1"/>
        <v>A</v>
      </c>
      <c r="G39" s="28">
        <f t="shared" si="2"/>
        <v>89</v>
      </c>
      <c r="H39" s="28" t="str">
        <f t="shared" si="3"/>
        <v>A</v>
      </c>
      <c r="I39" s="36">
        <v>1</v>
      </c>
      <c r="J39" s="28" t="str">
        <f t="shared" si="4"/>
        <v>Siswa Mampu  menganalisis KD.3.1 QS. Al Midah : 48, An Nisa' : 59 , dan At Taubah: 105   Tentang Taat aturan, Kompetisi dalam kebaikan dan Kerja keras, namun dalam KD yang lain perlu ditingkatkan</v>
      </c>
      <c r="K39" s="28">
        <f t="shared" si="5"/>
        <v>89</v>
      </c>
      <c r="L39" s="28" t="str">
        <f t="shared" si="6"/>
        <v>A</v>
      </c>
      <c r="M39" s="28">
        <f t="shared" si="7"/>
        <v>89</v>
      </c>
      <c r="N39" s="28" t="str">
        <f t="shared" si="8"/>
        <v>A</v>
      </c>
      <c r="O39" s="36">
        <v>1</v>
      </c>
      <c r="P39" s="28" t="str">
        <f t="shared" si="9"/>
        <v xml:space="preserve">Siswa Terampil dalam  Membaca dan  menghafal  QS.  An Nisa' : 59 , dan At Taubah: 105   Tentang Taat aturan, Kompetisi dalam kebaikan dan Kerja keras </v>
      </c>
      <c r="Q39" s="39"/>
      <c r="R39" s="39" t="s">
        <v>8</v>
      </c>
      <c r="S39" s="18"/>
      <c r="T39" s="1">
        <v>90</v>
      </c>
      <c r="U39" s="1">
        <v>88</v>
      </c>
      <c r="V39" s="1">
        <v>88</v>
      </c>
      <c r="W39" s="1">
        <v>88</v>
      </c>
      <c r="X39" s="1">
        <v>90</v>
      </c>
      <c r="Y39" s="1">
        <v>90</v>
      </c>
      <c r="Z39" s="1"/>
      <c r="AA39" s="1"/>
      <c r="AB39" s="1"/>
      <c r="AC39" s="1"/>
      <c r="AD39" s="1"/>
      <c r="AE39" s="18"/>
      <c r="AF39" s="1">
        <v>90</v>
      </c>
      <c r="AG39" s="1">
        <v>88</v>
      </c>
      <c r="AH39" s="1">
        <v>88</v>
      </c>
      <c r="AI39" s="1">
        <v>88</v>
      </c>
      <c r="AJ39" s="1">
        <v>90</v>
      </c>
      <c r="AK39" s="1">
        <v>90</v>
      </c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129285</v>
      </c>
      <c r="C40" s="19" t="s">
        <v>161</v>
      </c>
      <c r="D40" s="18"/>
      <c r="E40" s="28">
        <f t="shared" si="0"/>
        <v>86</v>
      </c>
      <c r="F40" s="28" t="str">
        <f t="shared" si="1"/>
        <v>A</v>
      </c>
      <c r="G40" s="28">
        <f t="shared" si="2"/>
        <v>86</v>
      </c>
      <c r="H40" s="28" t="str">
        <f t="shared" si="3"/>
        <v>A</v>
      </c>
      <c r="I40" s="36">
        <v>2</v>
      </c>
      <c r="J40" s="28" t="str">
        <f t="shared" si="4"/>
        <v>Siswa Mampu  menganalisis  KD 3.3 Tentang makna Iman kepada Kitab-kitab Allah  , Namun dalam KD yang lain perlu ditingkatkan</v>
      </c>
      <c r="K40" s="28">
        <f t="shared" si="5"/>
        <v>87</v>
      </c>
      <c r="L40" s="28" t="str">
        <f t="shared" si="6"/>
        <v>A</v>
      </c>
      <c r="M40" s="28">
        <f t="shared" si="7"/>
        <v>87</v>
      </c>
      <c r="N40" s="28" t="str">
        <f t="shared" si="8"/>
        <v>A</v>
      </c>
      <c r="O40" s="36">
        <v>1</v>
      </c>
      <c r="P40" s="28" t="str">
        <f t="shared" si="9"/>
        <v xml:space="preserve">Siswa Terampil dalam  Membaca dan  menghafal  QS.  An Nisa' : 59 , dan At Taubah: 105   Tentang Taat aturan, Kompetisi dalam kebaikan dan Kerja keras </v>
      </c>
      <c r="Q40" s="39"/>
      <c r="R40" s="39" t="s">
        <v>8</v>
      </c>
      <c r="S40" s="18"/>
      <c r="T40" s="1">
        <v>85</v>
      </c>
      <c r="U40" s="1">
        <v>88</v>
      </c>
      <c r="V40" s="1">
        <v>88</v>
      </c>
      <c r="W40" s="1">
        <v>85</v>
      </c>
      <c r="X40" s="1">
        <v>85</v>
      </c>
      <c r="Y40" s="1">
        <v>85</v>
      </c>
      <c r="Z40" s="1"/>
      <c r="AA40" s="1"/>
      <c r="AB40" s="1"/>
      <c r="AC40" s="1"/>
      <c r="AD40" s="1"/>
      <c r="AE40" s="18"/>
      <c r="AF40" s="1">
        <v>88</v>
      </c>
      <c r="AG40" s="1">
        <v>88</v>
      </c>
      <c r="AH40" s="1">
        <v>88</v>
      </c>
      <c r="AI40" s="1">
        <v>86</v>
      </c>
      <c r="AJ40" s="1">
        <v>86</v>
      </c>
      <c r="AK40" s="1">
        <v>86</v>
      </c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116233</v>
      </c>
      <c r="C41" s="19" t="s">
        <v>162</v>
      </c>
      <c r="D41" s="18"/>
      <c r="E41" s="28">
        <f t="shared" si="0"/>
        <v>90</v>
      </c>
      <c r="F41" s="28" t="str">
        <f t="shared" si="1"/>
        <v>A</v>
      </c>
      <c r="G41" s="28">
        <f t="shared" si="2"/>
        <v>90</v>
      </c>
      <c r="H41" s="28" t="str">
        <f t="shared" si="3"/>
        <v>A</v>
      </c>
      <c r="I41" s="36">
        <v>1</v>
      </c>
      <c r="J41" s="28" t="str">
        <f t="shared" si="4"/>
        <v>Siswa Mampu  menganalisis KD.3.1 QS. Al Midah : 48, An Nisa' : 59 , dan At Taubah: 105   Tentang Taat aturan, Kompetisi dalam kebaikan dan Kerja keras, namun dalam KD yang lain perlu ditingkatkan</v>
      </c>
      <c r="K41" s="28">
        <f t="shared" si="5"/>
        <v>89</v>
      </c>
      <c r="L41" s="28" t="str">
        <f t="shared" si="6"/>
        <v>A</v>
      </c>
      <c r="M41" s="28">
        <f t="shared" si="7"/>
        <v>89</v>
      </c>
      <c r="N41" s="28" t="str">
        <f t="shared" si="8"/>
        <v>A</v>
      </c>
      <c r="O41" s="36">
        <v>4</v>
      </c>
      <c r="P41" s="28" t="str">
        <f t="shared" si="9"/>
        <v xml:space="preserve">Siswa Terampil dalam menyajikan prosedur penyelenggaraan atau praktek shalat jenazah </v>
      </c>
      <c r="Q41" s="39"/>
      <c r="R41" s="39" t="s">
        <v>8</v>
      </c>
      <c r="S41" s="18"/>
      <c r="T41" s="1">
        <v>90</v>
      </c>
      <c r="U41" s="1">
        <v>90</v>
      </c>
      <c r="V41" s="1">
        <v>90</v>
      </c>
      <c r="W41" s="1">
        <v>90</v>
      </c>
      <c r="X41" s="1">
        <v>90</v>
      </c>
      <c r="Y41" s="1">
        <v>90</v>
      </c>
      <c r="Z41" s="1"/>
      <c r="AA41" s="1"/>
      <c r="AB41" s="1"/>
      <c r="AC41" s="1"/>
      <c r="AD41" s="1"/>
      <c r="AE41" s="18"/>
      <c r="AF41" s="1">
        <v>88</v>
      </c>
      <c r="AG41" s="1">
        <v>90</v>
      </c>
      <c r="AH41" s="1">
        <v>90</v>
      </c>
      <c r="AI41" s="1">
        <v>90</v>
      </c>
      <c r="AJ41" s="1">
        <v>88</v>
      </c>
      <c r="AK41" s="1">
        <v>88</v>
      </c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116248</v>
      </c>
      <c r="C42" s="19" t="s">
        <v>163</v>
      </c>
      <c r="D42" s="18"/>
      <c r="E42" s="28">
        <f t="shared" si="0"/>
        <v>88</v>
      </c>
      <c r="F42" s="28" t="str">
        <f t="shared" si="1"/>
        <v>A</v>
      </c>
      <c r="G42" s="28">
        <f t="shared" si="2"/>
        <v>88</v>
      </c>
      <c r="H42" s="28" t="str">
        <f t="shared" si="3"/>
        <v>A</v>
      </c>
      <c r="I42" s="36">
        <v>1</v>
      </c>
      <c r="J42" s="28" t="str">
        <f t="shared" si="4"/>
        <v>Siswa Mampu  menganalisis KD.3.1 QS. Al Midah : 48, An Nisa' : 59 , dan At Taubah: 105   Tentang Taat aturan, Kompetisi dalam kebaikan dan Kerja keras, namun dalam KD yang lain perlu ditingkatkan</v>
      </c>
      <c r="K42" s="28">
        <f t="shared" si="5"/>
        <v>88</v>
      </c>
      <c r="L42" s="28" t="str">
        <f t="shared" si="6"/>
        <v>A</v>
      </c>
      <c r="M42" s="28">
        <f t="shared" si="7"/>
        <v>88</v>
      </c>
      <c r="N42" s="28" t="str">
        <f t="shared" si="8"/>
        <v>A</v>
      </c>
      <c r="O42" s="36">
        <v>1</v>
      </c>
      <c r="P42" s="28" t="str">
        <f t="shared" si="9"/>
        <v xml:space="preserve">Siswa Terampil dalam  Membaca dan  menghafal  QS.  An Nisa' : 59 , dan At Taubah: 105   Tentang Taat aturan, Kompetisi dalam kebaikan dan Kerja keras </v>
      </c>
      <c r="Q42" s="39"/>
      <c r="R42" s="39" t="s">
        <v>8</v>
      </c>
      <c r="S42" s="18"/>
      <c r="T42" s="1">
        <v>88</v>
      </c>
      <c r="U42" s="1">
        <v>88</v>
      </c>
      <c r="V42" s="1">
        <v>88</v>
      </c>
      <c r="W42" s="1">
        <v>88</v>
      </c>
      <c r="X42" s="1">
        <v>88</v>
      </c>
      <c r="Y42" s="1">
        <v>88</v>
      </c>
      <c r="Z42" s="1"/>
      <c r="AA42" s="1"/>
      <c r="AB42" s="1"/>
      <c r="AC42" s="1"/>
      <c r="AD42" s="1"/>
      <c r="AE42" s="18"/>
      <c r="AF42" s="1">
        <v>88</v>
      </c>
      <c r="AG42" s="1">
        <v>88</v>
      </c>
      <c r="AH42" s="1">
        <v>88</v>
      </c>
      <c r="AI42" s="1">
        <v>88</v>
      </c>
      <c r="AJ42" s="1">
        <v>88</v>
      </c>
      <c r="AK42" s="1">
        <v>88</v>
      </c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116263</v>
      </c>
      <c r="C43" s="19" t="s">
        <v>164</v>
      </c>
      <c r="D43" s="18"/>
      <c r="E43" s="28">
        <f t="shared" si="0"/>
        <v>89</v>
      </c>
      <c r="F43" s="28" t="str">
        <f t="shared" si="1"/>
        <v>A</v>
      </c>
      <c r="G43" s="28">
        <f t="shared" si="2"/>
        <v>89</v>
      </c>
      <c r="H43" s="28" t="str">
        <f t="shared" si="3"/>
        <v>A</v>
      </c>
      <c r="I43" s="36">
        <v>1</v>
      </c>
      <c r="J43" s="28" t="str">
        <f t="shared" si="4"/>
        <v>Siswa Mampu  menganalisis KD.3.1 QS. Al Midah : 48, An Nisa' : 59 , dan At Taubah: 105   Tentang Taat aturan, Kompetisi dalam kebaikan dan Kerja keras, namun dalam KD yang lain perlu ditingkatkan</v>
      </c>
      <c r="K43" s="28">
        <f t="shared" si="5"/>
        <v>89</v>
      </c>
      <c r="L43" s="28" t="str">
        <f t="shared" si="6"/>
        <v>A</v>
      </c>
      <c r="M43" s="28">
        <f t="shared" si="7"/>
        <v>89</v>
      </c>
      <c r="N43" s="28" t="str">
        <f t="shared" si="8"/>
        <v>A</v>
      </c>
      <c r="O43" s="36">
        <v>1</v>
      </c>
      <c r="P43" s="28" t="str">
        <f t="shared" si="9"/>
        <v xml:space="preserve">Siswa Terampil dalam  Membaca dan  menghafal  QS.  An Nisa' : 59 , dan At Taubah: 105   Tentang Taat aturan, Kompetisi dalam kebaikan dan Kerja keras </v>
      </c>
      <c r="Q43" s="39"/>
      <c r="R43" s="39" t="s">
        <v>8</v>
      </c>
      <c r="S43" s="18"/>
      <c r="T43" s="1">
        <v>90</v>
      </c>
      <c r="U43" s="1">
        <v>90</v>
      </c>
      <c r="V43" s="1">
        <v>90</v>
      </c>
      <c r="W43" s="1">
        <v>88</v>
      </c>
      <c r="X43" s="1">
        <v>88</v>
      </c>
      <c r="Y43" s="1">
        <v>88</v>
      </c>
      <c r="Z43" s="1"/>
      <c r="AA43" s="1"/>
      <c r="AB43" s="1"/>
      <c r="AC43" s="1"/>
      <c r="AD43" s="1"/>
      <c r="AE43" s="18"/>
      <c r="AF43" s="1">
        <v>90</v>
      </c>
      <c r="AG43" s="1">
        <v>90</v>
      </c>
      <c r="AH43" s="1">
        <v>90</v>
      </c>
      <c r="AI43" s="1">
        <v>88</v>
      </c>
      <c r="AJ43" s="1">
        <v>88</v>
      </c>
      <c r="AK43" s="1">
        <v>88</v>
      </c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116278</v>
      </c>
      <c r="C44" s="19" t="s">
        <v>165</v>
      </c>
      <c r="D44" s="18"/>
      <c r="E44" s="28">
        <f t="shared" si="0"/>
        <v>89</v>
      </c>
      <c r="F44" s="28" t="str">
        <f t="shared" si="1"/>
        <v>A</v>
      </c>
      <c r="G44" s="28">
        <f t="shared" si="2"/>
        <v>89</v>
      </c>
      <c r="H44" s="28" t="str">
        <f t="shared" si="3"/>
        <v>A</v>
      </c>
      <c r="I44" s="36">
        <v>1</v>
      </c>
      <c r="J44" s="28" t="str">
        <f t="shared" si="4"/>
        <v>Siswa Mampu  menganalisis KD.3.1 QS. Al Midah : 48, An Nisa' : 59 , dan At Taubah: 105   Tentang Taat aturan, Kompetisi dalam kebaikan dan Kerja keras, namun dalam KD yang lain perlu ditingkatkan</v>
      </c>
      <c r="K44" s="28">
        <f t="shared" si="5"/>
        <v>88</v>
      </c>
      <c r="L44" s="28" t="str">
        <f t="shared" si="6"/>
        <v>A</v>
      </c>
      <c r="M44" s="28">
        <f t="shared" si="7"/>
        <v>88</v>
      </c>
      <c r="N44" s="28" t="str">
        <f t="shared" si="8"/>
        <v>A</v>
      </c>
      <c r="O44" s="36">
        <v>1</v>
      </c>
      <c r="P44" s="28" t="str">
        <f t="shared" si="9"/>
        <v xml:space="preserve">Siswa Terampil dalam  Membaca dan  menghafal  QS.  An Nisa' : 59 , dan At Taubah: 105   Tentang Taat aturan, Kompetisi dalam kebaikan dan Kerja keras </v>
      </c>
      <c r="Q44" s="39"/>
      <c r="R44" s="39" t="s">
        <v>8</v>
      </c>
      <c r="S44" s="18"/>
      <c r="T44" s="1">
        <v>90</v>
      </c>
      <c r="U44" s="1">
        <v>90</v>
      </c>
      <c r="V44" s="1">
        <v>90</v>
      </c>
      <c r="W44" s="1">
        <v>90</v>
      </c>
      <c r="X44" s="1">
        <v>88</v>
      </c>
      <c r="Y44" s="1">
        <v>88</v>
      </c>
      <c r="Z44" s="1"/>
      <c r="AA44" s="1"/>
      <c r="AB44" s="1"/>
      <c r="AC44" s="1"/>
      <c r="AD44" s="1"/>
      <c r="AE44" s="18"/>
      <c r="AF44" s="1">
        <v>88</v>
      </c>
      <c r="AG44" s="1">
        <v>88</v>
      </c>
      <c r="AH44" s="1">
        <v>88</v>
      </c>
      <c r="AI44" s="1">
        <v>88</v>
      </c>
      <c r="AJ44" s="1">
        <v>88</v>
      </c>
      <c r="AK44" s="1">
        <v>88</v>
      </c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116293</v>
      </c>
      <c r="C45" s="19" t="s">
        <v>166</v>
      </c>
      <c r="D45" s="18"/>
      <c r="E45" s="28">
        <f t="shared" si="0"/>
        <v>90</v>
      </c>
      <c r="F45" s="28" t="str">
        <f t="shared" si="1"/>
        <v>A</v>
      </c>
      <c r="G45" s="28">
        <f t="shared" si="2"/>
        <v>90</v>
      </c>
      <c r="H45" s="28" t="str">
        <f t="shared" si="3"/>
        <v>A</v>
      </c>
      <c r="I45" s="36">
        <v>1</v>
      </c>
      <c r="J45" s="28" t="str">
        <f t="shared" si="4"/>
        <v>Siswa Mampu  menganalisis KD.3.1 QS. Al Midah : 48, An Nisa' : 59 , dan At Taubah: 105   Tentang Taat aturan, Kompetisi dalam kebaikan dan Kerja keras, namun dalam KD yang lain perlu ditingkatkan</v>
      </c>
      <c r="K45" s="28">
        <f t="shared" si="5"/>
        <v>88.333333333333329</v>
      </c>
      <c r="L45" s="28" t="str">
        <f t="shared" si="6"/>
        <v>A</v>
      </c>
      <c r="M45" s="28">
        <f t="shared" si="7"/>
        <v>88.333333333333329</v>
      </c>
      <c r="N45" s="28" t="str">
        <f t="shared" si="8"/>
        <v>A</v>
      </c>
      <c r="O45" s="36">
        <v>1</v>
      </c>
      <c r="P45" s="28" t="str">
        <f t="shared" si="9"/>
        <v xml:space="preserve">Siswa Terampil dalam  Membaca dan  menghafal  QS.  An Nisa' : 59 , dan At Taubah: 105   Tentang Taat aturan, Kompetisi dalam kebaikan dan Kerja keras </v>
      </c>
      <c r="Q45" s="39"/>
      <c r="R45" s="39" t="s">
        <v>8</v>
      </c>
      <c r="S45" s="18"/>
      <c r="T45" s="1">
        <v>90</v>
      </c>
      <c r="U45" s="1">
        <v>88</v>
      </c>
      <c r="V45" s="1">
        <v>88</v>
      </c>
      <c r="W45" s="1">
        <v>90</v>
      </c>
      <c r="X45" s="1">
        <v>90</v>
      </c>
      <c r="Y45" s="1">
        <v>92</v>
      </c>
      <c r="Z45" s="1"/>
      <c r="AA45" s="1"/>
      <c r="AB45" s="1"/>
      <c r="AC45" s="1"/>
      <c r="AD45" s="1"/>
      <c r="AE45" s="18"/>
      <c r="AF45" s="1">
        <v>90</v>
      </c>
      <c r="AG45" s="1">
        <v>86</v>
      </c>
      <c r="AH45" s="1">
        <v>86</v>
      </c>
      <c r="AI45" s="1">
        <v>88</v>
      </c>
      <c r="AJ45" s="1">
        <v>90</v>
      </c>
      <c r="AK45" s="1">
        <v>90</v>
      </c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116308</v>
      </c>
      <c r="C46" s="19" t="s">
        <v>167</v>
      </c>
      <c r="D46" s="18"/>
      <c r="E46" s="28">
        <f t="shared" si="0"/>
        <v>89</v>
      </c>
      <c r="F46" s="28" t="str">
        <f t="shared" si="1"/>
        <v>A</v>
      </c>
      <c r="G46" s="28">
        <f t="shared" si="2"/>
        <v>89</v>
      </c>
      <c r="H46" s="28" t="str">
        <f t="shared" si="3"/>
        <v>A</v>
      </c>
      <c r="I46" s="36">
        <v>2</v>
      </c>
      <c r="J46" s="28" t="str">
        <f t="shared" si="4"/>
        <v>Siswa Mampu  menganalisis  KD 3.3 Tentang makna Iman kepada Kitab-kitab Allah  , Namun dalam KD yang lain perlu ditingkatkan</v>
      </c>
      <c r="K46" s="28">
        <f t="shared" si="5"/>
        <v>88.666666666666671</v>
      </c>
      <c r="L46" s="28" t="str">
        <f t="shared" si="6"/>
        <v>A</v>
      </c>
      <c r="M46" s="28">
        <f t="shared" si="7"/>
        <v>88.666666666666671</v>
      </c>
      <c r="N46" s="28" t="str">
        <f t="shared" si="8"/>
        <v>A</v>
      </c>
      <c r="O46" s="36">
        <v>1</v>
      </c>
      <c r="P46" s="28" t="str">
        <f t="shared" si="9"/>
        <v xml:space="preserve">Siswa Terampil dalam  Membaca dan  menghafal  QS.  An Nisa' : 59 , dan At Taubah: 105   Tentang Taat aturan, Kompetisi dalam kebaikan dan Kerja keras </v>
      </c>
      <c r="Q46" s="39"/>
      <c r="R46" s="39" t="s">
        <v>8</v>
      </c>
      <c r="S46" s="18"/>
      <c r="T46" s="1">
        <v>88</v>
      </c>
      <c r="U46" s="1">
        <v>90</v>
      </c>
      <c r="V46" s="1">
        <v>90</v>
      </c>
      <c r="W46" s="1">
        <v>90</v>
      </c>
      <c r="X46" s="1">
        <v>88</v>
      </c>
      <c r="Y46" s="1">
        <v>88</v>
      </c>
      <c r="Z46" s="1"/>
      <c r="AA46" s="1"/>
      <c r="AB46" s="1"/>
      <c r="AC46" s="1"/>
      <c r="AD46" s="1"/>
      <c r="AE46" s="18"/>
      <c r="AF46" s="1">
        <v>90</v>
      </c>
      <c r="AG46" s="1">
        <v>90</v>
      </c>
      <c r="AH46" s="1">
        <v>88</v>
      </c>
      <c r="AI46" s="1">
        <v>88</v>
      </c>
      <c r="AJ46" s="1">
        <v>88</v>
      </c>
      <c r="AK46" s="1">
        <v>88</v>
      </c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96</v>
      </c>
      <c r="D52" s="18"/>
      <c r="E52" s="18"/>
      <c r="F52" s="18" t="s">
        <v>97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98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99</v>
      </c>
      <c r="D53" s="18"/>
      <c r="E53" s="18"/>
      <c r="F53" s="18" t="s">
        <v>100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101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102</v>
      </c>
      <c r="G54" s="18"/>
      <c r="H54" s="18"/>
      <c r="I54" s="38"/>
      <c r="J54" s="30"/>
      <c r="K54" s="18">
        <f>IF(COUNTBLANK($G$11:$G$50)=40,"",AVERAGE($G$11:$G$50))</f>
        <v>87.527777777777771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103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104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105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106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107</v>
      </c>
      <c r="R57" s="37" t="s">
        <v>108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XI-IPS 1</vt:lpstr>
      <vt:lpstr>XI-IPS 2</vt:lpstr>
      <vt:lpstr>XI-IPS 3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COMPAQ</cp:lastModifiedBy>
  <dcterms:created xsi:type="dcterms:W3CDTF">2015-09-01T09:01:01Z</dcterms:created>
  <dcterms:modified xsi:type="dcterms:W3CDTF">2019-12-09T05:18:12Z</dcterms:modified>
  <cp:category/>
</cp:coreProperties>
</file>