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RSIP MAMA\FRESTO 1617\SENI RUPA FRESTO DESEMBER 2016\"/>
    </mc:Choice>
  </mc:AlternateContent>
  <bookViews>
    <workbookView xWindow="0" yWindow="0" windowWidth="19200" windowHeight="8250"/>
  </bookViews>
  <sheets>
    <sheet name="X-IPS 1" sheetId="1" r:id="rId1"/>
    <sheet name="X-IPS 2" sheetId="2" r:id="rId2"/>
    <sheet name="X-IPS 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F11" i="2" l="1"/>
  <c r="AG11" i="2"/>
  <c r="AF12" i="2"/>
  <c r="AG12" i="2"/>
  <c r="AF13" i="2"/>
  <c r="AG13" i="2"/>
  <c r="AF14" i="2"/>
  <c r="AG14" i="2"/>
  <c r="AF15" i="2"/>
  <c r="AG15" i="2"/>
  <c r="AF16" i="2"/>
  <c r="AG16" i="2"/>
  <c r="AF17" i="2"/>
  <c r="AG17" i="2"/>
  <c r="AF18" i="2"/>
  <c r="AG18" i="2"/>
  <c r="AF19" i="2"/>
  <c r="AG19" i="2"/>
  <c r="AF20" i="2"/>
  <c r="AG20" i="2"/>
  <c r="AF21" i="2"/>
  <c r="AG21" i="2"/>
  <c r="AF22" i="2"/>
  <c r="AG22" i="2"/>
  <c r="AF23" i="2"/>
  <c r="AG23" i="2"/>
  <c r="AF24" i="2"/>
  <c r="AG24" i="2"/>
  <c r="AF25" i="2"/>
  <c r="AG25" i="2"/>
  <c r="AF26" i="2"/>
  <c r="AG26" i="2"/>
  <c r="AF27" i="2"/>
  <c r="AG27" i="2"/>
  <c r="AF28" i="2"/>
  <c r="AG28" i="2"/>
  <c r="AF29" i="2"/>
  <c r="AG29" i="2"/>
  <c r="AF30" i="2"/>
  <c r="AG30" i="2"/>
  <c r="AF31" i="2"/>
  <c r="AG31" i="2"/>
  <c r="AF32" i="2"/>
  <c r="AG32" i="2"/>
  <c r="AF33" i="2"/>
  <c r="AG33" i="2"/>
  <c r="AF34" i="2"/>
  <c r="AG34" i="2"/>
  <c r="AF35" i="2"/>
  <c r="AG35" i="2"/>
  <c r="AF36" i="2"/>
  <c r="AG36" i="2"/>
  <c r="AF37" i="2"/>
  <c r="AG37" i="2"/>
  <c r="AF38" i="2"/>
  <c r="AG38" i="2"/>
  <c r="AF39" i="2"/>
  <c r="AG39" i="2"/>
  <c r="AF40" i="2"/>
  <c r="AG40" i="2"/>
  <c r="AF41" i="2"/>
  <c r="AG41" i="2"/>
  <c r="AF42" i="2"/>
  <c r="AG42" i="2"/>
  <c r="AF43" i="2"/>
  <c r="AG43" i="2"/>
  <c r="AF44" i="2"/>
  <c r="AG44" i="2"/>
  <c r="AF45" i="2"/>
  <c r="AG45" i="2"/>
  <c r="AF46" i="2"/>
  <c r="AG46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AF11" i="3"/>
  <c r="AG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40" i="3"/>
  <c r="AG40" i="3"/>
  <c r="AF41" i="3"/>
  <c r="AG41" i="3"/>
  <c r="AF42" i="3"/>
  <c r="AG42" i="3"/>
  <c r="AF43" i="3"/>
  <c r="AG43" i="3"/>
  <c r="AF44" i="3"/>
  <c r="AG44" i="3"/>
  <c r="AF45" i="3"/>
  <c r="AG45" i="3"/>
  <c r="AF46" i="3"/>
  <c r="AG46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F11" i="1"/>
  <c r="E11" i="1"/>
  <c r="K54" i="1" l="1"/>
  <c r="K53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<sst xmlns="http://schemas.openxmlformats.org/spreadsheetml/2006/main" count="448" uniqueCount="194">
  <si>
    <t>DAFTAR NILAI SISWA SMAN 9 SEMARANG SEMESTER GASAL TAHUN PELAJARAN 2016/2017</t>
  </si>
  <si>
    <t>Guru :</t>
  </si>
  <si>
    <t>Andewi Hastu S.Pd</t>
  </si>
  <si>
    <t>Kelas X-IPS 1</t>
  </si>
  <si>
    <t>Mapel :</t>
  </si>
  <si>
    <t>Seni Budaya [ Kelompok B (Wajib) ]</t>
  </si>
  <si>
    <t>didownload 08/12/2016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</si>
  <si>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</si>
  <si>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</si>
  <si>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</si>
  <si>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</si>
  <si>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</si>
  <si>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</si>
  <si>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</si>
  <si>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</si>
  <si>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</si>
  <si>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</si>
  <si>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</si>
  <si>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</si>
  <si>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</si>
  <si>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</si>
  <si>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</si>
  <si>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</si>
  <si>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</si>
  <si>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</si>
  <si>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</si>
  <si>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</si>
  <si>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</si>
  <si>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</si>
  <si>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</si>
  <si>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</si>
  <si>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</si>
  <si>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</si>
  <si>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</si>
  <si>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</si>
  <si>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</si>
  <si>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</si>
  <si>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</si>
  <si>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</si>
  <si>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</si>
  <si>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</si>
  <si>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</si>
  <si>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</si>
  <si>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</si>
  <si>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</si>
  <si>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</si>
  <si>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</si>
  <si>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</si>
  <si>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</si>
  <si>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</si>
  <si>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</si>
  <si>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</si>
  <si>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</si>
  <si>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</si>
  <si>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</si>
  <si>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</si>
  <si>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</si>
  <si>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</si>
  <si>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</si>
  <si>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</si>
  <si>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</si>
  <si>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</si>
  <si>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</si>
  <si>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</si>
  <si>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</si>
  <si>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</si>
  <si>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</si>
  <si>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</si>
  <si>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</si>
  <si>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</si>
  <si>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</si>
  <si>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</si>
  <si>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</si>
  <si>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</si>
  <si>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</si>
  <si>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</si>
  <si>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</si>
  <si>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</si>
  <si>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</si>
  <si>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</si>
  <si>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</si>
  <si>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</si>
  <si>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</si>
  <si>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</si>
  <si>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</si>
  <si>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</si>
  <si>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</si>
  <si>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</si>
  <si>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</si>
  <si>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</si>
  <si>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</si>
  <si>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</si>
  <si>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</si>
  <si>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</si>
  <si>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</si>
  <si>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</si>
  <si>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</si>
  <si>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</si>
  <si>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</si>
  <si>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</si>
  <si>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</si>
  <si>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</si>
  <si>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</si>
  <si>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</si>
  <si>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</si>
  <si>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</si>
  <si>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</si>
  <si>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</si>
  <si>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</si>
  <si>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</si>
  <si>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</si>
  <si>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</si>
  <si>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</si>
  <si>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</si>
  <si>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</si>
  <si>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</si>
  <si>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</si>
  <si>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</si>
  <si>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</si>
  <si>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</si>
  <si>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</si>
  <si>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</si>
  <si>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</si>
  <si>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</si>
  <si>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</si>
  <si>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</si>
  <si>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</si>
  <si>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</si>
  <si>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</si>
  <si>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</si>
  <si>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</si>
  <si>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</si>
  <si>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</si>
  <si>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</si>
  <si>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</si>
  <si>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</si>
  <si>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</si>
  <si>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</si>
  <si>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</si>
  <si>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</si>
  <si>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</si>
  <si>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</si>
  <si>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</si>
  <si>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</si>
  <si>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</si>
  <si>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</si>
  <si>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</si>
  <si>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</si>
  <si>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</si>
  <si>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</si>
  <si>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</si>
  <si>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</si>
  <si>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</si>
  <si>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</si>
  <si>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</si>
  <si>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</si>
  <si>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</si>
  <si>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</si>
  <si>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</si>
  <si>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</si>
  <si>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</si>
  <si>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</si>
  <si>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</si>
  <si>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</si>
  <si>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</si>
  <si>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</si>
  <si>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</si>
  <si>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</si>
  <si>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</si>
  <si>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</si>
  <si>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</si>
  <si>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</si>
  <si>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</si>
  <si>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</si>
  <si>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</si>
  <si>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</si>
  <si>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</si>
  <si>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</si>
  <si>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</si>
  <si>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</si>
  <si>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</si>
  <si>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</si>
  <si>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</si>
  <si>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</si>
  <si>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</si>
  <si>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</si>
  <si>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</si>
  <si>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</si>
  <si>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pengetahuan memahami karya 2D / 3D dan karya seni rupa terapan ataupun murni.</t>
  </si>
  <si>
    <t>memiliki kemampuan dalam mensketsa bentuk dan memfinishing karya gambar bentuk.</t>
  </si>
  <si>
    <t>Mampu mensketsa gambar bentuk dan finishing karya perlu ada peningkatan</t>
  </si>
  <si>
    <t>Kemampuan mensketsa dan fhinishing karya gambar bentuk perlu ada peningkatan.</t>
  </si>
  <si>
    <t>Mampu memahami karya 2D/ 3D dan pemahaman karya seni rupa terapan ataupun murni perlu ditingkatkan</t>
  </si>
  <si>
    <t>Perlu peningkatan pada kemampuan memahami karya 2D/3D dan karya seni rupa terapan dan murni.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</si>
</sst>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1" fontId="0" fillId="2" borderId="0" xfId="0" applyNumberFormat="1" applyFill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SIP%20MAMA/FRESTO%201617/NILAI%20TUGAS%201617%20SeniRupa/NILAI%20SENI%20RU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7">
          <cell r="AC7">
            <v>72.5</v>
          </cell>
          <cell r="AD7">
            <v>74</v>
          </cell>
          <cell r="AE7">
            <v>71.25</v>
          </cell>
          <cell r="AF7">
            <v>75</v>
          </cell>
        </row>
        <row r="8">
          <cell r="AC8">
            <v>73.5</v>
          </cell>
          <cell r="AD8">
            <v>75</v>
          </cell>
          <cell r="AE8">
            <v>74.5</v>
          </cell>
          <cell r="AF8">
            <v>89</v>
          </cell>
        </row>
        <row r="9">
          <cell r="AC9">
            <v>74</v>
          </cell>
          <cell r="AD9">
            <v>75</v>
          </cell>
          <cell r="AE9">
            <v>77</v>
          </cell>
          <cell r="AF9">
            <v>89</v>
          </cell>
        </row>
        <row r="10">
          <cell r="AC10">
            <v>80</v>
          </cell>
          <cell r="AD10">
            <v>77</v>
          </cell>
          <cell r="AE10">
            <v>72</v>
          </cell>
          <cell r="AF10">
            <v>87.5</v>
          </cell>
        </row>
        <row r="11">
          <cell r="AC11">
            <v>70</v>
          </cell>
          <cell r="AD11">
            <v>72.5</v>
          </cell>
          <cell r="AE11">
            <v>71.25</v>
          </cell>
          <cell r="AF11">
            <v>85</v>
          </cell>
        </row>
        <row r="12">
          <cell r="AC12">
            <v>72.5</v>
          </cell>
          <cell r="AD12">
            <v>75</v>
          </cell>
          <cell r="AE12">
            <v>71.25</v>
          </cell>
          <cell r="AF12">
            <v>80</v>
          </cell>
        </row>
        <row r="13">
          <cell r="AC13">
            <v>90</v>
          </cell>
          <cell r="AD13">
            <v>84</v>
          </cell>
          <cell r="AE13">
            <v>72</v>
          </cell>
          <cell r="AF13">
            <v>91.5</v>
          </cell>
        </row>
        <row r="14">
          <cell r="AC14">
            <v>92.5</v>
          </cell>
          <cell r="AD14">
            <v>85.5</v>
          </cell>
          <cell r="AE14">
            <v>78.5</v>
          </cell>
          <cell r="AF14">
            <v>91.5</v>
          </cell>
        </row>
        <row r="15">
          <cell r="AC15">
            <v>87.5</v>
          </cell>
          <cell r="AD15">
            <v>80.5</v>
          </cell>
          <cell r="AE15">
            <v>72</v>
          </cell>
          <cell r="AF15">
            <v>86.5</v>
          </cell>
        </row>
        <row r="16">
          <cell r="AC16">
            <v>85</v>
          </cell>
          <cell r="AD16">
            <v>84</v>
          </cell>
          <cell r="AE16">
            <v>76</v>
          </cell>
          <cell r="AF16">
            <v>82.5</v>
          </cell>
        </row>
        <row r="17">
          <cell r="AC17">
            <v>77.5</v>
          </cell>
          <cell r="AD17">
            <v>78</v>
          </cell>
          <cell r="AE17">
            <v>74.5</v>
          </cell>
          <cell r="AF17">
            <v>91.5</v>
          </cell>
        </row>
        <row r="18">
          <cell r="AC18">
            <v>75</v>
          </cell>
          <cell r="AD18">
            <v>72.5</v>
          </cell>
          <cell r="AE18">
            <v>71.25</v>
          </cell>
          <cell r="AF18">
            <v>81.5</v>
          </cell>
        </row>
        <row r="19">
          <cell r="AC19">
            <v>85</v>
          </cell>
          <cell r="AD19">
            <v>85.5</v>
          </cell>
          <cell r="AE19">
            <v>76.5</v>
          </cell>
          <cell r="AF19">
            <v>75</v>
          </cell>
        </row>
        <row r="20">
          <cell r="AC20">
            <v>75</v>
          </cell>
          <cell r="AD20">
            <v>77.5</v>
          </cell>
          <cell r="AE20">
            <v>70</v>
          </cell>
          <cell r="AF20">
            <v>75</v>
          </cell>
        </row>
        <row r="21">
          <cell r="AC21">
            <v>75</v>
          </cell>
          <cell r="AD21">
            <v>75</v>
          </cell>
          <cell r="AE21">
            <v>72</v>
          </cell>
          <cell r="AF21">
            <v>79</v>
          </cell>
        </row>
        <row r="22">
          <cell r="AC22">
            <v>89</v>
          </cell>
          <cell r="AD22">
            <v>85</v>
          </cell>
          <cell r="AE22">
            <v>76.25</v>
          </cell>
          <cell r="AF22">
            <v>91.5</v>
          </cell>
        </row>
        <row r="23">
          <cell r="AC23">
            <v>70</v>
          </cell>
          <cell r="AD23">
            <v>74</v>
          </cell>
          <cell r="AE23">
            <v>71.25</v>
          </cell>
          <cell r="AF23">
            <v>85</v>
          </cell>
        </row>
        <row r="24">
          <cell r="AC24">
            <v>72.5</v>
          </cell>
          <cell r="AD24">
            <v>75</v>
          </cell>
          <cell r="AE24">
            <v>78</v>
          </cell>
          <cell r="AF24">
            <v>87.5</v>
          </cell>
        </row>
        <row r="25">
          <cell r="AC25">
            <v>85</v>
          </cell>
          <cell r="AD25">
            <v>83.5</v>
          </cell>
          <cell r="AE25">
            <v>77.75</v>
          </cell>
          <cell r="AF25">
            <v>87.5</v>
          </cell>
        </row>
        <row r="26">
          <cell r="AC26">
            <v>70</v>
          </cell>
          <cell r="AD26">
            <v>70</v>
          </cell>
          <cell r="AE26">
            <v>71.25</v>
          </cell>
          <cell r="AF26">
            <v>72.5</v>
          </cell>
        </row>
        <row r="27">
          <cell r="AC27">
            <v>76.5</v>
          </cell>
          <cell r="AD27">
            <v>80</v>
          </cell>
          <cell r="AE27">
            <v>81.25</v>
          </cell>
          <cell r="AF27">
            <v>75</v>
          </cell>
        </row>
        <row r="28">
          <cell r="AC28">
            <v>85</v>
          </cell>
          <cell r="AD28">
            <v>80</v>
          </cell>
          <cell r="AE28">
            <v>73.25</v>
          </cell>
          <cell r="AF28">
            <v>77.5</v>
          </cell>
        </row>
        <row r="29">
          <cell r="AC29">
            <v>70</v>
          </cell>
          <cell r="AD29">
            <v>74</v>
          </cell>
          <cell r="AE29">
            <v>70</v>
          </cell>
          <cell r="AF29">
            <v>75</v>
          </cell>
        </row>
        <row r="30">
          <cell r="AC30">
            <v>86</v>
          </cell>
          <cell r="AD30">
            <v>86.5</v>
          </cell>
          <cell r="AE30">
            <v>77</v>
          </cell>
          <cell r="AF30">
            <v>77.5</v>
          </cell>
        </row>
        <row r="31">
          <cell r="AC31">
            <v>85</v>
          </cell>
          <cell r="AD31">
            <v>85</v>
          </cell>
          <cell r="AE31">
            <v>78.25</v>
          </cell>
          <cell r="AF31">
            <v>91.5</v>
          </cell>
        </row>
        <row r="32">
          <cell r="AC32">
            <v>72.5</v>
          </cell>
          <cell r="AD32">
            <v>75</v>
          </cell>
          <cell r="AE32">
            <v>74</v>
          </cell>
          <cell r="AF32">
            <v>77.5</v>
          </cell>
        </row>
        <row r="33">
          <cell r="AC33">
            <v>74.5</v>
          </cell>
          <cell r="AD33">
            <v>77.5</v>
          </cell>
          <cell r="AE33">
            <v>75</v>
          </cell>
          <cell r="AF33">
            <v>89</v>
          </cell>
        </row>
        <row r="34">
          <cell r="AC34">
            <v>81.5</v>
          </cell>
          <cell r="AD34">
            <v>78.5</v>
          </cell>
          <cell r="AE34">
            <v>80</v>
          </cell>
          <cell r="AF34">
            <v>87.5</v>
          </cell>
        </row>
        <row r="35">
          <cell r="AC35">
            <v>70</v>
          </cell>
          <cell r="AD35">
            <v>74</v>
          </cell>
          <cell r="AE35">
            <v>74.5</v>
          </cell>
          <cell r="AF35">
            <v>89</v>
          </cell>
        </row>
        <row r="36">
          <cell r="AC36">
            <v>80</v>
          </cell>
          <cell r="AD36">
            <v>84</v>
          </cell>
          <cell r="AE36">
            <v>77.5</v>
          </cell>
          <cell r="AF36">
            <v>80</v>
          </cell>
        </row>
        <row r="37">
          <cell r="AC37">
            <v>87.5</v>
          </cell>
          <cell r="AD37">
            <v>88</v>
          </cell>
          <cell r="AE37">
            <v>86</v>
          </cell>
          <cell r="AF37">
            <v>82.5</v>
          </cell>
        </row>
        <row r="38">
          <cell r="AC38">
            <v>84</v>
          </cell>
          <cell r="AD38">
            <v>79</v>
          </cell>
          <cell r="AE38">
            <v>72.5</v>
          </cell>
          <cell r="AF38">
            <v>90</v>
          </cell>
        </row>
        <row r="39">
          <cell r="AC39">
            <v>84</v>
          </cell>
          <cell r="AD39">
            <v>83</v>
          </cell>
          <cell r="AE39">
            <v>78.75</v>
          </cell>
          <cell r="AF39">
            <v>77.5</v>
          </cell>
        </row>
        <row r="40">
          <cell r="AC40">
            <v>84</v>
          </cell>
          <cell r="AD40">
            <v>85</v>
          </cell>
          <cell r="AE40">
            <v>80</v>
          </cell>
          <cell r="AF40">
            <v>85</v>
          </cell>
        </row>
        <row r="41">
          <cell r="AC41">
            <v>80</v>
          </cell>
          <cell r="AD41">
            <v>78</v>
          </cell>
          <cell r="AE41">
            <v>71.25</v>
          </cell>
          <cell r="AF41">
            <v>91.5</v>
          </cell>
        </row>
        <row r="42">
          <cell r="AC42">
            <v>70</v>
          </cell>
          <cell r="AD42">
            <v>72.5</v>
          </cell>
          <cell r="AE42">
            <v>70</v>
          </cell>
          <cell r="AF42">
            <v>75</v>
          </cell>
        </row>
        <row r="43">
          <cell r="AC43">
            <v>70</v>
          </cell>
          <cell r="AD43">
            <v>72.5</v>
          </cell>
          <cell r="AE43">
            <v>72.5</v>
          </cell>
          <cell r="AF43">
            <v>72.5</v>
          </cell>
        </row>
        <row r="54">
          <cell r="AC54">
            <v>70</v>
          </cell>
          <cell r="AD54">
            <v>70</v>
          </cell>
          <cell r="AE54">
            <v>77</v>
          </cell>
          <cell r="AF54">
            <v>80</v>
          </cell>
        </row>
        <row r="55">
          <cell r="AC55">
            <v>75</v>
          </cell>
          <cell r="AD55">
            <v>80</v>
          </cell>
          <cell r="AE55">
            <v>73.75</v>
          </cell>
          <cell r="AF55">
            <v>75</v>
          </cell>
        </row>
        <row r="56">
          <cell r="AC56">
            <v>70</v>
          </cell>
          <cell r="AD56">
            <v>73</v>
          </cell>
          <cell r="AE56">
            <v>73.125</v>
          </cell>
          <cell r="AF56">
            <v>75</v>
          </cell>
        </row>
        <row r="57">
          <cell r="AC57">
            <v>76.5</v>
          </cell>
          <cell r="AD57">
            <v>83</v>
          </cell>
          <cell r="AE57">
            <v>93.25</v>
          </cell>
          <cell r="AF57">
            <v>89</v>
          </cell>
        </row>
        <row r="58">
          <cell r="AC58">
            <v>85</v>
          </cell>
          <cell r="AD58">
            <v>84.5</v>
          </cell>
          <cell r="AE58">
            <v>80</v>
          </cell>
          <cell r="AF58">
            <v>79</v>
          </cell>
        </row>
        <row r="59">
          <cell r="AC59">
            <v>72.5</v>
          </cell>
          <cell r="AD59">
            <v>72.5</v>
          </cell>
          <cell r="AE59">
            <v>84</v>
          </cell>
          <cell r="AF59">
            <v>95</v>
          </cell>
        </row>
        <row r="60">
          <cell r="AC60">
            <v>82.5</v>
          </cell>
          <cell r="AD60">
            <v>84</v>
          </cell>
          <cell r="AE60">
            <v>84.25</v>
          </cell>
          <cell r="AF60">
            <v>90</v>
          </cell>
        </row>
        <row r="61">
          <cell r="AC61">
            <v>72.5</v>
          </cell>
          <cell r="AD61">
            <v>76.5</v>
          </cell>
          <cell r="AE61">
            <v>83.5</v>
          </cell>
          <cell r="AF61">
            <v>79</v>
          </cell>
        </row>
        <row r="62">
          <cell r="AC62">
            <v>88</v>
          </cell>
          <cell r="AD62">
            <v>90</v>
          </cell>
          <cell r="AE62">
            <v>83.625</v>
          </cell>
          <cell r="AF62">
            <v>79</v>
          </cell>
        </row>
        <row r="63">
          <cell r="AC63">
            <v>74</v>
          </cell>
          <cell r="AD63">
            <v>75</v>
          </cell>
          <cell r="AE63">
            <v>81.25</v>
          </cell>
          <cell r="AF63">
            <v>80</v>
          </cell>
        </row>
        <row r="64">
          <cell r="AC64">
            <v>72.5</v>
          </cell>
          <cell r="AD64">
            <v>73</v>
          </cell>
          <cell r="AE64">
            <v>72.875</v>
          </cell>
          <cell r="AF64">
            <v>75</v>
          </cell>
        </row>
        <row r="65">
          <cell r="AC65">
            <v>72.5</v>
          </cell>
          <cell r="AD65">
            <v>77</v>
          </cell>
          <cell r="AE65">
            <v>76.25</v>
          </cell>
          <cell r="AF65">
            <v>82.5</v>
          </cell>
        </row>
        <row r="66">
          <cell r="AC66">
            <v>82.5</v>
          </cell>
          <cell r="AD66">
            <v>82</v>
          </cell>
          <cell r="AE66">
            <v>79.25</v>
          </cell>
          <cell r="AF66">
            <v>80</v>
          </cell>
        </row>
        <row r="67">
          <cell r="AC67">
            <v>72.5</v>
          </cell>
          <cell r="AD67">
            <v>77</v>
          </cell>
          <cell r="AE67">
            <v>81.25</v>
          </cell>
          <cell r="AF67">
            <v>80</v>
          </cell>
        </row>
        <row r="68">
          <cell r="AC68">
            <v>79</v>
          </cell>
          <cell r="AD68">
            <v>79.5</v>
          </cell>
          <cell r="AE68">
            <v>84.625</v>
          </cell>
          <cell r="AF68">
            <v>84</v>
          </cell>
        </row>
        <row r="69">
          <cell r="AC69">
            <v>75</v>
          </cell>
          <cell r="AD69">
            <v>81</v>
          </cell>
          <cell r="AE69">
            <v>91.5</v>
          </cell>
          <cell r="AF69">
            <v>98</v>
          </cell>
        </row>
        <row r="70">
          <cell r="AC70">
            <v>77.5</v>
          </cell>
          <cell r="AD70">
            <v>83</v>
          </cell>
          <cell r="AE70">
            <v>85.875</v>
          </cell>
          <cell r="AF70">
            <v>82.5</v>
          </cell>
        </row>
        <row r="71">
          <cell r="AC71">
            <v>76.5</v>
          </cell>
          <cell r="AD71">
            <v>81.5</v>
          </cell>
          <cell r="AE71">
            <v>83.875</v>
          </cell>
          <cell r="AF71">
            <v>80</v>
          </cell>
        </row>
        <row r="72">
          <cell r="AC72">
            <v>82.5</v>
          </cell>
          <cell r="AD72">
            <v>84</v>
          </cell>
          <cell r="AE72">
            <v>87.875</v>
          </cell>
          <cell r="AF72">
            <v>92.5</v>
          </cell>
        </row>
        <row r="73">
          <cell r="AC73">
            <v>75</v>
          </cell>
          <cell r="AD73">
            <v>76.5</v>
          </cell>
          <cell r="AE73">
            <v>79.375</v>
          </cell>
          <cell r="AF73">
            <v>86.5</v>
          </cell>
        </row>
        <row r="74">
          <cell r="AC74">
            <v>81</v>
          </cell>
          <cell r="AD74">
            <v>81.5</v>
          </cell>
          <cell r="AE74">
            <v>89.625</v>
          </cell>
          <cell r="AF74">
            <v>94</v>
          </cell>
        </row>
        <row r="75">
          <cell r="AC75">
            <v>72.5</v>
          </cell>
          <cell r="AD75">
            <v>72.5</v>
          </cell>
          <cell r="AE75">
            <v>76.5</v>
          </cell>
          <cell r="AF75">
            <v>84</v>
          </cell>
        </row>
        <row r="76">
          <cell r="AC76">
            <v>80</v>
          </cell>
          <cell r="AD76">
            <v>83</v>
          </cell>
          <cell r="AE76">
            <v>84.5</v>
          </cell>
          <cell r="AF76">
            <v>82.5</v>
          </cell>
        </row>
        <row r="77">
          <cell r="AC77">
            <v>86</v>
          </cell>
          <cell r="AD77">
            <v>88.5</v>
          </cell>
          <cell r="AE77">
            <v>87.5</v>
          </cell>
          <cell r="AF77">
            <v>80</v>
          </cell>
        </row>
        <row r="78">
          <cell r="AC78">
            <v>84</v>
          </cell>
          <cell r="AD78">
            <v>83</v>
          </cell>
          <cell r="AE78">
            <v>82.375</v>
          </cell>
          <cell r="AF78">
            <v>86.5</v>
          </cell>
        </row>
        <row r="79">
          <cell r="AC79">
            <v>75</v>
          </cell>
          <cell r="AD79">
            <v>72.5</v>
          </cell>
          <cell r="AE79">
            <v>71.25</v>
          </cell>
          <cell r="AF79">
            <v>85</v>
          </cell>
        </row>
        <row r="80">
          <cell r="AC80">
            <v>84</v>
          </cell>
          <cell r="AD80">
            <v>84.5</v>
          </cell>
          <cell r="AE80">
            <v>84.125</v>
          </cell>
          <cell r="AF80">
            <v>82.5</v>
          </cell>
        </row>
        <row r="81">
          <cell r="AC81">
            <v>72.5</v>
          </cell>
          <cell r="AD81">
            <v>74.5</v>
          </cell>
          <cell r="AE81">
            <v>84.625</v>
          </cell>
          <cell r="AF81">
            <v>87.5</v>
          </cell>
        </row>
        <row r="82">
          <cell r="AC82">
            <v>77.5</v>
          </cell>
          <cell r="AD82">
            <v>77.5</v>
          </cell>
          <cell r="AE82">
            <v>71.75</v>
          </cell>
          <cell r="AF82">
            <v>80</v>
          </cell>
        </row>
        <row r="83">
          <cell r="AC83">
            <v>75</v>
          </cell>
          <cell r="AD83">
            <v>76.5</v>
          </cell>
          <cell r="AE83">
            <v>74.5</v>
          </cell>
          <cell r="AF83">
            <v>82.5</v>
          </cell>
        </row>
        <row r="84">
          <cell r="AC84">
            <v>77.5</v>
          </cell>
          <cell r="AD84">
            <v>78.5</v>
          </cell>
          <cell r="AE84">
            <v>81.375</v>
          </cell>
          <cell r="AF84">
            <v>75</v>
          </cell>
        </row>
        <row r="85">
          <cell r="AC85">
            <v>75</v>
          </cell>
          <cell r="AD85">
            <v>80</v>
          </cell>
          <cell r="AE85">
            <v>83</v>
          </cell>
          <cell r="AF85">
            <v>86</v>
          </cell>
        </row>
        <row r="86">
          <cell r="AC86">
            <v>77.5</v>
          </cell>
          <cell r="AD86">
            <v>74</v>
          </cell>
          <cell r="AE86">
            <v>74.375</v>
          </cell>
          <cell r="AF86">
            <v>80</v>
          </cell>
        </row>
        <row r="87">
          <cell r="AC87">
            <v>85</v>
          </cell>
          <cell r="AD87">
            <v>81.5</v>
          </cell>
          <cell r="AE87">
            <v>80.625</v>
          </cell>
          <cell r="AF87">
            <v>82.5</v>
          </cell>
        </row>
        <row r="88">
          <cell r="AC88">
            <v>89</v>
          </cell>
          <cell r="AD88">
            <v>89</v>
          </cell>
          <cell r="AE88">
            <v>86.25</v>
          </cell>
          <cell r="AF88">
            <v>91.5</v>
          </cell>
        </row>
        <row r="89">
          <cell r="AC89">
            <v>70</v>
          </cell>
          <cell r="AD89">
            <v>70</v>
          </cell>
          <cell r="AE89">
            <v>71</v>
          </cell>
          <cell r="AF89">
            <v>77.5</v>
          </cell>
        </row>
        <row r="101">
          <cell r="AC101">
            <v>81</v>
          </cell>
          <cell r="AD101">
            <v>83</v>
          </cell>
          <cell r="AE101">
            <v>79.375</v>
          </cell>
          <cell r="AF101">
            <v>87.5</v>
          </cell>
        </row>
        <row r="102">
          <cell r="AC102">
            <v>85</v>
          </cell>
          <cell r="AD102">
            <v>79</v>
          </cell>
          <cell r="AE102">
            <v>69.375</v>
          </cell>
          <cell r="AF102">
            <v>80</v>
          </cell>
        </row>
        <row r="103">
          <cell r="AC103">
            <v>85</v>
          </cell>
          <cell r="AD103">
            <v>85</v>
          </cell>
          <cell r="AE103">
            <v>84.875</v>
          </cell>
          <cell r="AF103">
            <v>84</v>
          </cell>
        </row>
        <row r="104">
          <cell r="AC104">
            <v>76.5</v>
          </cell>
          <cell r="AD104">
            <v>84.5</v>
          </cell>
          <cell r="AE104">
            <v>88.25</v>
          </cell>
          <cell r="AF104">
            <v>92.5</v>
          </cell>
        </row>
        <row r="105">
          <cell r="AC105">
            <v>70</v>
          </cell>
          <cell r="AD105">
            <v>81</v>
          </cell>
          <cell r="AE105">
            <v>82.625</v>
          </cell>
          <cell r="AF105">
            <v>79</v>
          </cell>
        </row>
        <row r="106">
          <cell r="AC106">
            <v>70</v>
          </cell>
          <cell r="AD106">
            <v>70</v>
          </cell>
          <cell r="AE106">
            <v>84.125</v>
          </cell>
          <cell r="AF106">
            <v>80</v>
          </cell>
        </row>
        <row r="107">
          <cell r="AC107">
            <v>85</v>
          </cell>
          <cell r="AD107">
            <v>81.5</v>
          </cell>
          <cell r="AE107">
            <v>76.875</v>
          </cell>
          <cell r="AF107">
            <v>79</v>
          </cell>
        </row>
        <row r="108">
          <cell r="AC108">
            <v>70</v>
          </cell>
          <cell r="AD108">
            <v>79</v>
          </cell>
          <cell r="AE108">
            <v>80</v>
          </cell>
          <cell r="AF108">
            <v>80</v>
          </cell>
        </row>
        <row r="109">
          <cell r="AC109">
            <v>80</v>
          </cell>
          <cell r="AD109">
            <v>78</v>
          </cell>
          <cell r="AE109">
            <v>76.25</v>
          </cell>
          <cell r="AF109">
            <v>80</v>
          </cell>
        </row>
        <row r="110">
          <cell r="AC110">
            <v>72.5</v>
          </cell>
          <cell r="AD110">
            <v>74.5</v>
          </cell>
          <cell r="AE110">
            <v>78</v>
          </cell>
          <cell r="AF110">
            <v>75</v>
          </cell>
        </row>
        <row r="111">
          <cell r="AC111">
            <v>87.5</v>
          </cell>
          <cell r="AD111">
            <v>86.5</v>
          </cell>
          <cell r="AE111">
            <v>88.25</v>
          </cell>
          <cell r="AF111">
            <v>80</v>
          </cell>
        </row>
        <row r="112">
          <cell r="AC112">
            <v>77.5</v>
          </cell>
          <cell r="AD112">
            <v>78</v>
          </cell>
          <cell r="AE112">
            <v>79.25</v>
          </cell>
          <cell r="AF112">
            <v>75</v>
          </cell>
        </row>
        <row r="113">
          <cell r="AC113">
            <v>80</v>
          </cell>
          <cell r="AD113">
            <v>82.5</v>
          </cell>
          <cell r="AE113">
            <v>77.5</v>
          </cell>
          <cell r="AF113">
            <v>80</v>
          </cell>
        </row>
        <row r="114">
          <cell r="AC114">
            <v>77.5</v>
          </cell>
          <cell r="AD114">
            <v>80.5</v>
          </cell>
          <cell r="AE114">
            <v>84.25</v>
          </cell>
          <cell r="AF114">
            <v>79</v>
          </cell>
        </row>
        <row r="115">
          <cell r="AC115">
            <v>80</v>
          </cell>
          <cell r="AD115">
            <v>80.5</v>
          </cell>
          <cell r="AE115">
            <v>80.875</v>
          </cell>
          <cell r="AF115">
            <v>75</v>
          </cell>
        </row>
        <row r="116">
          <cell r="AC116">
            <v>77.5</v>
          </cell>
          <cell r="AD116">
            <v>82.5</v>
          </cell>
          <cell r="AE116">
            <v>77</v>
          </cell>
          <cell r="AF116">
            <v>77.5</v>
          </cell>
        </row>
        <row r="117">
          <cell r="AC117">
            <v>85</v>
          </cell>
          <cell r="AD117">
            <v>82.5</v>
          </cell>
          <cell r="AE117">
            <v>81.125</v>
          </cell>
          <cell r="AF117">
            <v>77.5</v>
          </cell>
        </row>
        <row r="118">
          <cell r="AC118">
            <v>76.5</v>
          </cell>
          <cell r="AD118">
            <v>83.5</v>
          </cell>
          <cell r="AE118">
            <v>86.875</v>
          </cell>
          <cell r="AF118">
            <v>79</v>
          </cell>
        </row>
        <row r="119">
          <cell r="AC119">
            <v>85</v>
          </cell>
          <cell r="AD119">
            <v>74</v>
          </cell>
          <cell r="AE119">
            <v>72.625</v>
          </cell>
          <cell r="AF119">
            <v>77.5</v>
          </cell>
        </row>
        <row r="120">
          <cell r="AC120">
            <v>75</v>
          </cell>
          <cell r="AD120">
            <v>80.5</v>
          </cell>
          <cell r="AE120">
            <v>89.875</v>
          </cell>
          <cell r="AF120">
            <v>89</v>
          </cell>
        </row>
        <row r="121">
          <cell r="AC121">
            <v>87.5</v>
          </cell>
          <cell r="AD121">
            <v>83.5</v>
          </cell>
          <cell r="AE121">
            <v>70</v>
          </cell>
          <cell r="AF121">
            <v>80</v>
          </cell>
        </row>
        <row r="122">
          <cell r="AC122">
            <v>72.5</v>
          </cell>
          <cell r="AD122">
            <v>75.5</v>
          </cell>
          <cell r="AE122">
            <v>84.375</v>
          </cell>
          <cell r="AF122">
            <v>83</v>
          </cell>
        </row>
        <row r="123">
          <cell r="AC123">
            <v>80</v>
          </cell>
          <cell r="AD123">
            <v>80.5</v>
          </cell>
          <cell r="AE123">
            <v>87.75</v>
          </cell>
          <cell r="AF123">
            <v>77.5</v>
          </cell>
        </row>
        <row r="124">
          <cell r="AC124">
            <v>82.5</v>
          </cell>
          <cell r="AD124">
            <v>83</v>
          </cell>
          <cell r="AE124">
            <v>85.375</v>
          </cell>
          <cell r="AF124">
            <v>85</v>
          </cell>
        </row>
        <row r="125">
          <cell r="AC125">
            <v>85</v>
          </cell>
          <cell r="AD125">
            <v>84.5</v>
          </cell>
          <cell r="AE125">
            <v>81</v>
          </cell>
          <cell r="AF125">
            <v>94</v>
          </cell>
        </row>
        <row r="126">
          <cell r="AC126">
            <v>75</v>
          </cell>
          <cell r="AD126">
            <v>77</v>
          </cell>
          <cell r="AE126">
            <v>81.125</v>
          </cell>
          <cell r="AF126">
            <v>84</v>
          </cell>
        </row>
        <row r="127">
          <cell r="AC127">
            <v>89</v>
          </cell>
          <cell r="AD127">
            <v>90</v>
          </cell>
          <cell r="AE127">
            <v>87.125</v>
          </cell>
          <cell r="AF127">
            <v>94</v>
          </cell>
        </row>
        <row r="128">
          <cell r="AC128">
            <v>82.5</v>
          </cell>
          <cell r="AD128">
            <v>79.5</v>
          </cell>
          <cell r="AE128">
            <v>81.125</v>
          </cell>
          <cell r="AF128">
            <v>80</v>
          </cell>
        </row>
        <row r="129">
          <cell r="AC129">
            <v>72.5</v>
          </cell>
          <cell r="AD129">
            <v>77.5</v>
          </cell>
          <cell r="AE129">
            <v>71</v>
          </cell>
          <cell r="AF129">
            <v>70</v>
          </cell>
        </row>
        <row r="130">
          <cell r="AC130">
            <v>72.5</v>
          </cell>
          <cell r="AD130">
            <v>73</v>
          </cell>
          <cell r="AE130">
            <v>78.75</v>
          </cell>
          <cell r="AF130">
            <v>85</v>
          </cell>
        </row>
        <row r="131">
          <cell r="AC131">
            <v>90</v>
          </cell>
          <cell r="AD131">
            <v>91</v>
          </cell>
          <cell r="AE131">
            <v>90.375</v>
          </cell>
          <cell r="AF131">
            <v>92.5</v>
          </cell>
        </row>
        <row r="132">
          <cell r="AC132">
            <v>87.5</v>
          </cell>
          <cell r="AD132">
            <v>86.5</v>
          </cell>
          <cell r="AE132">
            <v>84.125</v>
          </cell>
          <cell r="AF132">
            <v>80</v>
          </cell>
        </row>
        <row r="133">
          <cell r="AC133">
            <v>89</v>
          </cell>
          <cell r="AD133">
            <v>82.5</v>
          </cell>
          <cell r="AE133">
            <v>70</v>
          </cell>
          <cell r="AF133">
            <v>80</v>
          </cell>
        </row>
        <row r="134">
          <cell r="AC134">
            <v>76.5</v>
          </cell>
          <cell r="AD134">
            <v>79</v>
          </cell>
          <cell r="AE134">
            <v>79.75</v>
          </cell>
          <cell r="AF134">
            <v>84</v>
          </cell>
        </row>
        <row r="135">
          <cell r="AC135">
            <v>82.5</v>
          </cell>
          <cell r="AD135">
            <v>76.5</v>
          </cell>
          <cell r="AE135">
            <v>75.125</v>
          </cell>
          <cell r="AF135">
            <v>82.5</v>
          </cell>
        </row>
        <row r="136">
          <cell r="AC136">
            <v>72.5</v>
          </cell>
          <cell r="AD136">
            <v>75.5</v>
          </cell>
          <cell r="AE136">
            <v>84.125</v>
          </cell>
          <cell r="AF136">
            <v>80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F33" activePane="bottomRight" state="frozen"/>
      <selection pane="topRight"/>
      <selection pane="bottomLeft"/>
      <selection pane="bottomRight" activeCell="BA11" sqref="BA11:BA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4700</v>
      </c>
      <c r="C11" s="19" t="s">
        <v>53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Perlu peningkatan pada kemampuan memahami karya 2D/3D dan karya seni rupa terapan dan murni.</v>
      </c>
      <c r="K11" s="19">
        <f t="shared" ref="K11:K50" si="4">IF((COUNTA(AF11:AN11)&gt;0),AVERAGE(AF11:AN11),"")</f>
        <v>73.125</v>
      </c>
      <c r="L11" s="19" t="str">
        <f t="shared" ref="L11:L50" si="5">IF(AND(ISNUMBER(K11),K11&gt;=1), IF(K11&lt;=$FD$27,$FE$27,IF(K11&lt;=$FD$28,$FE$28,IF(K11&lt;=$FD$29,$FE$29,IF(K11&lt;=$FD$30,$FE$30,)))), "")</f>
        <v>C</v>
      </c>
      <c r="M11" s="19">
        <f t="shared" ref="M11:M50" si="6">IF((COUNTA(AF11:AO11)&gt;0),AVERAGE(AF11:AO11),"")</f>
        <v>73.125</v>
      </c>
      <c r="N11" s="19" t="str">
        <f t="shared" ref="N11:N50" si="7">IF(AND(ISNUMBER(M11),M11&gt;=1), IF(M11&lt;=$FD$27,$FE$27,IF(M11&lt;=$FD$28,$FE$28,IF(M11&lt;=$FD$29,$FE$29,IF(M11&lt;=$FD$30,$FE$30,)))), "")</f>
        <v>C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Kemampuan mensketsa dan fhinishing karya gambar bentuk perlu ada peningkatan.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39">
        <f>[1]Sheet1!AC7</f>
        <v>72.5</v>
      </c>
      <c r="U11" s="39">
        <f>[1]Sheet1!AD7</f>
        <v>74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9">
        <f>[1]Sheet1!AE7</f>
        <v>71.25</v>
      </c>
      <c r="AG11" s="39">
        <f>[1]Sheet1!AF7</f>
        <v>75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 x14ac:dyDescent="0.25">
      <c r="A12" s="19">
        <v>2</v>
      </c>
      <c r="B12" s="19">
        <v>4132</v>
      </c>
      <c r="C12" s="19" t="s">
        <v>56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3</v>
      </c>
      <c r="J12" s="19" t="str">
        <f t="shared" si="3"/>
        <v>Perlu peningkatan pada kemampuan memahami karya 2D/3D dan karya seni rupa terapan dan murni.</v>
      </c>
      <c r="K12" s="19">
        <f t="shared" si="4"/>
        <v>81.75</v>
      </c>
      <c r="L12" s="19" t="str">
        <f t="shared" si="5"/>
        <v>B</v>
      </c>
      <c r="M12" s="19">
        <f t="shared" si="6"/>
        <v>81.75</v>
      </c>
      <c r="N12" s="19" t="str">
        <f t="shared" si="7"/>
        <v>B</v>
      </c>
      <c r="O12" s="35">
        <v>2</v>
      </c>
      <c r="P12" s="19" t="str">
        <f t="shared" si="8"/>
        <v>Mampu mensketsa gambar bentuk dan finishing karya perlu ada peningkatan</v>
      </c>
      <c r="Q12" s="19" t="str">
        <f t="shared" si="9"/>
        <v/>
      </c>
      <c r="R12" s="19" t="str">
        <f t="shared" si="10"/>
        <v/>
      </c>
      <c r="S12" s="18"/>
      <c r="T12" s="39">
        <f>[1]Sheet1!AC8</f>
        <v>73.5</v>
      </c>
      <c r="U12" s="39">
        <f>[1]Sheet1!AD8</f>
        <v>75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9">
        <f>[1]Sheet1!AE8</f>
        <v>74.5</v>
      </c>
      <c r="AG12" s="39">
        <f>[1]Sheet1!AF8</f>
        <v>89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4148</v>
      </c>
      <c r="C13" s="19" t="s">
        <v>65</v>
      </c>
      <c r="D13" s="18"/>
      <c r="E13" s="19">
        <f t="shared" si="0"/>
        <v>75</v>
      </c>
      <c r="F13" s="19" t="str">
        <f t="shared" si="1"/>
        <v>C</v>
      </c>
      <c r="G13" s="19">
        <f>IF((COUNTA(T12:AC12)&gt;0),(ROUND((AVERAGE(T13:AD13)),0)),"")</f>
        <v>75</v>
      </c>
      <c r="H13" s="19" t="str">
        <f t="shared" si="2"/>
        <v>C</v>
      </c>
      <c r="I13" s="35">
        <v>3</v>
      </c>
      <c r="J13" s="19" t="str">
        <f t="shared" si="3"/>
        <v>Perlu peningkatan pada kemampuan memahami karya 2D/3D dan karya seni rupa terapan dan murni.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Mampu mensketsa gambar bentuk dan finishing karya perlu ada peningkatan</v>
      </c>
      <c r="Q13" s="19" t="str">
        <f t="shared" si="9"/>
        <v/>
      </c>
      <c r="R13" s="19" t="str">
        <f t="shared" si="10"/>
        <v/>
      </c>
      <c r="S13" s="18"/>
      <c r="T13" s="39">
        <f>[1]Sheet1!AC9</f>
        <v>74</v>
      </c>
      <c r="U13" s="39">
        <f>[1]Sheet1!AD9</f>
        <v>75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9">
        <f>[1]Sheet1!AE9</f>
        <v>77</v>
      </c>
      <c r="AG13" s="39">
        <f>[1]Sheet1!AF9</f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4" t="s">
        <v>188</v>
      </c>
      <c r="FI13" s="44" t="s">
        <v>189</v>
      </c>
      <c r="FJ13" s="41">
        <v>2141</v>
      </c>
      <c r="FK13" s="41">
        <v>2151</v>
      </c>
    </row>
    <row r="14" spans="1:167" x14ac:dyDescent="0.25">
      <c r="A14" s="19">
        <v>4</v>
      </c>
      <c r="B14" s="19">
        <v>4164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Mampu memahami karya 2D/ 3D dan pemahaman karya seni rupa terapan ataupun murni perlu ditingkatkan</v>
      </c>
      <c r="K14" s="19">
        <f t="shared" si="4"/>
        <v>79.75</v>
      </c>
      <c r="L14" s="19" t="str">
        <f t="shared" si="5"/>
        <v>B</v>
      </c>
      <c r="M14" s="19">
        <f t="shared" si="6"/>
        <v>79.75</v>
      </c>
      <c r="N14" s="19" t="str">
        <f t="shared" si="7"/>
        <v>B</v>
      </c>
      <c r="O14" s="35">
        <v>2</v>
      </c>
      <c r="P14" s="19" t="str">
        <f t="shared" si="8"/>
        <v>Mampu mensketsa gambar bentuk dan finishing karya perlu ada peningkatan</v>
      </c>
      <c r="Q14" s="19" t="str">
        <f t="shared" si="9"/>
        <v/>
      </c>
      <c r="R14" s="19" t="str">
        <f t="shared" si="10"/>
        <v/>
      </c>
      <c r="S14" s="18"/>
      <c r="T14" s="39">
        <f>[1]Sheet1!AC10</f>
        <v>80</v>
      </c>
      <c r="U14" s="39">
        <f>[1]Sheet1!AD10</f>
        <v>77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9">
        <f>[1]Sheet1!AE10</f>
        <v>72</v>
      </c>
      <c r="AG14" s="39">
        <f>[1]Sheet1!AF10</f>
        <v>87.5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4180</v>
      </c>
      <c r="C15" s="19" t="s">
        <v>67</v>
      </c>
      <c r="D15" s="18"/>
      <c r="E15" s="19">
        <f t="shared" si="0"/>
        <v>71</v>
      </c>
      <c r="F15" s="19" t="str">
        <f t="shared" si="1"/>
        <v>C</v>
      </c>
      <c r="G15" s="19">
        <f>IF((COUNTA(T12:AC12)&gt;0),(ROUND((AVERAGE(T15:AD15)),0)),"")</f>
        <v>71</v>
      </c>
      <c r="H15" s="19" t="str">
        <f t="shared" si="2"/>
        <v>C</v>
      </c>
      <c r="I15" s="35">
        <v>3</v>
      </c>
      <c r="J15" s="19" t="str">
        <f t="shared" si="3"/>
        <v>Perlu peningkatan pada kemampuan memahami karya 2D/3D dan karya seni rupa terapan dan murni.</v>
      </c>
      <c r="K15" s="19">
        <f t="shared" si="4"/>
        <v>78.125</v>
      </c>
      <c r="L15" s="19" t="str">
        <f t="shared" si="5"/>
        <v>B</v>
      </c>
      <c r="M15" s="19">
        <f t="shared" si="6"/>
        <v>78.125</v>
      </c>
      <c r="N15" s="19" t="str">
        <f t="shared" si="7"/>
        <v>B</v>
      </c>
      <c r="O15" s="35">
        <v>2</v>
      </c>
      <c r="P15" s="19" t="str">
        <f t="shared" si="8"/>
        <v>Mampu mensketsa gambar bentuk dan finishing karya perlu ada peningkatan</v>
      </c>
      <c r="Q15" s="19" t="str">
        <f t="shared" si="9"/>
        <v/>
      </c>
      <c r="R15" s="19" t="str">
        <f t="shared" si="10"/>
        <v/>
      </c>
      <c r="S15" s="18"/>
      <c r="T15" s="39">
        <f>[1]Sheet1!AC11</f>
        <v>70</v>
      </c>
      <c r="U15" s="39">
        <f>[1]Sheet1!AD11</f>
        <v>72.5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9">
        <f>[1]Sheet1!AE11</f>
        <v>71.25</v>
      </c>
      <c r="AG15" s="39">
        <f>[1]Sheet1!AF11</f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4" t="s">
        <v>192</v>
      </c>
      <c r="FI15" s="44" t="s">
        <v>190</v>
      </c>
      <c r="FJ15" s="41">
        <v>2142</v>
      </c>
      <c r="FK15" s="41">
        <v>2152</v>
      </c>
    </row>
    <row r="16" spans="1:167" x14ac:dyDescent="0.25">
      <c r="A16" s="19">
        <v>6</v>
      </c>
      <c r="B16" s="19">
        <v>4196</v>
      </c>
      <c r="C16" s="19" t="s">
        <v>68</v>
      </c>
      <c r="D16" s="18"/>
      <c r="E16" s="19">
        <f t="shared" si="0"/>
        <v>74</v>
      </c>
      <c r="F16" s="19" t="str">
        <f t="shared" si="1"/>
        <v>C</v>
      </c>
      <c r="G16" s="19">
        <f>IF((COUNTA(T12:AC12)&gt;0),(ROUND((AVERAGE(T16:AD16)),0)),"")</f>
        <v>74</v>
      </c>
      <c r="H16" s="19" t="str">
        <f t="shared" si="2"/>
        <v>C</v>
      </c>
      <c r="I16" s="35">
        <v>3</v>
      </c>
      <c r="J16" s="19" t="str">
        <f t="shared" si="3"/>
        <v>Perlu peningkatan pada kemampuan memahami karya 2D/3D dan karya seni rupa terapan dan murni.</v>
      </c>
      <c r="K16" s="19">
        <f t="shared" si="4"/>
        <v>75.625</v>
      </c>
      <c r="L16" s="19" t="str">
        <f t="shared" si="5"/>
        <v>B</v>
      </c>
      <c r="M16" s="19">
        <f t="shared" si="6"/>
        <v>75.625</v>
      </c>
      <c r="N16" s="19" t="str">
        <f t="shared" si="7"/>
        <v>B</v>
      </c>
      <c r="O16" s="35">
        <v>2</v>
      </c>
      <c r="P16" s="19" t="str">
        <f t="shared" si="8"/>
        <v>Mampu mensketsa gambar bentuk dan finishing karya perlu ada peningkatan</v>
      </c>
      <c r="Q16" s="19" t="str">
        <f t="shared" si="9"/>
        <v/>
      </c>
      <c r="R16" s="19" t="str">
        <f t="shared" si="10"/>
        <v/>
      </c>
      <c r="S16" s="18"/>
      <c r="T16" s="39">
        <f>[1]Sheet1!AC12</f>
        <v>72.5</v>
      </c>
      <c r="U16" s="39">
        <f>[1]Sheet1!AD12</f>
        <v>75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9">
        <f>[1]Sheet1!AE12</f>
        <v>71.25</v>
      </c>
      <c r="AG16" s="39">
        <f>[1]Sheet1!AF12</f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4212</v>
      </c>
      <c r="C17" s="19" t="s">
        <v>69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pengetahuan memahami karya 2D / 3D dan karya seni rupa terapan ataupun murni.</v>
      </c>
      <c r="K17" s="19">
        <f t="shared" si="4"/>
        <v>81.75</v>
      </c>
      <c r="L17" s="19" t="str">
        <f t="shared" si="5"/>
        <v>B</v>
      </c>
      <c r="M17" s="19">
        <f t="shared" si="6"/>
        <v>81.75</v>
      </c>
      <c r="N17" s="19" t="str">
        <f t="shared" si="7"/>
        <v>B</v>
      </c>
      <c r="O17" s="35">
        <v>2</v>
      </c>
      <c r="P17" s="19" t="str">
        <f t="shared" si="8"/>
        <v>Mampu mensketsa gambar bentuk dan finishing karya perlu ada peningkatan</v>
      </c>
      <c r="Q17" s="19" t="str">
        <f t="shared" si="9"/>
        <v/>
      </c>
      <c r="R17" s="19" t="str">
        <f t="shared" si="10"/>
        <v/>
      </c>
      <c r="S17" s="18"/>
      <c r="T17" s="39">
        <f>[1]Sheet1!AC13</f>
        <v>90</v>
      </c>
      <c r="U17" s="39">
        <f>[1]Sheet1!AD13</f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9">
        <f>[1]Sheet1!AE13</f>
        <v>72</v>
      </c>
      <c r="AG17" s="39">
        <f>[1]Sheet1!AF13</f>
        <v>91.5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193</v>
      </c>
      <c r="FI17" s="44" t="s">
        <v>191</v>
      </c>
      <c r="FJ17" s="41">
        <v>2143</v>
      </c>
      <c r="FK17" s="41">
        <v>2153</v>
      </c>
    </row>
    <row r="18" spans="1:167" x14ac:dyDescent="0.25">
      <c r="A18" s="19">
        <v>8</v>
      </c>
      <c r="B18" s="19">
        <v>4228</v>
      </c>
      <c r="C18" s="19" t="s">
        <v>70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pengetahuan memahami karya 2D / 3D dan karya seni rupa terapan ataupun murni.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kemampuan dalam mensketsa bentuk dan memfinishing karya gambar bentuk.</v>
      </c>
      <c r="Q18" s="19" t="str">
        <f t="shared" si="9"/>
        <v/>
      </c>
      <c r="R18" s="19" t="str">
        <f t="shared" si="10"/>
        <v/>
      </c>
      <c r="S18" s="18"/>
      <c r="T18" s="39">
        <f>[1]Sheet1!AC14</f>
        <v>92.5</v>
      </c>
      <c r="U18" s="39">
        <f>[1]Sheet1!AD14</f>
        <v>85.5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9">
        <f>[1]Sheet1!AE14</f>
        <v>78.5</v>
      </c>
      <c r="AG18" s="39">
        <f>[1]Sheet1!AF14</f>
        <v>91.5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4243</v>
      </c>
      <c r="C19" s="19" t="s">
        <v>71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Mampu memahami karya 2D/ 3D dan pemahaman karya seni rupa terapan ataupun murni perlu ditingkatkan</v>
      </c>
      <c r="K19" s="19">
        <f t="shared" si="4"/>
        <v>79.25</v>
      </c>
      <c r="L19" s="19" t="str">
        <f t="shared" si="5"/>
        <v>B</v>
      </c>
      <c r="M19" s="19">
        <f t="shared" si="6"/>
        <v>79.25</v>
      </c>
      <c r="N19" s="19" t="str">
        <f t="shared" si="7"/>
        <v>B</v>
      </c>
      <c r="O19" s="35">
        <v>2</v>
      </c>
      <c r="P19" s="19" t="str">
        <f t="shared" si="8"/>
        <v>Mampu mensketsa gambar bentuk dan finishing karya perlu ada peningkatan</v>
      </c>
      <c r="Q19" s="19" t="str">
        <f t="shared" si="9"/>
        <v/>
      </c>
      <c r="R19" s="19" t="str">
        <f t="shared" si="10"/>
        <v/>
      </c>
      <c r="S19" s="18"/>
      <c r="T19" s="39">
        <f>[1]Sheet1!AC15</f>
        <v>87.5</v>
      </c>
      <c r="U19" s="39">
        <f>[1]Sheet1!AD15</f>
        <v>80.5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9">
        <f>[1]Sheet1!AE15</f>
        <v>72</v>
      </c>
      <c r="AG19" s="39">
        <f>[1]Sheet1!AF15</f>
        <v>86.5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2144</v>
      </c>
      <c r="FK19" s="41">
        <v>2154</v>
      </c>
    </row>
    <row r="20" spans="1:167" x14ac:dyDescent="0.25">
      <c r="A20" s="19">
        <v>10</v>
      </c>
      <c r="B20" s="19">
        <v>4259</v>
      </c>
      <c r="C20" s="19" t="s">
        <v>72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pengetahuan memahami karya 2D / 3D dan karya seni rupa terapan ataupun murni.</v>
      </c>
      <c r="K20" s="19">
        <f t="shared" si="4"/>
        <v>79.25</v>
      </c>
      <c r="L20" s="19" t="str">
        <f t="shared" si="5"/>
        <v>B</v>
      </c>
      <c r="M20" s="19">
        <f t="shared" si="6"/>
        <v>79.25</v>
      </c>
      <c r="N20" s="19" t="str">
        <f t="shared" si="7"/>
        <v>B</v>
      </c>
      <c r="O20" s="35">
        <v>2</v>
      </c>
      <c r="P20" s="19" t="str">
        <f t="shared" si="8"/>
        <v>Mampu mensketsa gambar bentuk dan finishing karya perlu ada peningkatan</v>
      </c>
      <c r="Q20" s="19" t="str">
        <f t="shared" si="9"/>
        <v/>
      </c>
      <c r="R20" s="19" t="str">
        <f t="shared" si="10"/>
        <v/>
      </c>
      <c r="S20" s="18"/>
      <c r="T20" s="39">
        <f>[1]Sheet1!AC16</f>
        <v>85</v>
      </c>
      <c r="U20" s="39">
        <f>[1]Sheet1!AD16</f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9">
        <f>[1]Sheet1!AE16</f>
        <v>76</v>
      </c>
      <c r="AG20" s="39">
        <f>[1]Sheet1!AF16</f>
        <v>82.5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4275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Mampu memahami karya 2D/ 3D dan pemahaman karya seni rupa terapan ataupun murni perlu ditingkatkan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2</v>
      </c>
      <c r="P21" s="19" t="str">
        <f t="shared" si="8"/>
        <v>Mampu mensketsa gambar bentuk dan finishing karya perlu ada peningkatan</v>
      </c>
      <c r="Q21" s="19" t="str">
        <f t="shared" si="9"/>
        <v/>
      </c>
      <c r="R21" s="19" t="str">
        <f t="shared" si="10"/>
        <v/>
      </c>
      <c r="S21" s="18"/>
      <c r="T21" s="39">
        <f>[1]Sheet1!AC17</f>
        <v>77.5</v>
      </c>
      <c r="U21" s="39">
        <f>[1]Sheet1!AD17</f>
        <v>78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9">
        <f>[1]Sheet1!AE17</f>
        <v>74.5</v>
      </c>
      <c r="AG21" s="39">
        <f>[1]Sheet1!AF17</f>
        <v>91.5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2145</v>
      </c>
      <c r="FK21" s="41">
        <v>2155</v>
      </c>
    </row>
    <row r="22" spans="1:167" x14ac:dyDescent="0.25">
      <c r="A22" s="19">
        <v>12</v>
      </c>
      <c r="B22" s="19">
        <v>4290</v>
      </c>
      <c r="C22" s="19" t="s">
        <v>74</v>
      </c>
      <c r="D22" s="18"/>
      <c r="E22" s="19">
        <f t="shared" si="0"/>
        <v>74</v>
      </c>
      <c r="F22" s="19" t="str">
        <f t="shared" si="1"/>
        <v>C</v>
      </c>
      <c r="G22" s="19">
        <f>IF((COUNTA(T12:AC12)&gt;0),(ROUND((AVERAGE(T22:AD22)),0)),"")</f>
        <v>74</v>
      </c>
      <c r="H22" s="19" t="str">
        <f t="shared" si="2"/>
        <v>C</v>
      </c>
      <c r="I22" s="35">
        <v>3</v>
      </c>
      <c r="J22" s="19" t="str">
        <f t="shared" si="3"/>
        <v>Perlu peningkatan pada kemampuan memahami karya 2D/3D dan karya seni rupa terapan dan murni.</v>
      </c>
      <c r="K22" s="19">
        <f t="shared" si="4"/>
        <v>76.375</v>
      </c>
      <c r="L22" s="19" t="str">
        <f t="shared" si="5"/>
        <v>B</v>
      </c>
      <c r="M22" s="19">
        <f t="shared" si="6"/>
        <v>76.375</v>
      </c>
      <c r="N22" s="19" t="str">
        <f t="shared" si="7"/>
        <v>B</v>
      </c>
      <c r="O22" s="35">
        <v>2</v>
      </c>
      <c r="P22" s="19" t="str">
        <f t="shared" si="8"/>
        <v>Mampu mensketsa gambar bentuk dan finishing karya perlu ada peningkatan</v>
      </c>
      <c r="Q22" s="19" t="str">
        <f t="shared" si="9"/>
        <v/>
      </c>
      <c r="R22" s="19" t="str">
        <f t="shared" si="10"/>
        <v/>
      </c>
      <c r="S22" s="18"/>
      <c r="T22" s="39">
        <f>[1]Sheet1!AC18</f>
        <v>75</v>
      </c>
      <c r="U22" s="39">
        <f>[1]Sheet1!AD18</f>
        <v>72.5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9">
        <f>[1]Sheet1!AE18</f>
        <v>71.25</v>
      </c>
      <c r="AG22" s="39">
        <f>[1]Sheet1!AF18</f>
        <v>81.5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4306</v>
      </c>
      <c r="C23" s="19" t="s">
        <v>75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pengetahuan memahami karya 2D / 3D dan karya seni rupa terapan ataupun murni.</v>
      </c>
      <c r="K23" s="19">
        <f t="shared" si="4"/>
        <v>75.75</v>
      </c>
      <c r="L23" s="19" t="str">
        <f t="shared" si="5"/>
        <v>B</v>
      </c>
      <c r="M23" s="19">
        <f t="shared" si="6"/>
        <v>75.75</v>
      </c>
      <c r="N23" s="19" t="str">
        <f t="shared" si="7"/>
        <v>B</v>
      </c>
      <c r="O23" s="35">
        <v>2</v>
      </c>
      <c r="P23" s="19" t="str">
        <f t="shared" si="8"/>
        <v>Mampu mensketsa gambar bentuk dan finishing karya perlu ada peningkatan</v>
      </c>
      <c r="Q23" s="19" t="str">
        <f t="shared" si="9"/>
        <v/>
      </c>
      <c r="R23" s="19" t="str">
        <f t="shared" si="10"/>
        <v/>
      </c>
      <c r="S23" s="18"/>
      <c r="T23" s="39">
        <f>[1]Sheet1!AC19</f>
        <v>85</v>
      </c>
      <c r="U23" s="39">
        <f>[1]Sheet1!AD19</f>
        <v>85.5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9">
        <f>[1]Sheet1!AE19</f>
        <v>76.5</v>
      </c>
      <c r="AG23" s="39">
        <f>[1]Sheet1!AF19</f>
        <v>75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2146</v>
      </c>
      <c r="FK23" s="41">
        <v>2156</v>
      </c>
    </row>
    <row r="24" spans="1:167" x14ac:dyDescent="0.25">
      <c r="A24" s="19">
        <v>14</v>
      </c>
      <c r="B24" s="19">
        <v>4321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Mampu memahami karya 2D/ 3D dan pemahaman karya seni rupa terapan ataupun murni perlu ditingkatkan</v>
      </c>
      <c r="K24" s="19">
        <f t="shared" si="4"/>
        <v>72.5</v>
      </c>
      <c r="L24" s="19" t="str">
        <f t="shared" si="5"/>
        <v>C</v>
      </c>
      <c r="M24" s="19">
        <f t="shared" si="6"/>
        <v>72.5</v>
      </c>
      <c r="N24" s="19" t="str">
        <f t="shared" si="7"/>
        <v>C</v>
      </c>
      <c r="O24" s="35">
        <v>3</v>
      </c>
      <c r="P24" s="19" t="str">
        <f t="shared" si="8"/>
        <v>Kemampuan mensketsa dan fhinishing karya gambar bentuk perlu ada peningkatan.</v>
      </c>
      <c r="Q24" s="19" t="str">
        <f t="shared" si="9"/>
        <v/>
      </c>
      <c r="R24" s="19" t="str">
        <f t="shared" si="10"/>
        <v/>
      </c>
      <c r="S24" s="18"/>
      <c r="T24" s="39">
        <f>[1]Sheet1!AC20</f>
        <v>75</v>
      </c>
      <c r="U24" s="39">
        <f>[1]Sheet1!AD20</f>
        <v>77.5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9">
        <f>[1]Sheet1!AE20</f>
        <v>70</v>
      </c>
      <c r="AG24" s="39">
        <f>[1]Sheet1!AF20</f>
        <v>75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4337</v>
      </c>
      <c r="C25" s="19" t="s">
        <v>77</v>
      </c>
      <c r="D25" s="18"/>
      <c r="E25" s="19">
        <f t="shared" si="0"/>
        <v>75</v>
      </c>
      <c r="F25" s="19" t="str">
        <f t="shared" si="1"/>
        <v>C</v>
      </c>
      <c r="G25" s="19">
        <f>IF((COUNTA(T12:AC12)&gt;0),(ROUND((AVERAGE(T25:AD25)),0)),"")</f>
        <v>75</v>
      </c>
      <c r="H25" s="19" t="str">
        <f t="shared" si="2"/>
        <v>C</v>
      </c>
      <c r="I25" s="35">
        <v>3</v>
      </c>
      <c r="J25" s="19" t="str">
        <f t="shared" si="3"/>
        <v>Perlu peningkatan pada kemampuan memahami karya 2D/3D dan karya seni rupa terapan dan murni.</v>
      </c>
      <c r="K25" s="19">
        <f t="shared" si="4"/>
        <v>75.5</v>
      </c>
      <c r="L25" s="19" t="str">
        <f t="shared" si="5"/>
        <v>B</v>
      </c>
      <c r="M25" s="19">
        <f t="shared" si="6"/>
        <v>75.5</v>
      </c>
      <c r="N25" s="19" t="str">
        <f t="shared" si="7"/>
        <v>B</v>
      </c>
      <c r="O25" s="35">
        <v>2</v>
      </c>
      <c r="P25" s="19" t="str">
        <f t="shared" si="8"/>
        <v>Mampu mensketsa gambar bentuk dan finishing karya perlu ada peningkatan</v>
      </c>
      <c r="Q25" s="19" t="str">
        <f t="shared" si="9"/>
        <v/>
      </c>
      <c r="R25" s="19" t="str">
        <f t="shared" si="10"/>
        <v/>
      </c>
      <c r="S25" s="18"/>
      <c r="T25" s="39">
        <f>[1]Sheet1!AC21</f>
        <v>75</v>
      </c>
      <c r="U25" s="39">
        <f>[1]Sheet1!AD21</f>
        <v>75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9">
        <f>[1]Sheet1!AE21</f>
        <v>72</v>
      </c>
      <c r="AG25" s="39">
        <f>[1]Sheet1!AF21</f>
        <v>79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2">
        <v>7</v>
      </c>
      <c r="FH25" s="43"/>
      <c r="FI25" s="43"/>
      <c r="FJ25" s="41">
        <v>2147</v>
      </c>
      <c r="FK25" s="41">
        <v>2157</v>
      </c>
    </row>
    <row r="26" spans="1:167" x14ac:dyDescent="0.25">
      <c r="A26" s="19">
        <v>16</v>
      </c>
      <c r="B26" s="19">
        <v>4353</v>
      </c>
      <c r="C26" s="19" t="s">
        <v>79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pengetahuan memahami karya 2D / 3D dan karya seni rupa terapan ataupun murni.</v>
      </c>
      <c r="K26" s="19">
        <f t="shared" si="4"/>
        <v>83.875</v>
      </c>
      <c r="L26" s="19" t="str">
        <f t="shared" si="5"/>
        <v>B</v>
      </c>
      <c r="M26" s="19">
        <f t="shared" si="6"/>
        <v>83.875</v>
      </c>
      <c r="N26" s="19" t="str">
        <f t="shared" si="7"/>
        <v>B</v>
      </c>
      <c r="O26" s="35">
        <v>2</v>
      </c>
      <c r="P26" s="19" t="str">
        <f t="shared" si="8"/>
        <v>Mampu mensketsa gambar bentuk dan finishing karya perlu ada peningkatan</v>
      </c>
      <c r="Q26" s="19" t="str">
        <f t="shared" si="9"/>
        <v/>
      </c>
      <c r="R26" s="19" t="str">
        <f t="shared" si="10"/>
        <v/>
      </c>
      <c r="S26" s="18"/>
      <c r="T26" s="39">
        <f>[1]Sheet1!AC22</f>
        <v>89</v>
      </c>
      <c r="U26" s="39">
        <f>[1]Sheet1!AD22</f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9">
        <f>[1]Sheet1!AE22</f>
        <v>76.25</v>
      </c>
      <c r="AG26" s="39">
        <f>[1]Sheet1!AF22</f>
        <v>91.5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4368</v>
      </c>
      <c r="C27" s="19" t="s">
        <v>80</v>
      </c>
      <c r="D27" s="18"/>
      <c r="E27" s="19">
        <f t="shared" si="0"/>
        <v>72</v>
      </c>
      <c r="F27" s="19" t="str">
        <f t="shared" si="1"/>
        <v>C</v>
      </c>
      <c r="G27" s="19">
        <f>IF((COUNTA(T12:AC12)&gt;0),(ROUND((AVERAGE(T27:AD27)),0)),"")</f>
        <v>72</v>
      </c>
      <c r="H27" s="19" t="str">
        <f t="shared" si="2"/>
        <v>C</v>
      </c>
      <c r="I27" s="35">
        <v>3</v>
      </c>
      <c r="J27" s="19" t="str">
        <f t="shared" si="3"/>
        <v>Perlu peningkatan pada kemampuan memahami karya 2D/3D dan karya seni rupa terapan dan murni.</v>
      </c>
      <c r="K27" s="19">
        <f t="shared" si="4"/>
        <v>78.125</v>
      </c>
      <c r="L27" s="19" t="str">
        <f t="shared" si="5"/>
        <v>B</v>
      </c>
      <c r="M27" s="19">
        <f t="shared" si="6"/>
        <v>78.125</v>
      </c>
      <c r="N27" s="19" t="str">
        <f t="shared" si="7"/>
        <v>B</v>
      </c>
      <c r="O27" s="35">
        <v>2</v>
      </c>
      <c r="P27" s="19" t="str">
        <f t="shared" si="8"/>
        <v>Mampu mensketsa gambar bentuk dan finishing karya perlu ada peningkatan</v>
      </c>
      <c r="Q27" s="19" t="str">
        <f t="shared" si="9"/>
        <v/>
      </c>
      <c r="R27" s="19" t="str">
        <f t="shared" si="10"/>
        <v/>
      </c>
      <c r="S27" s="18"/>
      <c r="T27" s="39">
        <f>[1]Sheet1!AC23</f>
        <v>70</v>
      </c>
      <c r="U27" s="39">
        <f>[1]Sheet1!AD23</f>
        <v>74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9">
        <f>[1]Sheet1!AE23</f>
        <v>71.25</v>
      </c>
      <c r="AG27" s="39">
        <f>[1]Sheet1!AF23</f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2148</v>
      </c>
      <c r="FK27" s="41">
        <v>2158</v>
      </c>
    </row>
    <row r="28" spans="1:167" x14ac:dyDescent="0.25">
      <c r="A28" s="19">
        <v>18</v>
      </c>
      <c r="B28" s="19">
        <v>4383</v>
      </c>
      <c r="C28" s="19" t="s">
        <v>81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3</v>
      </c>
      <c r="J28" s="19" t="str">
        <f t="shared" si="3"/>
        <v>Perlu peningkatan pada kemampuan memahami karya 2D/3D dan karya seni rupa terapan dan murni.</v>
      </c>
      <c r="K28" s="19">
        <f t="shared" si="4"/>
        <v>82.75</v>
      </c>
      <c r="L28" s="19" t="str">
        <f t="shared" si="5"/>
        <v>B</v>
      </c>
      <c r="M28" s="19">
        <f t="shared" si="6"/>
        <v>82.75</v>
      </c>
      <c r="N28" s="19" t="str">
        <f t="shared" si="7"/>
        <v>B</v>
      </c>
      <c r="O28" s="35">
        <v>2</v>
      </c>
      <c r="P28" s="19" t="str">
        <f t="shared" si="8"/>
        <v>Mampu mensketsa gambar bentuk dan finishing karya perlu ada peningkatan</v>
      </c>
      <c r="Q28" s="19" t="str">
        <f t="shared" si="9"/>
        <v/>
      </c>
      <c r="R28" s="19" t="str">
        <f t="shared" si="10"/>
        <v/>
      </c>
      <c r="S28" s="18"/>
      <c r="T28" s="39">
        <f>[1]Sheet1!AC24</f>
        <v>72.5</v>
      </c>
      <c r="U28" s="39">
        <f>[1]Sheet1!AD24</f>
        <v>75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9">
        <f>[1]Sheet1!AE24</f>
        <v>78</v>
      </c>
      <c r="AG28" s="39">
        <f>[1]Sheet1!AF24</f>
        <v>87.5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4399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Mampu memahami karya 2D/ 3D dan pemahaman karya seni rupa terapan ataupun murni perlu ditingkatkan</v>
      </c>
      <c r="K29" s="19">
        <f t="shared" si="4"/>
        <v>82.625</v>
      </c>
      <c r="L29" s="19" t="str">
        <f t="shared" si="5"/>
        <v>B</v>
      </c>
      <c r="M29" s="19">
        <f t="shared" si="6"/>
        <v>82.625</v>
      </c>
      <c r="N29" s="19" t="str">
        <f t="shared" si="7"/>
        <v>B</v>
      </c>
      <c r="O29" s="35">
        <v>2</v>
      </c>
      <c r="P29" s="19" t="str">
        <f t="shared" si="8"/>
        <v>Mampu mensketsa gambar bentuk dan finishing karya perlu ada peningkatan</v>
      </c>
      <c r="Q29" s="19" t="str">
        <f t="shared" si="9"/>
        <v/>
      </c>
      <c r="R29" s="19" t="str">
        <f t="shared" si="10"/>
        <v/>
      </c>
      <c r="S29" s="18"/>
      <c r="T29" s="39">
        <f>[1]Sheet1!AC25</f>
        <v>85</v>
      </c>
      <c r="U29" s="39">
        <f>[1]Sheet1!AD25</f>
        <v>83.5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9">
        <f>[1]Sheet1!AE25</f>
        <v>77.75</v>
      </c>
      <c r="AG29" s="39">
        <f>[1]Sheet1!AF25</f>
        <v>87.5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2149</v>
      </c>
      <c r="FK29" s="41">
        <v>2159</v>
      </c>
    </row>
    <row r="30" spans="1:167" x14ac:dyDescent="0.25">
      <c r="A30" s="19">
        <v>20</v>
      </c>
      <c r="B30" s="19">
        <v>4415</v>
      </c>
      <c r="C30" s="19" t="s">
        <v>83</v>
      </c>
      <c r="D30" s="18"/>
      <c r="E30" s="19">
        <f t="shared" si="0"/>
        <v>70</v>
      </c>
      <c r="F30" s="19" t="str">
        <f t="shared" si="1"/>
        <v>C</v>
      </c>
      <c r="G30" s="19">
        <f>IF((COUNTA(T12:AC12)&gt;0),(ROUND((AVERAGE(T30:AD30)),0)),"")</f>
        <v>70</v>
      </c>
      <c r="H30" s="19" t="str">
        <f t="shared" si="2"/>
        <v>C</v>
      </c>
      <c r="I30" s="35">
        <v>3</v>
      </c>
      <c r="J30" s="19" t="str">
        <f t="shared" si="3"/>
        <v>Perlu peningkatan pada kemampuan memahami karya 2D/3D dan karya seni rupa terapan dan murni.</v>
      </c>
      <c r="K30" s="19">
        <f t="shared" si="4"/>
        <v>71.875</v>
      </c>
      <c r="L30" s="19" t="str">
        <f t="shared" si="5"/>
        <v>C</v>
      </c>
      <c r="M30" s="19">
        <f t="shared" si="6"/>
        <v>71.875</v>
      </c>
      <c r="N30" s="19" t="str">
        <f t="shared" si="7"/>
        <v>C</v>
      </c>
      <c r="O30" s="35">
        <v>3</v>
      </c>
      <c r="P30" s="19" t="str">
        <f t="shared" si="8"/>
        <v>Kemampuan mensketsa dan fhinishing karya gambar bentuk perlu ada peningkatan.</v>
      </c>
      <c r="Q30" s="19" t="str">
        <f t="shared" si="9"/>
        <v/>
      </c>
      <c r="R30" s="19" t="str">
        <f t="shared" si="10"/>
        <v/>
      </c>
      <c r="S30" s="18"/>
      <c r="T30" s="39">
        <f>[1]Sheet1!AC26</f>
        <v>70</v>
      </c>
      <c r="U30" s="39">
        <f>[1]Sheet1!AD26</f>
        <v>70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9">
        <f>[1]Sheet1!AE26</f>
        <v>71.25</v>
      </c>
      <c r="AG30" s="39">
        <f>[1]Sheet1!AF26</f>
        <v>72.5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4431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Mampu memahami karya 2D/ 3D dan pemahaman karya seni rupa terapan ataupun murni perlu ditingkatkan</v>
      </c>
      <c r="K31" s="19">
        <f t="shared" si="4"/>
        <v>78.125</v>
      </c>
      <c r="L31" s="19" t="str">
        <f t="shared" si="5"/>
        <v>B</v>
      </c>
      <c r="M31" s="19">
        <f t="shared" si="6"/>
        <v>78.125</v>
      </c>
      <c r="N31" s="19" t="str">
        <f t="shared" si="7"/>
        <v>B</v>
      </c>
      <c r="O31" s="35">
        <v>2</v>
      </c>
      <c r="P31" s="19" t="str">
        <f t="shared" si="8"/>
        <v>Mampu mensketsa gambar bentuk dan finishing karya perlu ada peningkatan</v>
      </c>
      <c r="Q31" s="19" t="str">
        <f t="shared" si="9"/>
        <v/>
      </c>
      <c r="R31" s="19" t="str">
        <f t="shared" si="10"/>
        <v/>
      </c>
      <c r="S31" s="18"/>
      <c r="T31" s="39">
        <f>[1]Sheet1!AC27</f>
        <v>76.5</v>
      </c>
      <c r="U31" s="39">
        <f>[1]Sheet1!AD27</f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9">
        <f>[1]Sheet1!AE27</f>
        <v>81.25</v>
      </c>
      <c r="AG31" s="39">
        <f>[1]Sheet1!AF27</f>
        <v>75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2150</v>
      </c>
      <c r="FK31" s="41">
        <v>2160</v>
      </c>
    </row>
    <row r="32" spans="1:167" x14ac:dyDescent="0.25">
      <c r="A32" s="19">
        <v>22</v>
      </c>
      <c r="B32" s="19">
        <v>4447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Mampu memahami karya 2D/ 3D dan pemahaman karya seni rupa terapan ataupun murni perlu ditingkatkan</v>
      </c>
      <c r="K32" s="19">
        <f t="shared" si="4"/>
        <v>75.375</v>
      </c>
      <c r="L32" s="19" t="str">
        <f t="shared" si="5"/>
        <v>B</v>
      </c>
      <c r="M32" s="19">
        <f t="shared" si="6"/>
        <v>75.375</v>
      </c>
      <c r="N32" s="19" t="str">
        <f t="shared" si="7"/>
        <v>B</v>
      </c>
      <c r="O32" s="35">
        <v>2</v>
      </c>
      <c r="P32" s="19" t="str">
        <f t="shared" si="8"/>
        <v>Mampu mensketsa gambar bentuk dan finishing karya perlu ada peningkatan</v>
      </c>
      <c r="Q32" s="19" t="str">
        <f t="shared" si="9"/>
        <v/>
      </c>
      <c r="R32" s="19" t="str">
        <f t="shared" si="10"/>
        <v/>
      </c>
      <c r="S32" s="18"/>
      <c r="T32" s="39">
        <f>[1]Sheet1!AC28</f>
        <v>85</v>
      </c>
      <c r="U32" s="39">
        <f>[1]Sheet1!AD28</f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9">
        <f>[1]Sheet1!AE28</f>
        <v>73.25</v>
      </c>
      <c r="AG32" s="39">
        <f>[1]Sheet1!AF28</f>
        <v>77.5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4463</v>
      </c>
      <c r="C33" s="19" t="s">
        <v>86</v>
      </c>
      <c r="D33" s="18"/>
      <c r="E33" s="19">
        <f t="shared" si="0"/>
        <v>72</v>
      </c>
      <c r="F33" s="19" t="str">
        <f t="shared" si="1"/>
        <v>C</v>
      </c>
      <c r="G33" s="19">
        <f>IF((COUNTA(T12:AC12)&gt;0),(ROUND((AVERAGE(T33:AD33)),0)),"")</f>
        <v>72</v>
      </c>
      <c r="H33" s="19" t="str">
        <f t="shared" si="2"/>
        <v>C</v>
      </c>
      <c r="I33" s="35">
        <v>3</v>
      </c>
      <c r="J33" s="19" t="str">
        <f t="shared" si="3"/>
        <v>Perlu peningkatan pada kemampuan memahami karya 2D/3D dan karya seni rupa terapan dan murni.</v>
      </c>
      <c r="K33" s="19">
        <f t="shared" si="4"/>
        <v>72.5</v>
      </c>
      <c r="L33" s="19" t="str">
        <f t="shared" si="5"/>
        <v>C</v>
      </c>
      <c r="M33" s="19">
        <f t="shared" si="6"/>
        <v>72.5</v>
      </c>
      <c r="N33" s="19" t="str">
        <f t="shared" si="7"/>
        <v>C</v>
      </c>
      <c r="O33" s="35">
        <v>3</v>
      </c>
      <c r="P33" s="19" t="str">
        <f t="shared" si="8"/>
        <v>Kemampuan mensketsa dan fhinishing karya gambar bentuk perlu ada peningkatan.</v>
      </c>
      <c r="Q33" s="19" t="str">
        <f t="shared" si="9"/>
        <v/>
      </c>
      <c r="R33" s="19" t="str">
        <f t="shared" si="10"/>
        <v/>
      </c>
      <c r="S33" s="18"/>
      <c r="T33" s="39">
        <f>[1]Sheet1!AC29</f>
        <v>70</v>
      </c>
      <c r="U33" s="39">
        <f>[1]Sheet1!AD29</f>
        <v>74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9">
        <f>[1]Sheet1!AE29</f>
        <v>70</v>
      </c>
      <c r="AG33" s="39">
        <f>[1]Sheet1!AF29</f>
        <v>75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4478</v>
      </c>
      <c r="C34" s="19" t="s">
        <v>87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pengetahuan memahami karya 2D / 3D dan karya seni rupa terapan ataupun murni.</v>
      </c>
      <c r="K34" s="19">
        <f t="shared" si="4"/>
        <v>77.25</v>
      </c>
      <c r="L34" s="19" t="str">
        <f t="shared" si="5"/>
        <v>B</v>
      </c>
      <c r="M34" s="19">
        <f t="shared" si="6"/>
        <v>77.25</v>
      </c>
      <c r="N34" s="19" t="str">
        <f t="shared" si="7"/>
        <v>B</v>
      </c>
      <c r="O34" s="35">
        <v>2</v>
      </c>
      <c r="P34" s="19" t="str">
        <f t="shared" si="8"/>
        <v>Mampu mensketsa gambar bentuk dan finishing karya perlu ada peningkatan</v>
      </c>
      <c r="Q34" s="19" t="str">
        <f t="shared" si="9"/>
        <v/>
      </c>
      <c r="R34" s="19" t="str">
        <f t="shared" si="10"/>
        <v/>
      </c>
      <c r="S34" s="18"/>
      <c r="T34" s="39">
        <f>[1]Sheet1!AC30</f>
        <v>86</v>
      </c>
      <c r="U34" s="39">
        <f>[1]Sheet1!AD30</f>
        <v>86.5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9">
        <f>[1]Sheet1!AE30</f>
        <v>77</v>
      </c>
      <c r="AG34" s="39">
        <f>[1]Sheet1!AF30</f>
        <v>77.5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4494</v>
      </c>
      <c r="C35" s="19" t="s">
        <v>88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pengetahuan memahami karya 2D / 3D dan karya seni rupa terapan ataupun murni.</v>
      </c>
      <c r="K35" s="19">
        <f t="shared" si="4"/>
        <v>84.875</v>
      </c>
      <c r="L35" s="19" t="str">
        <f t="shared" si="5"/>
        <v>A</v>
      </c>
      <c r="M35" s="19">
        <f t="shared" si="6"/>
        <v>84.875</v>
      </c>
      <c r="N35" s="19" t="str">
        <f t="shared" si="7"/>
        <v>A</v>
      </c>
      <c r="O35" s="35">
        <v>1</v>
      </c>
      <c r="P35" s="19" t="str">
        <f t="shared" si="8"/>
        <v>memiliki kemampuan dalam mensketsa bentuk dan memfinishing karya gambar bentuk.</v>
      </c>
      <c r="Q35" s="19" t="str">
        <f t="shared" si="9"/>
        <v/>
      </c>
      <c r="R35" s="19" t="str">
        <f t="shared" si="10"/>
        <v/>
      </c>
      <c r="S35" s="18"/>
      <c r="T35" s="39">
        <f>[1]Sheet1!AC31</f>
        <v>85</v>
      </c>
      <c r="U35" s="39">
        <f>[1]Sheet1!AD31</f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9">
        <f>[1]Sheet1!AE31</f>
        <v>78.25</v>
      </c>
      <c r="AG35" s="39">
        <f>[1]Sheet1!AF31</f>
        <v>91.5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4510</v>
      </c>
      <c r="C36" s="19" t="s">
        <v>89</v>
      </c>
      <c r="D36" s="18"/>
      <c r="E36" s="19">
        <f t="shared" si="0"/>
        <v>74</v>
      </c>
      <c r="F36" s="19" t="str">
        <f t="shared" si="1"/>
        <v>C</v>
      </c>
      <c r="G36" s="19">
        <f>IF((COUNTA(T12:AC12)&gt;0),(ROUND((AVERAGE(T36:AD36)),0)),"")</f>
        <v>74</v>
      </c>
      <c r="H36" s="19" t="str">
        <f t="shared" si="2"/>
        <v>C</v>
      </c>
      <c r="I36" s="35">
        <v>3</v>
      </c>
      <c r="J36" s="19" t="str">
        <f t="shared" si="3"/>
        <v>Perlu peningkatan pada kemampuan memahami karya 2D/3D dan karya seni rupa terapan dan murni.</v>
      </c>
      <c r="K36" s="19">
        <f t="shared" si="4"/>
        <v>75.75</v>
      </c>
      <c r="L36" s="19" t="str">
        <f t="shared" si="5"/>
        <v>B</v>
      </c>
      <c r="M36" s="19">
        <f t="shared" si="6"/>
        <v>75.75</v>
      </c>
      <c r="N36" s="19" t="str">
        <f t="shared" si="7"/>
        <v>B</v>
      </c>
      <c r="O36" s="35">
        <v>2</v>
      </c>
      <c r="P36" s="19" t="str">
        <f t="shared" si="8"/>
        <v>Mampu mensketsa gambar bentuk dan finishing karya perlu ada peningkatan</v>
      </c>
      <c r="Q36" s="19" t="str">
        <f t="shared" si="9"/>
        <v/>
      </c>
      <c r="R36" s="19" t="str">
        <f t="shared" si="10"/>
        <v/>
      </c>
      <c r="S36" s="18"/>
      <c r="T36" s="39">
        <f>[1]Sheet1!AC32</f>
        <v>72.5</v>
      </c>
      <c r="U36" s="39">
        <f>[1]Sheet1!AD32</f>
        <v>75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9">
        <f>[1]Sheet1!AE32</f>
        <v>74</v>
      </c>
      <c r="AG36" s="39">
        <f>[1]Sheet1!AF32</f>
        <v>77.5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4526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Mampu memahami karya 2D/ 3D dan pemahaman karya seni rupa terapan ataupun murni perlu ditingkatkan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>Mampu mensketsa gambar bentuk dan finishing karya perlu ada peningkatan</v>
      </c>
      <c r="Q37" s="19" t="str">
        <f t="shared" si="9"/>
        <v/>
      </c>
      <c r="R37" s="19" t="str">
        <f t="shared" si="10"/>
        <v/>
      </c>
      <c r="S37" s="18"/>
      <c r="T37" s="39">
        <f>[1]Sheet1!AC33</f>
        <v>74.5</v>
      </c>
      <c r="U37" s="39">
        <f>[1]Sheet1!AD33</f>
        <v>77.5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9">
        <f>[1]Sheet1!AE33</f>
        <v>75</v>
      </c>
      <c r="AG37" s="39">
        <f>[1]Sheet1!AF33</f>
        <v>89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4542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Mampu memahami karya 2D/ 3D dan pemahaman karya seni rupa terapan ataupun murni perlu ditingkatkan</v>
      </c>
      <c r="K38" s="19">
        <f t="shared" si="4"/>
        <v>83.75</v>
      </c>
      <c r="L38" s="19" t="str">
        <f t="shared" si="5"/>
        <v>B</v>
      </c>
      <c r="M38" s="19">
        <f t="shared" si="6"/>
        <v>83.75</v>
      </c>
      <c r="N38" s="19" t="str">
        <f t="shared" si="7"/>
        <v>B</v>
      </c>
      <c r="O38" s="35">
        <v>2</v>
      </c>
      <c r="P38" s="19" t="str">
        <f t="shared" si="8"/>
        <v>Mampu mensketsa gambar bentuk dan finishing karya perlu ada peningkatan</v>
      </c>
      <c r="Q38" s="19" t="str">
        <f t="shared" si="9"/>
        <v/>
      </c>
      <c r="R38" s="19" t="str">
        <f t="shared" si="10"/>
        <v/>
      </c>
      <c r="S38" s="18"/>
      <c r="T38" s="39">
        <f>[1]Sheet1!AC34</f>
        <v>81.5</v>
      </c>
      <c r="U38" s="39">
        <f>[1]Sheet1!AD34</f>
        <v>78.5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9">
        <f>[1]Sheet1!AE34</f>
        <v>80</v>
      </c>
      <c r="AG38" s="39">
        <f>[1]Sheet1!AF34</f>
        <v>87.5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4558</v>
      </c>
      <c r="C39" s="19" t="s">
        <v>92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3</v>
      </c>
      <c r="J39" s="19" t="str">
        <f t="shared" si="3"/>
        <v>Perlu peningkatan pada kemampuan memahami karya 2D/3D dan karya seni rupa terapan dan murni.</v>
      </c>
      <c r="K39" s="19">
        <f t="shared" si="4"/>
        <v>81.75</v>
      </c>
      <c r="L39" s="19" t="str">
        <f t="shared" si="5"/>
        <v>B</v>
      </c>
      <c r="M39" s="19">
        <f t="shared" si="6"/>
        <v>81.75</v>
      </c>
      <c r="N39" s="19" t="str">
        <f t="shared" si="7"/>
        <v>B</v>
      </c>
      <c r="O39" s="35">
        <v>2</v>
      </c>
      <c r="P39" s="19" t="str">
        <f t="shared" si="8"/>
        <v>Mampu mensketsa gambar bentuk dan finishing karya perlu ada peningkatan</v>
      </c>
      <c r="Q39" s="19" t="str">
        <f t="shared" si="9"/>
        <v/>
      </c>
      <c r="R39" s="19" t="str">
        <f t="shared" si="10"/>
        <v/>
      </c>
      <c r="S39" s="18"/>
      <c r="T39" s="39">
        <f>[1]Sheet1!AC35</f>
        <v>70</v>
      </c>
      <c r="U39" s="39">
        <f>[1]Sheet1!AD35</f>
        <v>74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9">
        <f>[1]Sheet1!AE35</f>
        <v>74.5</v>
      </c>
      <c r="AG39" s="39">
        <f>[1]Sheet1!AF35</f>
        <v>89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4574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Mampu memahami karya 2D/ 3D dan pemahaman karya seni rupa terapan ataupun murni perlu ditingkatkan</v>
      </c>
      <c r="K40" s="19">
        <f t="shared" si="4"/>
        <v>78.75</v>
      </c>
      <c r="L40" s="19" t="str">
        <f t="shared" si="5"/>
        <v>B</v>
      </c>
      <c r="M40" s="19">
        <f t="shared" si="6"/>
        <v>78.75</v>
      </c>
      <c r="N40" s="19" t="str">
        <f t="shared" si="7"/>
        <v>B</v>
      </c>
      <c r="O40" s="35">
        <v>2</v>
      </c>
      <c r="P40" s="19" t="str">
        <f t="shared" si="8"/>
        <v>Mampu mensketsa gambar bentuk dan finishing karya perlu ada peningkatan</v>
      </c>
      <c r="Q40" s="19" t="str">
        <f t="shared" si="9"/>
        <v/>
      </c>
      <c r="R40" s="19" t="str">
        <f t="shared" si="10"/>
        <v/>
      </c>
      <c r="S40" s="18"/>
      <c r="T40" s="39">
        <f>[1]Sheet1!AC36</f>
        <v>80</v>
      </c>
      <c r="U40" s="39">
        <f>[1]Sheet1!AD36</f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9">
        <f>[1]Sheet1!AE36</f>
        <v>77.5</v>
      </c>
      <c r="AG40" s="39">
        <f>[1]Sheet1!AF36</f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4589</v>
      </c>
      <c r="C41" s="19" t="s">
        <v>94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pengetahuan memahami karya 2D / 3D dan karya seni rupa terapan ataupun murni.</v>
      </c>
      <c r="K41" s="19">
        <f t="shared" si="4"/>
        <v>84.25</v>
      </c>
      <c r="L41" s="19" t="str">
        <f t="shared" si="5"/>
        <v>A</v>
      </c>
      <c r="M41" s="19">
        <f t="shared" si="6"/>
        <v>84.25</v>
      </c>
      <c r="N41" s="19" t="str">
        <f t="shared" si="7"/>
        <v>A</v>
      </c>
      <c r="O41" s="35">
        <v>1</v>
      </c>
      <c r="P41" s="19" t="str">
        <f t="shared" si="8"/>
        <v>memiliki kemampuan dalam mensketsa bentuk dan memfinishing karya gambar bentuk.</v>
      </c>
      <c r="Q41" s="19" t="str">
        <f t="shared" si="9"/>
        <v/>
      </c>
      <c r="R41" s="19" t="str">
        <f t="shared" si="10"/>
        <v/>
      </c>
      <c r="S41" s="18"/>
      <c r="T41" s="39">
        <f>[1]Sheet1!AC37</f>
        <v>87.5</v>
      </c>
      <c r="U41" s="39">
        <f>[1]Sheet1!AD37</f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9">
        <f>[1]Sheet1!AE37</f>
        <v>86</v>
      </c>
      <c r="AG41" s="39">
        <f>[1]Sheet1!AF37</f>
        <v>82.5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4604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Mampu memahami karya 2D/ 3D dan pemahaman karya seni rupa terapan ataupun murni perlu ditingkatkan</v>
      </c>
      <c r="K42" s="19">
        <f t="shared" si="4"/>
        <v>81.25</v>
      </c>
      <c r="L42" s="19" t="str">
        <f t="shared" si="5"/>
        <v>B</v>
      </c>
      <c r="M42" s="19">
        <f t="shared" si="6"/>
        <v>81.25</v>
      </c>
      <c r="N42" s="19" t="str">
        <f t="shared" si="7"/>
        <v>B</v>
      </c>
      <c r="O42" s="35">
        <v>2</v>
      </c>
      <c r="P42" s="19" t="str">
        <f t="shared" si="8"/>
        <v>Mampu mensketsa gambar bentuk dan finishing karya perlu ada peningkatan</v>
      </c>
      <c r="Q42" s="19" t="str">
        <f t="shared" si="9"/>
        <v/>
      </c>
      <c r="R42" s="19" t="str">
        <f t="shared" si="10"/>
        <v/>
      </c>
      <c r="S42" s="18"/>
      <c r="T42" s="39">
        <f>[1]Sheet1!AC38</f>
        <v>84</v>
      </c>
      <c r="U42" s="39">
        <f>[1]Sheet1!AD38</f>
        <v>79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9">
        <f>[1]Sheet1!AE38</f>
        <v>72.5</v>
      </c>
      <c r="AG42" s="39">
        <f>[1]Sheet1!AF38</f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4620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Mampu memahami karya 2D/ 3D dan pemahaman karya seni rupa terapan ataupun murni perlu ditingkatkan</v>
      </c>
      <c r="K43" s="19">
        <f t="shared" si="4"/>
        <v>78.125</v>
      </c>
      <c r="L43" s="19" t="str">
        <f t="shared" si="5"/>
        <v>B</v>
      </c>
      <c r="M43" s="19">
        <f t="shared" si="6"/>
        <v>78.125</v>
      </c>
      <c r="N43" s="19" t="str">
        <f t="shared" si="7"/>
        <v>B</v>
      </c>
      <c r="O43" s="35">
        <v>2</v>
      </c>
      <c r="P43" s="19" t="str">
        <f t="shared" si="8"/>
        <v>Mampu mensketsa gambar bentuk dan finishing karya perlu ada peningkatan</v>
      </c>
      <c r="Q43" s="19" t="str">
        <f t="shared" si="9"/>
        <v/>
      </c>
      <c r="R43" s="19" t="str">
        <f t="shared" si="10"/>
        <v/>
      </c>
      <c r="S43" s="18"/>
      <c r="T43" s="39">
        <f>[1]Sheet1!AC39</f>
        <v>84</v>
      </c>
      <c r="U43" s="39">
        <f>[1]Sheet1!AD39</f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9">
        <f>[1]Sheet1!AE39</f>
        <v>78.75</v>
      </c>
      <c r="AG43" s="39">
        <f>[1]Sheet1!AF39</f>
        <v>77.5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4636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pengetahuan memahami karya 2D / 3D dan karya seni rupa terapan ataupun murni.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2</v>
      </c>
      <c r="P44" s="19" t="str">
        <f t="shared" si="8"/>
        <v>Mampu mensketsa gambar bentuk dan finishing karya perlu ada peningkatan</v>
      </c>
      <c r="Q44" s="19" t="str">
        <f t="shared" si="9"/>
        <v/>
      </c>
      <c r="R44" s="19" t="str">
        <f t="shared" si="10"/>
        <v/>
      </c>
      <c r="S44" s="18"/>
      <c r="T44" s="39">
        <f>[1]Sheet1!AC40</f>
        <v>84</v>
      </c>
      <c r="U44" s="39">
        <f>[1]Sheet1!AD40</f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9">
        <f>[1]Sheet1!AE40</f>
        <v>80</v>
      </c>
      <c r="AG44" s="39">
        <f>[1]Sheet1!AF40</f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4652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Mampu memahami karya 2D/ 3D dan pemahaman karya seni rupa terapan ataupun murni perlu ditingkatkan</v>
      </c>
      <c r="K45" s="19">
        <f t="shared" si="4"/>
        <v>81.375</v>
      </c>
      <c r="L45" s="19" t="str">
        <f t="shared" si="5"/>
        <v>B</v>
      </c>
      <c r="M45" s="19">
        <f t="shared" si="6"/>
        <v>81.375</v>
      </c>
      <c r="N45" s="19" t="str">
        <f t="shared" si="7"/>
        <v>B</v>
      </c>
      <c r="O45" s="35">
        <v>2</v>
      </c>
      <c r="P45" s="19" t="str">
        <f t="shared" si="8"/>
        <v>Mampu mensketsa gambar bentuk dan finishing karya perlu ada peningkatan</v>
      </c>
      <c r="Q45" s="19" t="str">
        <f t="shared" si="9"/>
        <v/>
      </c>
      <c r="R45" s="19" t="str">
        <f t="shared" si="10"/>
        <v/>
      </c>
      <c r="S45" s="18"/>
      <c r="T45" s="39">
        <f>[1]Sheet1!AC41</f>
        <v>80</v>
      </c>
      <c r="U45" s="39">
        <f>[1]Sheet1!AD41</f>
        <v>78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9">
        <f>[1]Sheet1!AE41</f>
        <v>71.25</v>
      </c>
      <c r="AG45" s="39">
        <f>[1]Sheet1!AF41</f>
        <v>91.5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4668</v>
      </c>
      <c r="C46" s="19" t="s">
        <v>99</v>
      </c>
      <c r="D46" s="18"/>
      <c r="E46" s="19">
        <f t="shared" si="0"/>
        <v>71</v>
      </c>
      <c r="F46" s="19" t="str">
        <f t="shared" si="1"/>
        <v>C</v>
      </c>
      <c r="G46" s="19">
        <f>IF((COUNTA(T12:AC12)&gt;0),(ROUND((AVERAGE(T46:AD46)),0)),"")</f>
        <v>71</v>
      </c>
      <c r="H46" s="19" t="str">
        <f t="shared" si="2"/>
        <v>C</v>
      </c>
      <c r="I46" s="35">
        <v>3</v>
      </c>
      <c r="J46" s="19" t="str">
        <f t="shared" si="3"/>
        <v>Perlu peningkatan pada kemampuan memahami karya 2D/3D dan karya seni rupa terapan dan murni.</v>
      </c>
      <c r="K46" s="19">
        <f t="shared" si="4"/>
        <v>72.5</v>
      </c>
      <c r="L46" s="19" t="str">
        <f t="shared" si="5"/>
        <v>C</v>
      </c>
      <c r="M46" s="19">
        <f t="shared" si="6"/>
        <v>72.5</v>
      </c>
      <c r="N46" s="19" t="str">
        <f t="shared" si="7"/>
        <v>C</v>
      </c>
      <c r="O46" s="35">
        <v>3</v>
      </c>
      <c r="P46" s="19" t="str">
        <f t="shared" si="8"/>
        <v>Kemampuan mensketsa dan fhinishing karya gambar bentuk perlu ada peningkatan.</v>
      </c>
      <c r="Q46" s="19" t="str">
        <f t="shared" si="9"/>
        <v/>
      </c>
      <c r="R46" s="19" t="str">
        <f t="shared" si="10"/>
        <v/>
      </c>
      <c r="S46" s="18"/>
      <c r="T46" s="39">
        <f>[1]Sheet1!AC42</f>
        <v>70</v>
      </c>
      <c r="U46" s="39">
        <f>[1]Sheet1!AD42</f>
        <v>72.5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9">
        <f>[1]Sheet1!AE42</f>
        <v>70</v>
      </c>
      <c r="AG46" s="39">
        <f>[1]Sheet1!AF42</f>
        <v>75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4684</v>
      </c>
      <c r="C47" s="19" t="s">
        <v>100</v>
      </c>
      <c r="D47" s="18"/>
      <c r="E47" s="19">
        <f t="shared" si="0"/>
        <v>71</v>
      </c>
      <c r="F47" s="19" t="str">
        <f t="shared" si="1"/>
        <v>C</v>
      </c>
      <c r="G47" s="19">
        <f>IF((COUNTA(T12:AC12)&gt;0),(ROUND((AVERAGE(T47:AD47)),0)),"")</f>
        <v>71</v>
      </c>
      <c r="H47" s="19" t="str">
        <f t="shared" si="2"/>
        <v>C</v>
      </c>
      <c r="I47" s="35">
        <v>3</v>
      </c>
      <c r="J47" s="19" t="str">
        <f t="shared" si="3"/>
        <v>Perlu peningkatan pada kemampuan memahami karya 2D/3D dan karya seni rupa terapan dan murni.</v>
      </c>
      <c r="K47" s="19">
        <f t="shared" si="4"/>
        <v>72.5</v>
      </c>
      <c r="L47" s="19" t="str">
        <f t="shared" si="5"/>
        <v>C</v>
      </c>
      <c r="M47" s="19">
        <f t="shared" si="6"/>
        <v>72.5</v>
      </c>
      <c r="N47" s="19" t="str">
        <f t="shared" si="7"/>
        <v>C</v>
      </c>
      <c r="O47" s="35">
        <v>3</v>
      </c>
      <c r="P47" s="19" t="str">
        <f t="shared" si="8"/>
        <v>Kemampuan mensketsa dan fhinishing karya gambar bentuk perlu ada peningkatan.</v>
      </c>
      <c r="Q47" s="19" t="str">
        <f t="shared" si="9"/>
        <v/>
      </c>
      <c r="R47" s="19" t="str">
        <f t="shared" si="10"/>
        <v/>
      </c>
      <c r="S47" s="18"/>
      <c r="T47" s="39">
        <f>[1]Sheet1!AC43</f>
        <v>70</v>
      </c>
      <c r="U47" s="39">
        <f>[1]Sheet1!AD43</f>
        <v>72.5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39">
        <f>[1]Sheet1!AE43</f>
        <v>72.5</v>
      </c>
      <c r="AG47" s="39">
        <f>[1]Sheet1!AF43</f>
        <v>72.5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7" t="s">
        <v>102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7" t="s">
        <v>105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7" t="s">
        <v>107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7" t="s">
        <v>108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H42" activePane="bottomRight" state="frozen"/>
      <selection pane="topRight"/>
      <selection pane="bottomLeft"/>
      <selection pane="bottomRight" activeCell="BA11" sqref="BA11:BA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4716</v>
      </c>
      <c r="C11" s="19" t="s">
        <v>115</v>
      </c>
      <c r="D11" s="18"/>
      <c r="E11" s="19">
        <f t="shared" ref="E11:E50" si="0">IF((COUNTA(T11:AA11)&gt;0),(ROUND( AVERAGE(T11:AA11),0)),"")</f>
        <v>70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70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Perlu peningkatan pada kemampuan memahami karya 2D/3D dan karya seni rupa terapan dan murni.</v>
      </c>
      <c r="K11" s="19">
        <f t="shared" ref="K11:K50" si="4">IF((COUNTA(AF11:AN11)&gt;0),AVERAGE(AF11:AN11),"")</f>
        <v>78.5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mensketsa gambar bentuk dan finishing karya perlu ada peningkatan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39">
        <f>[1]Sheet1!AC54</f>
        <v>70</v>
      </c>
      <c r="U11" s="39">
        <f>[1]Sheet1!AD54</f>
        <v>70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9">
        <f>[1]Sheet1!AE54</f>
        <v>77</v>
      </c>
      <c r="AG11" s="39">
        <f>[1]Sheet1!AF54</f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 x14ac:dyDescent="0.25">
      <c r="A12" s="19">
        <v>2</v>
      </c>
      <c r="B12" s="19">
        <v>4732</v>
      </c>
      <c r="C12" s="19" t="s">
        <v>116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Mampu memahami karya 2D/ 3D dan pemahaman karya seni rupa terapan ataupun murni perlu ditingkatkan</v>
      </c>
      <c r="K12" s="19">
        <f t="shared" si="4"/>
        <v>74.375</v>
      </c>
      <c r="L12" s="19" t="str">
        <f t="shared" si="5"/>
        <v>C</v>
      </c>
      <c r="M12" s="19">
        <f t="shared" si="6"/>
        <v>74.375</v>
      </c>
      <c r="N12" s="19" t="str">
        <f t="shared" si="7"/>
        <v>C</v>
      </c>
      <c r="O12" s="35">
        <v>3</v>
      </c>
      <c r="P12" s="19" t="str">
        <f t="shared" si="8"/>
        <v>Kemampuan mensketsa dan fhinishing karya gambar bentuk perlu ada peningkatan.</v>
      </c>
      <c r="Q12" s="19" t="str">
        <f t="shared" si="9"/>
        <v/>
      </c>
      <c r="R12" s="19" t="str">
        <f t="shared" si="10"/>
        <v/>
      </c>
      <c r="S12" s="18"/>
      <c r="T12" s="39">
        <f>[1]Sheet1!AC55</f>
        <v>75</v>
      </c>
      <c r="U12" s="39">
        <f>[1]Sheet1!AD55</f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9">
        <f>[1]Sheet1!AE55</f>
        <v>73.75</v>
      </c>
      <c r="AG12" s="39">
        <f>[1]Sheet1!AF55</f>
        <v>75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4748</v>
      </c>
      <c r="C13" s="19" t="s">
        <v>117</v>
      </c>
      <c r="D13" s="18"/>
      <c r="E13" s="19">
        <f t="shared" si="0"/>
        <v>72</v>
      </c>
      <c r="F13" s="19" t="str">
        <f t="shared" si="1"/>
        <v>C</v>
      </c>
      <c r="G13" s="19">
        <f>IF((COUNTA(T12:AC12)&gt;0),(ROUND((AVERAGE(T13:AD13)),0)),"")</f>
        <v>72</v>
      </c>
      <c r="H13" s="19" t="str">
        <f t="shared" si="2"/>
        <v>C</v>
      </c>
      <c r="I13" s="35">
        <v>3</v>
      </c>
      <c r="J13" s="19" t="str">
        <f t="shared" si="3"/>
        <v>Perlu peningkatan pada kemampuan memahami karya 2D/3D dan karya seni rupa terapan dan murni.</v>
      </c>
      <c r="K13" s="19">
        <f t="shared" si="4"/>
        <v>74.0625</v>
      </c>
      <c r="L13" s="19" t="str">
        <f t="shared" si="5"/>
        <v>C</v>
      </c>
      <c r="M13" s="19">
        <f t="shared" si="6"/>
        <v>74.0625</v>
      </c>
      <c r="N13" s="19" t="str">
        <f t="shared" si="7"/>
        <v>C</v>
      </c>
      <c r="O13" s="35">
        <v>3</v>
      </c>
      <c r="P13" s="19" t="str">
        <f t="shared" si="8"/>
        <v>Kemampuan mensketsa dan fhinishing karya gambar bentuk perlu ada peningkatan.</v>
      </c>
      <c r="Q13" s="19" t="str">
        <f t="shared" si="9"/>
        <v/>
      </c>
      <c r="R13" s="19" t="str">
        <f t="shared" si="10"/>
        <v/>
      </c>
      <c r="S13" s="18"/>
      <c r="T13" s="39">
        <f>[1]Sheet1!AC56</f>
        <v>70</v>
      </c>
      <c r="U13" s="39">
        <f>[1]Sheet1!AD56</f>
        <v>73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9">
        <f>[1]Sheet1!AE56</f>
        <v>73.125</v>
      </c>
      <c r="AG13" s="39">
        <f>[1]Sheet1!AF56</f>
        <v>75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4" t="s">
        <v>188</v>
      </c>
      <c r="FI13" s="44" t="s">
        <v>189</v>
      </c>
      <c r="FJ13" s="41">
        <v>2161</v>
      </c>
      <c r="FK13" s="41">
        <v>2171</v>
      </c>
    </row>
    <row r="14" spans="1:167" x14ac:dyDescent="0.25">
      <c r="A14" s="19">
        <v>4</v>
      </c>
      <c r="B14" s="19">
        <v>4764</v>
      </c>
      <c r="C14" s="19" t="s">
        <v>118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Mampu memahami karya 2D/ 3D dan pemahaman karya seni rupa terapan ataupun murni perlu ditingkatkan</v>
      </c>
      <c r="K14" s="19">
        <f t="shared" si="4"/>
        <v>91.125</v>
      </c>
      <c r="L14" s="19" t="str">
        <f t="shared" si="5"/>
        <v>A</v>
      </c>
      <c r="M14" s="19">
        <f t="shared" si="6"/>
        <v>91.125</v>
      </c>
      <c r="N14" s="19" t="str">
        <f t="shared" si="7"/>
        <v>A</v>
      </c>
      <c r="O14" s="35">
        <v>1</v>
      </c>
      <c r="P14" s="19" t="str">
        <f t="shared" si="8"/>
        <v>memiliki kemampuan dalam mensketsa bentuk dan memfinishing karya gambar bentuk.</v>
      </c>
      <c r="Q14" s="19" t="str">
        <f t="shared" si="9"/>
        <v/>
      </c>
      <c r="R14" s="19" t="str">
        <f t="shared" si="10"/>
        <v/>
      </c>
      <c r="S14" s="18"/>
      <c r="T14" s="39">
        <f>[1]Sheet1!AC57</f>
        <v>76.5</v>
      </c>
      <c r="U14" s="39">
        <f>[1]Sheet1!AD57</f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9">
        <f>[1]Sheet1!AE57</f>
        <v>93.25</v>
      </c>
      <c r="AG14" s="39">
        <f>[1]Sheet1!AF57</f>
        <v>89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4779</v>
      </c>
      <c r="C15" s="19" t="s">
        <v>119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pengetahuan memahami karya 2D / 3D dan karya seni rupa terapan ataupun murni.</v>
      </c>
      <c r="K15" s="19">
        <f t="shared" si="4"/>
        <v>79.5</v>
      </c>
      <c r="L15" s="19" t="str">
        <f t="shared" si="5"/>
        <v>B</v>
      </c>
      <c r="M15" s="19">
        <f t="shared" si="6"/>
        <v>79.5</v>
      </c>
      <c r="N15" s="19" t="str">
        <f t="shared" si="7"/>
        <v>B</v>
      </c>
      <c r="O15" s="35">
        <v>2</v>
      </c>
      <c r="P15" s="19" t="str">
        <f t="shared" si="8"/>
        <v>Mampu mensketsa gambar bentuk dan finishing karya perlu ada peningkatan</v>
      </c>
      <c r="Q15" s="19" t="str">
        <f t="shared" si="9"/>
        <v/>
      </c>
      <c r="R15" s="19" t="str">
        <f t="shared" si="10"/>
        <v/>
      </c>
      <c r="S15" s="18"/>
      <c r="T15" s="39">
        <f>[1]Sheet1!AC58</f>
        <v>85</v>
      </c>
      <c r="U15" s="39">
        <f>[1]Sheet1!AD58</f>
        <v>84.5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9">
        <f>[1]Sheet1!AE58</f>
        <v>80</v>
      </c>
      <c r="AG15" s="39">
        <f>[1]Sheet1!AF58</f>
        <v>79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4" t="s">
        <v>192</v>
      </c>
      <c r="FI15" s="44" t="s">
        <v>190</v>
      </c>
      <c r="FJ15" s="41">
        <v>2162</v>
      </c>
      <c r="FK15" s="41">
        <v>2172</v>
      </c>
    </row>
    <row r="16" spans="1:167" x14ac:dyDescent="0.25">
      <c r="A16" s="19">
        <v>6</v>
      </c>
      <c r="B16" s="19">
        <v>4795</v>
      </c>
      <c r="C16" s="19" t="s">
        <v>120</v>
      </c>
      <c r="D16" s="18"/>
      <c r="E16" s="19">
        <f t="shared" si="0"/>
        <v>73</v>
      </c>
      <c r="F16" s="19" t="str">
        <f t="shared" si="1"/>
        <v>C</v>
      </c>
      <c r="G16" s="19">
        <f>IF((COUNTA(T12:AC12)&gt;0),(ROUND((AVERAGE(T16:AD16)),0)),"")</f>
        <v>73</v>
      </c>
      <c r="H16" s="19" t="str">
        <f t="shared" si="2"/>
        <v>C</v>
      </c>
      <c r="I16" s="35">
        <v>3</v>
      </c>
      <c r="J16" s="19" t="str">
        <f t="shared" si="3"/>
        <v>Perlu peningkatan pada kemampuan memahami karya 2D/3D dan karya seni rupa terapan dan murni.</v>
      </c>
      <c r="K16" s="19">
        <f t="shared" si="4"/>
        <v>89.5</v>
      </c>
      <c r="L16" s="19" t="str">
        <f t="shared" si="5"/>
        <v>A</v>
      </c>
      <c r="M16" s="19">
        <f t="shared" si="6"/>
        <v>89.5</v>
      </c>
      <c r="N16" s="19" t="str">
        <f t="shared" si="7"/>
        <v>A</v>
      </c>
      <c r="O16" s="35">
        <v>1</v>
      </c>
      <c r="P16" s="19" t="str">
        <f t="shared" si="8"/>
        <v>memiliki kemampuan dalam mensketsa bentuk dan memfinishing karya gambar bentuk.</v>
      </c>
      <c r="Q16" s="19" t="str">
        <f t="shared" si="9"/>
        <v/>
      </c>
      <c r="R16" s="19" t="str">
        <f t="shared" si="10"/>
        <v/>
      </c>
      <c r="S16" s="18"/>
      <c r="T16" s="39">
        <f>[1]Sheet1!AC59</f>
        <v>72.5</v>
      </c>
      <c r="U16" s="39">
        <f>[1]Sheet1!AD59</f>
        <v>72.5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9">
        <f>[1]Sheet1!AE59</f>
        <v>84</v>
      </c>
      <c r="AG16" s="39">
        <f>[1]Sheet1!AF59</f>
        <v>95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4811</v>
      </c>
      <c r="C17" s="19" t="s">
        <v>121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Mampu memahami karya 2D/ 3D dan pemahaman karya seni rupa terapan ataupun murni perlu ditingkatkan</v>
      </c>
      <c r="K17" s="19">
        <f t="shared" si="4"/>
        <v>87.125</v>
      </c>
      <c r="L17" s="19" t="str">
        <f t="shared" si="5"/>
        <v>A</v>
      </c>
      <c r="M17" s="19">
        <f t="shared" si="6"/>
        <v>87.125</v>
      </c>
      <c r="N17" s="19" t="str">
        <f t="shared" si="7"/>
        <v>A</v>
      </c>
      <c r="O17" s="35">
        <v>1</v>
      </c>
      <c r="P17" s="19" t="str">
        <f t="shared" si="8"/>
        <v>memiliki kemampuan dalam mensketsa bentuk dan memfinishing karya gambar bentuk.</v>
      </c>
      <c r="Q17" s="19" t="str">
        <f t="shared" si="9"/>
        <v/>
      </c>
      <c r="R17" s="19" t="str">
        <f t="shared" si="10"/>
        <v/>
      </c>
      <c r="S17" s="18"/>
      <c r="T17" s="39">
        <f>[1]Sheet1!AC60</f>
        <v>82.5</v>
      </c>
      <c r="U17" s="39">
        <f>[1]Sheet1!AD60</f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9">
        <f>[1]Sheet1!AE60</f>
        <v>84.25</v>
      </c>
      <c r="AG17" s="39">
        <f>[1]Sheet1!AF60</f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193</v>
      </c>
      <c r="FI17" s="44" t="s">
        <v>191</v>
      </c>
      <c r="FJ17" s="41">
        <v>2163</v>
      </c>
      <c r="FK17" s="41">
        <v>2173</v>
      </c>
    </row>
    <row r="18" spans="1:167" x14ac:dyDescent="0.25">
      <c r="A18" s="19">
        <v>8</v>
      </c>
      <c r="B18" s="19">
        <v>4827</v>
      </c>
      <c r="C18" s="19" t="s">
        <v>122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3</v>
      </c>
      <c r="J18" s="19" t="str">
        <f t="shared" si="3"/>
        <v>Perlu peningkatan pada kemampuan memahami karya 2D/3D dan karya seni rupa terapan dan murni.</v>
      </c>
      <c r="K18" s="19">
        <f t="shared" si="4"/>
        <v>81.25</v>
      </c>
      <c r="L18" s="19" t="str">
        <f t="shared" si="5"/>
        <v>B</v>
      </c>
      <c r="M18" s="19">
        <f t="shared" si="6"/>
        <v>81.25</v>
      </c>
      <c r="N18" s="19" t="str">
        <f t="shared" si="7"/>
        <v>B</v>
      </c>
      <c r="O18" s="35">
        <v>2</v>
      </c>
      <c r="P18" s="19" t="str">
        <f t="shared" si="8"/>
        <v>Mampu mensketsa gambar bentuk dan finishing karya perlu ada peningkatan</v>
      </c>
      <c r="Q18" s="19" t="str">
        <f t="shared" si="9"/>
        <v/>
      </c>
      <c r="R18" s="19" t="str">
        <f t="shared" si="10"/>
        <v/>
      </c>
      <c r="S18" s="18"/>
      <c r="T18" s="39">
        <f>[1]Sheet1!AC61</f>
        <v>72.5</v>
      </c>
      <c r="U18" s="39">
        <f>[1]Sheet1!AD61</f>
        <v>76.5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9">
        <f>[1]Sheet1!AE61</f>
        <v>83.5</v>
      </c>
      <c r="AG18" s="39">
        <f>[1]Sheet1!AF61</f>
        <v>79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4843</v>
      </c>
      <c r="C19" s="19" t="s">
        <v>123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pengetahuan memahami karya 2D / 3D dan karya seni rupa terapan ataupun murni.</v>
      </c>
      <c r="K19" s="19">
        <f t="shared" si="4"/>
        <v>81.3125</v>
      </c>
      <c r="L19" s="19" t="str">
        <f t="shared" si="5"/>
        <v>B</v>
      </c>
      <c r="M19" s="19">
        <f t="shared" si="6"/>
        <v>81.3125</v>
      </c>
      <c r="N19" s="19" t="str">
        <f t="shared" si="7"/>
        <v>B</v>
      </c>
      <c r="O19" s="35">
        <v>2</v>
      </c>
      <c r="P19" s="19" t="str">
        <f t="shared" si="8"/>
        <v>Mampu mensketsa gambar bentuk dan finishing karya perlu ada peningkatan</v>
      </c>
      <c r="Q19" s="19" t="str">
        <f t="shared" si="9"/>
        <v/>
      </c>
      <c r="R19" s="19" t="str">
        <f t="shared" si="10"/>
        <v/>
      </c>
      <c r="S19" s="18"/>
      <c r="T19" s="39">
        <f>[1]Sheet1!AC62</f>
        <v>88</v>
      </c>
      <c r="U19" s="39">
        <f>[1]Sheet1!AD62</f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9">
        <f>[1]Sheet1!AE62</f>
        <v>83.625</v>
      </c>
      <c r="AG19" s="39">
        <f>[1]Sheet1!AF62</f>
        <v>79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2164</v>
      </c>
      <c r="FK19" s="41">
        <v>2174</v>
      </c>
    </row>
    <row r="20" spans="1:167" x14ac:dyDescent="0.25">
      <c r="A20" s="19">
        <v>10</v>
      </c>
      <c r="B20" s="19">
        <v>4859</v>
      </c>
      <c r="C20" s="19" t="s">
        <v>124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3</v>
      </c>
      <c r="J20" s="19" t="str">
        <f t="shared" si="3"/>
        <v>Perlu peningkatan pada kemampuan memahami karya 2D/3D dan karya seni rupa terapan dan murni.</v>
      </c>
      <c r="K20" s="19">
        <f t="shared" si="4"/>
        <v>80.625</v>
      </c>
      <c r="L20" s="19" t="str">
        <f t="shared" si="5"/>
        <v>B</v>
      </c>
      <c r="M20" s="19">
        <f t="shared" si="6"/>
        <v>80.625</v>
      </c>
      <c r="N20" s="19" t="str">
        <f t="shared" si="7"/>
        <v>B</v>
      </c>
      <c r="O20" s="35">
        <v>2</v>
      </c>
      <c r="P20" s="19" t="str">
        <f t="shared" si="8"/>
        <v>Mampu mensketsa gambar bentuk dan finishing karya perlu ada peningkatan</v>
      </c>
      <c r="Q20" s="19" t="str">
        <f t="shared" si="9"/>
        <v/>
      </c>
      <c r="R20" s="19" t="str">
        <f t="shared" si="10"/>
        <v/>
      </c>
      <c r="S20" s="18"/>
      <c r="T20" s="39">
        <f>[1]Sheet1!AC63</f>
        <v>74</v>
      </c>
      <c r="U20" s="39">
        <f>[1]Sheet1!AD63</f>
        <v>75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9">
        <f>[1]Sheet1!AE63</f>
        <v>81.25</v>
      </c>
      <c r="AG20" s="39">
        <f>[1]Sheet1!AF63</f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4875</v>
      </c>
      <c r="C21" s="19" t="s">
        <v>125</v>
      </c>
      <c r="D21" s="18"/>
      <c r="E21" s="19">
        <f t="shared" si="0"/>
        <v>73</v>
      </c>
      <c r="F21" s="19" t="str">
        <f t="shared" si="1"/>
        <v>C</v>
      </c>
      <c r="G21" s="19">
        <f>IF((COUNTA(T12:AC12)&gt;0),(ROUND((AVERAGE(T21:AD21)),0)),"")</f>
        <v>73</v>
      </c>
      <c r="H21" s="19" t="str">
        <f t="shared" si="2"/>
        <v>C</v>
      </c>
      <c r="I21" s="35">
        <v>3</v>
      </c>
      <c r="J21" s="19" t="str">
        <f t="shared" si="3"/>
        <v>Perlu peningkatan pada kemampuan memahami karya 2D/3D dan karya seni rupa terapan dan murni.</v>
      </c>
      <c r="K21" s="19">
        <f t="shared" si="4"/>
        <v>73.9375</v>
      </c>
      <c r="L21" s="19" t="str">
        <f t="shared" si="5"/>
        <v>C</v>
      </c>
      <c r="M21" s="19">
        <f t="shared" si="6"/>
        <v>73.9375</v>
      </c>
      <c r="N21" s="19" t="str">
        <f t="shared" si="7"/>
        <v>C</v>
      </c>
      <c r="O21" s="35">
        <v>3</v>
      </c>
      <c r="P21" s="19" t="str">
        <f t="shared" si="8"/>
        <v>Kemampuan mensketsa dan fhinishing karya gambar bentuk perlu ada peningkatan.</v>
      </c>
      <c r="Q21" s="19" t="str">
        <f t="shared" si="9"/>
        <v/>
      </c>
      <c r="R21" s="19" t="str">
        <f t="shared" si="10"/>
        <v/>
      </c>
      <c r="S21" s="18"/>
      <c r="T21" s="39">
        <f>[1]Sheet1!AC64</f>
        <v>72.5</v>
      </c>
      <c r="U21" s="39">
        <f>[1]Sheet1!AD64</f>
        <v>73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9">
        <f>[1]Sheet1!AE64</f>
        <v>72.875</v>
      </c>
      <c r="AG21" s="39">
        <f>[1]Sheet1!AF64</f>
        <v>75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2165</v>
      </c>
      <c r="FK21" s="41">
        <v>2175</v>
      </c>
    </row>
    <row r="22" spans="1:167" x14ac:dyDescent="0.25">
      <c r="A22" s="19">
        <v>12</v>
      </c>
      <c r="B22" s="19">
        <v>4891</v>
      </c>
      <c r="C22" s="19" t="s">
        <v>126</v>
      </c>
      <c r="D22" s="18"/>
      <c r="E22" s="19">
        <f t="shared" si="0"/>
        <v>75</v>
      </c>
      <c r="F22" s="19" t="str">
        <f t="shared" si="1"/>
        <v>C</v>
      </c>
      <c r="G22" s="19">
        <f>IF((COUNTA(T12:AC12)&gt;0),(ROUND((AVERAGE(T22:AD22)),0)),"")</f>
        <v>75</v>
      </c>
      <c r="H22" s="19" t="str">
        <f t="shared" si="2"/>
        <v>C</v>
      </c>
      <c r="I22" s="35">
        <v>3</v>
      </c>
      <c r="J22" s="19" t="str">
        <f t="shared" si="3"/>
        <v>Perlu peningkatan pada kemampuan memahami karya 2D/3D dan karya seni rupa terapan dan murni.</v>
      </c>
      <c r="K22" s="19">
        <f t="shared" si="4"/>
        <v>79.375</v>
      </c>
      <c r="L22" s="19" t="str">
        <f t="shared" si="5"/>
        <v>B</v>
      </c>
      <c r="M22" s="19">
        <f t="shared" si="6"/>
        <v>79.375</v>
      </c>
      <c r="N22" s="19" t="str">
        <f t="shared" si="7"/>
        <v>B</v>
      </c>
      <c r="O22" s="35">
        <v>2</v>
      </c>
      <c r="P22" s="19" t="str">
        <f t="shared" si="8"/>
        <v>Mampu mensketsa gambar bentuk dan finishing karya perlu ada peningkatan</v>
      </c>
      <c r="Q22" s="19" t="str">
        <f t="shared" si="9"/>
        <v/>
      </c>
      <c r="R22" s="19" t="str">
        <f t="shared" si="10"/>
        <v/>
      </c>
      <c r="S22" s="18"/>
      <c r="T22" s="39">
        <f>[1]Sheet1!AC65</f>
        <v>72.5</v>
      </c>
      <c r="U22" s="39">
        <f>[1]Sheet1!AD65</f>
        <v>77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9">
        <f>[1]Sheet1!AE65</f>
        <v>76.25</v>
      </c>
      <c r="AG22" s="39">
        <f>[1]Sheet1!AF65</f>
        <v>82.5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4907</v>
      </c>
      <c r="C23" s="19" t="s">
        <v>127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Mampu memahami karya 2D/ 3D dan pemahaman karya seni rupa terapan ataupun murni perlu ditingkatkan</v>
      </c>
      <c r="K23" s="19">
        <f t="shared" si="4"/>
        <v>79.625</v>
      </c>
      <c r="L23" s="19" t="str">
        <f t="shared" si="5"/>
        <v>B</v>
      </c>
      <c r="M23" s="19">
        <f t="shared" si="6"/>
        <v>79.625</v>
      </c>
      <c r="N23" s="19" t="str">
        <f t="shared" si="7"/>
        <v>B</v>
      </c>
      <c r="O23" s="35">
        <v>2</v>
      </c>
      <c r="P23" s="19" t="str">
        <f t="shared" si="8"/>
        <v>Mampu mensketsa gambar bentuk dan finishing karya perlu ada peningkatan</v>
      </c>
      <c r="Q23" s="19" t="str">
        <f t="shared" si="9"/>
        <v/>
      </c>
      <c r="R23" s="19" t="str">
        <f t="shared" si="10"/>
        <v/>
      </c>
      <c r="S23" s="18"/>
      <c r="T23" s="39">
        <f>[1]Sheet1!AC66</f>
        <v>82.5</v>
      </c>
      <c r="U23" s="39">
        <f>[1]Sheet1!AD66</f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9">
        <f>[1]Sheet1!AE66</f>
        <v>79.25</v>
      </c>
      <c r="AG23" s="39">
        <f>[1]Sheet1!AF66</f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2166</v>
      </c>
      <c r="FK23" s="41">
        <v>2176</v>
      </c>
    </row>
    <row r="24" spans="1:167" x14ac:dyDescent="0.25">
      <c r="A24" s="19">
        <v>14</v>
      </c>
      <c r="B24" s="19">
        <v>4923</v>
      </c>
      <c r="C24" s="19" t="s">
        <v>128</v>
      </c>
      <c r="D24" s="18"/>
      <c r="E24" s="19">
        <f t="shared" si="0"/>
        <v>75</v>
      </c>
      <c r="F24" s="19" t="str">
        <f t="shared" si="1"/>
        <v>C</v>
      </c>
      <c r="G24" s="19">
        <f>IF((COUNTA(T12:AC12)&gt;0),(ROUND((AVERAGE(T24:AD24)),0)),"")</f>
        <v>75</v>
      </c>
      <c r="H24" s="19" t="str">
        <f t="shared" si="2"/>
        <v>C</v>
      </c>
      <c r="I24" s="35">
        <v>3</v>
      </c>
      <c r="J24" s="19" t="str">
        <f t="shared" si="3"/>
        <v>Perlu peningkatan pada kemampuan memahami karya 2D/3D dan karya seni rupa terapan dan murni.</v>
      </c>
      <c r="K24" s="19">
        <f t="shared" si="4"/>
        <v>80.625</v>
      </c>
      <c r="L24" s="19" t="str">
        <f t="shared" si="5"/>
        <v>B</v>
      </c>
      <c r="M24" s="19">
        <f t="shared" si="6"/>
        <v>80.625</v>
      </c>
      <c r="N24" s="19" t="str">
        <f t="shared" si="7"/>
        <v>B</v>
      </c>
      <c r="O24" s="35">
        <v>2</v>
      </c>
      <c r="P24" s="19" t="str">
        <f t="shared" si="8"/>
        <v>Mampu mensketsa gambar bentuk dan finishing karya perlu ada peningkatan</v>
      </c>
      <c r="Q24" s="19" t="str">
        <f t="shared" si="9"/>
        <v/>
      </c>
      <c r="R24" s="19" t="str">
        <f t="shared" si="10"/>
        <v/>
      </c>
      <c r="S24" s="18"/>
      <c r="T24" s="39">
        <f>[1]Sheet1!AC67</f>
        <v>72.5</v>
      </c>
      <c r="U24" s="39">
        <f>[1]Sheet1!AD67</f>
        <v>77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9">
        <f>[1]Sheet1!AE67</f>
        <v>81.25</v>
      </c>
      <c r="AG24" s="39">
        <f>[1]Sheet1!AF67</f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4939</v>
      </c>
      <c r="C25" s="19" t="s">
        <v>129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Mampu memahami karya 2D/ 3D dan pemahaman karya seni rupa terapan ataupun murni perlu ditingkatkan</v>
      </c>
      <c r="K25" s="19">
        <f t="shared" si="4"/>
        <v>84.3125</v>
      </c>
      <c r="L25" s="19" t="str">
        <f t="shared" si="5"/>
        <v>A</v>
      </c>
      <c r="M25" s="19">
        <f t="shared" si="6"/>
        <v>84.3125</v>
      </c>
      <c r="N25" s="19" t="str">
        <f t="shared" si="7"/>
        <v>A</v>
      </c>
      <c r="O25" s="35">
        <v>1</v>
      </c>
      <c r="P25" s="19" t="str">
        <f t="shared" si="8"/>
        <v>memiliki kemampuan dalam mensketsa bentuk dan memfinishing karya gambar bentuk.</v>
      </c>
      <c r="Q25" s="19" t="str">
        <f t="shared" si="9"/>
        <v/>
      </c>
      <c r="R25" s="19" t="str">
        <f t="shared" si="10"/>
        <v/>
      </c>
      <c r="S25" s="18"/>
      <c r="T25" s="39">
        <f>[1]Sheet1!AC68</f>
        <v>79</v>
      </c>
      <c r="U25" s="39">
        <f>[1]Sheet1!AD68</f>
        <v>79.5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9">
        <f>[1]Sheet1!AE68</f>
        <v>84.625</v>
      </c>
      <c r="AG25" s="39">
        <f>[1]Sheet1!AF68</f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2">
        <v>7</v>
      </c>
      <c r="FH25" s="43"/>
      <c r="FI25" s="43"/>
      <c r="FJ25" s="41">
        <v>2167</v>
      </c>
      <c r="FK25" s="41">
        <v>2177</v>
      </c>
    </row>
    <row r="26" spans="1:167" x14ac:dyDescent="0.25">
      <c r="A26" s="19">
        <v>16</v>
      </c>
      <c r="B26" s="19">
        <v>4955</v>
      </c>
      <c r="C26" s="19" t="s">
        <v>130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Mampu memahami karya 2D/ 3D dan pemahaman karya seni rupa terapan ataupun murni perlu ditingkatkan</v>
      </c>
      <c r="K26" s="19">
        <f t="shared" si="4"/>
        <v>94.75</v>
      </c>
      <c r="L26" s="19" t="str">
        <f t="shared" si="5"/>
        <v>A</v>
      </c>
      <c r="M26" s="19">
        <f t="shared" si="6"/>
        <v>94.75</v>
      </c>
      <c r="N26" s="19" t="str">
        <f t="shared" si="7"/>
        <v>A</v>
      </c>
      <c r="O26" s="35">
        <v>1</v>
      </c>
      <c r="P26" s="19" t="str">
        <f t="shared" si="8"/>
        <v>memiliki kemampuan dalam mensketsa bentuk dan memfinishing karya gambar bentuk.</v>
      </c>
      <c r="Q26" s="19" t="str">
        <f t="shared" si="9"/>
        <v/>
      </c>
      <c r="R26" s="19" t="str">
        <f t="shared" si="10"/>
        <v/>
      </c>
      <c r="S26" s="18"/>
      <c r="T26" s="39">
        <f>[1]Sheet1!AC69</f>
        <v>75</v>
      </c>
      <c r="U26" s="39">
        <f>[1]Sheet1!AD69</f>
        <v>81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9">
        <f>[1]Sheet1!AE69</f>
        <v>91.5</v>
      </c>
      <c r="AG26" s="39">
        <f>[1]Sheet1!AF69</f>
        <v>98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4971</v>
      </c>
      <c r="C27" s="19" t="s">
        <v>131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Mampu memahami karya 2D/ 3D dan pemahaman karya seni rupa terapan ataupun murni perlu ditingkatkan</v>
      </c>
      <c r="K27" s="19">
        <f t="shared" si="4"/>
        <v>84.1875</v>
      </c>
      <c r="L27" s="19" t="str">
        <f t="shared" si="5"/>
        <v>A</v>
      </c>
      <c r="M27" s="19">
        <f t="shared" si="6"/>
        <v>84.1875</v>
      </c>
      <c r="N27" s="19" t="str">
        <f t="shared" si="7"/>
        <v>A</v>
      </c>
      <c r="O27" s="35">
        <v>1</v>
      </c>
      <c r="P27" s="19" t="str">
        <f t="shared" si="8"/>
        <v>memiliki kemampuan dalam mensketsa bentuk dan memfinishing karya gambar bentuk.</v>
      </c>
      <c r="Q27" s="19" t="str">
        <f t="shared" si="9"/>
        <v/>
      </c>
      <c r="R27" s="19" t="str">
        <f t="shared" si="10"/>
        <v/>
      </c>
      <c r="S27" s="18"/>
      <c r="T27" s="39">
        <f>[1]Sheet1!AC70</f>
        <v>77.5</v>
      </c>
      <c r="U27" s="39">
        <f>[1]Sheet1!AD70</f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9">
        <f>[1]Sheet1!AE70</f>
        <v>85.875</v>
      </c>
      <c r="AG27" s="39">
        <f>[1]Sheet1!AF70</f>
        <v>82.5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2168</v>
      </c>
      <c r="FK27" s="41">
        <v>2178</v>
      </c>
    </row>
    <row r="28" spans="1:167" x14ac:dyDescent="0.25">
      <c r="A28" s="19">
        <v>18</v>
      </c>
      <c r="B28" s="19">
        <v>4987</v>
      </c>
      <c r="C28" s="19" t="s">
        <v>132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Mampu memahami karya 2D/ 3D dan pemahaman karya seni rupa terapan ataupun murni perlu ditingkatkan</v>
      </c>
      <c r="K28" s="19">
        <f t="shared" si="4"/>
        <v>81.9375</v>
      </c>
      <c r="L28" s="19" t="str">
        <f t="shared" si="5"/>
        <v>B</v>
      </c>
      <c r="M28" s="19">
        <f t="shared" si="6"/>
        <v>81.9375</v>
      </c>
      <c r="N28" s="19" t="str">
        <f t="shared" si="7"/>
        <v>B</v>
      </c>
      <c r="O28" s="35">
        <v>2</v>
      </c>
      <c r="P28" s="19" t="str">
        <f t="shared" si="8"/>
        <v>Mampu mensketsa gambar bentuk dan finishing karya perlu ada peningkatan</v>
      </c>
      <c r="Q28" s="19" t="str">
        <f t="shared" si="9"/>
        <v/>
      </c>
      <c r="R28" s="19" t="str">
        <f t="shared" si="10"/>
        <v/>
      </c>
      <c r="S28" s="18"/>
      <c r="T28" s="39">
        <f>[1]Sheet1!AC71</f>
        <v>76.5</v>
      </c>
      <c r="U28" s="39">
        <f>[1]Sheet1!AD71</f>
        <v>81.5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9">
        <f>[1]Sheet1!AE71</f>
        <v>83.875</v>
      </c>
      <c r="AG28" s="39">
        <f>[1]Sheet1!AF71</f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5003</v>
      </c>
      <c r="C29" s="19" t="s">
        <v>133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Mampu memahami karya 2D/ 3D dan pemahaman karya seni rupa terapan ataupun murni perlu ditingkatkan</v>
      </c>
      <c r="K29" s="19">
        <f t="shared" si="4"/>
        <v>90.1875</v>
      </c>
      <c r="L29" s="19" t="str">
        <f t="shared" si="5"/>
        <v>A</v>
      </c>
      <c r="M29" s="19">
        <f t="shared" si="6"/>
        <v>90.1875</v>
      </c>
      <c r="N29" s="19" t="str">
        <f t="shared" si="7"/>
        <v>A</v>
      </c>
      <c r="O29" s="35">
        <v>1</v>
      </c>
      <c r="P29" s="19" t="str">
        <f t="shared" si="8"/>
        <v>memiliki kemampuan dalam mensketsa bentuk dan memfinishing karya gambar bentuk.</v>
      </c>
      <c r="Q29" s="19" t="str">
        <f t="shared" si="9"/>
        <v/>
      </c>
      <c r="R29" s="19" t="str">
        <f t="shared" si="10"/>
        <v/>
      </c>
      <c r="S29" s="18"/>
      <c r="T29" s="39">
        <f>[1]Sheet1!AC72</f>
        <v>82.5</v>
      </c>
      <c r="U29" s="39">
        <f>[1]Sheet1!AD72</f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9">
        <f>[1]Sheet1!AE72</f>
        <v>87.875</v>
      </c>
      <c r="AG29" s="39">
        <f>[1]Sheet1!AF72</f>
        <v>92.5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2169</v>
      </c>
      <c r="FK29" s="41">
        <v>2179</v>
      </c>
    </row>
    <row r="30" spans="1:167" x14ac:dyDescent="0.25">
      <c r="A30" s="19">
        <v>20</v>
      </c>
      <c r="B30" s="19">
        <v>5019</v>
      </c>
      <c r="C30" s="19" t="s">
        <v>134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Mampu memahami karya 2D/ 3D dan pemahaman karya seni rupa terapan ataupun murni perlu ditingkatkan</v>
      </c>
      <c r="K30" s="19">
        <f t="shared" si="4"/>
        <v>82.9375</v>
      </c>
      <c r="L30" s="19" t="str">
        <f t="shared" si="5"/>
        <v>B</v>
      </c>
      <c r="M30" s="19">
        <f t="shared" si="6"/>
        <v>82.9375</v>
      </c>
      <c r="N30" s="19" t="str">
        <f t="shared" si="7"/>
        <v>B</v>
      </c>
      <c r="O30" s="35">
        <v>2</v>
      </c>
      <c r="P30" s="19" t="str">
        <f t="shared" si="8"/>
        <v>Mampu mensketsa gambar bentuk dan finishing karya perlu ada peningkatan</v>
      </c>
      <c r="Q30" s="19" t="str">
        <f t="shared" si="9"/>
        <v/>
      </c>
      <c r="R30" s="19" t="str">
        <f t="shared" si="10"/>
        <v/>
      </c>
      <c r="S30" s="18"/>
      <c r="T30" s="39">
        <f>[1]Sheet1!AC73</f>
        <v>75</v>
      </c>
      <c r="U30" s="39">
        <f>[1]Sheet1!AD73</f>
        <v>76.5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9">
        <f>[1]Sheet1!AE73</f>
        <v>79.375</v>
      </c>
      <c r="AG30" s="39">
        <f>[1]Sheet1!AF73</f>
        <v>86.5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5034</v>
      </c>
      <c r="C31" s="19" t="s">
        <v>135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Mampu memahami karya 2D/ 3D dan pemahaman karya seni rupa terapan ataupun murni perlu ditingkatkan</v>
      </c>
      <c r="K31" s="19">
        <f t="shared" si="4"/>
        <v>91.8125</v>
      </c>
      <c r="L31" s="19" t="str">
        <f t="shared" si="5"/>
        <v>A</v>
      </c>
      <c r="M31" s="19">
        <f t="shared" si="6"/>
        <v>91.8125</v>
      </c>
      <c r="N31" s="19" t="str">
        <f t="shared" si="7"/>
        <v>A</v>
      </c>
      <c r="O31" s="35">
        <v>1</v>
      </c>
      <c r="P31" s="19" t="str">
        <f t="shared" si="8"/>
        <v>memiliki kemampuan dalam mensketsa bentuk dan memfinishing karya gambar bentuk.</v>
      </c>
      <c r="Q31" s="19" t="str">
        <f t="shared" si="9"/>
        <v/>
      </c>
      <c r="R31" s="19" t="str">
        <f t="shared" si="10"/>
        <v/>
      </c>
      <c r="S31" s="18"/>
      <c r="T31" s="39">
        <f>[1]Sheet1!AC74</f>
        <v>81</v>
      </c>
      <c r="U31" s="39">
        <f>[1]Sheet1!AD74</f>
        <v>81.5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9">
        <f>[1]Sheet1!AE74</f>
        <v>89.625</v>
      </c>
      <c r="AG31" s="39">
        <f>[1]Sheet1!AF74</f>
        <v>94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2170</v>
      </c>
      <c r="FK31" s="41">
        <v>2180</v>
      </c>
    </row>
    <row r="32" spans="1:167" x14ac:dyDescent="0.25">
      <c r="A32" s="19">
        <v>22</v>
      </c>
      <c r="B32" s="19">
        <v>5049</v>
      </c>
      <c r="C32" s="19" t="s">
        <v>136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3</v>
      </c>
      <c r="J32" s="19" t="str">
        <f t="shared" si="3"/>
        <v>Perlu peningkatan pada kemampuan memahami karya 2D/3D dan karya seni rupa terapan dan murni.</v>
      </c>
      <c r="K32" s="19">
        <f t="shared" si="4"/>
        <v>80.25</v>
      </c>
      <c r="L32" s="19" t="str">
        <f t="shared" si="5"/>
        <v>B</v>
      </c>
      <c r="M32" s="19">
        <f t="shared" si="6"/>
        <v>80.25</v>
      </c>
      <c r="N32" s="19" t="str">
        <f t="shared" si="7"/>
        <v>B</v>
      </c>
      <c r="O32" s="35">
        <v>2</v>
      </c>
      <c r="P32" s="19" t="str">
        <f t="shared" si="8"/>
        <v>Mampu mensketsa gambar bentuk dan finishing karya perlu ada peningkatan</v>
      </c>
      <c r="Q32" s="19" t="str">
        <f t="shared" si="9"/>
        <v/>
      </c>
      <c r="R32" s="19" t="str">
        <f t="shared" si="10"/>
        <v/>
      </c>
      <c r="S32" s="18"/>
      <c r="T32" s="39">
        <f>[1]Sheet1!AC75</f>
        <v>72.5</v>
      </c>
      <c r="U32" s="39">
        <f>[1]Sheet1!AD75</f>
        <v>72.5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9">
        <f>[1]Sheet1!AE75</f>
        <v>76.5</v>
      </c>
      <c r="AG32" s="39">
        <f>[1]Sheet1!AF75</f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5065</v>
      </c>
      <c r="C33" s="19" t="s">
        <v>137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Mampu memahami karya 2D/ 3D dan pemahaman karya seni rupa terapan ataupun murni perlu ditingkatkan</v>
      </c>
      <c r="K33" s="19">
        <f t="shared" si="4"/>
        <v>83.5</v>
      </c>
      <c r="L33" s="19" t="str">
        <f t="shared" si="5"/>
        <v>B</v>
      </c>
      <c r="M33" s="19">
        <f t="shared" si="6"/>
        <v>83.5</v>
      </c>
      <c r="N33" s="19" t="str">
        <f t="shared" si="7"/>
        <v>B</v>
      </c>
      <c r="O33" s="35">
        <v>2</v>
      </c>
      <c r="P33" s="19" t="str">
        <f t="shared" si="8"/>
        <v>Mampu mensketsa gambar bentuk dan finishing karya perlu ada peningkatan</v>
      </c>
      <c r="Q33" s="19" t="str">
        <f t="shared" si="9"/>
        <v/>
      </c>
      <c r="R33" s="19" t="str">
        <f t="shared" si="10"/>
        <v/>
      </c>
      <c r="S33" s="18"/>
      <c r="T33" s="39">
        <f>[1]Sheet1!AC76</f>
        <v>80</v>
      </c>
      <c r="U33" s="39">
        <f>[1]Sheet1!AD76</f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9">
        <f>[1]Sheet1!AE76</f>
        <v>84.5</v>
      </c>
      <c r="AG33" s="39">
        <f>[1]Sheet1!AF76</f>
        <v>82.5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5081</v>
      </c>
      <c r="C34" s="19" t="s">
        <v>138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pengetahuan memahami karya 2D / 3D dan karya seni rupa terapan ataupun murni.</v>
      </c>
      <c r="K34" s="19">
        <f t="shared" si="4"/>
        <v>83.75</v>
      </c>
      <c r="L34" s="19" t="str">
        <f t="shared" si="5"/>
        <v>B</v>
      </c>
      <c r="M34" s="19">
        <f t="shared" si="6"/>
        <v>83.75</v>
      </c>
      <c r="N34" s="19" t="str">
        <f t="shared" si="7"/>
        <v>B</v>
      </c>
      <c r="O34" s="35">
        <v>2</v>
      </c>
      <c r="P34" s="19" t="str">
        <f t="shared" si="8"/>
        <v>Mampu mensketsa gambar bentuk dan finishing karya perlu ada peningkatan</v>
      </c>
      <c r="Q34" s="19" t="str">
        <f t="shared" si="9"/>
        <v/>
      </c>
      <c r="R34" s="19" t="str">
        <f t="shared" si="10"/>
        <v/>
      </c>
      <c r="S34" s="18"/>
      <c r="T34" s="39">
        <f>[1]Sheet1!AC77</f>
        <v>86</v>
      </c>
      <c r="U34" s="39">
        <f>[1]Sheet1!AD77</f>
        <v>88.5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9">
        <f>[1]Sheet1!AE77</f>
        <v>87.5</v>
      </c>
      <c r="AG34" s="39">
        <f>[1]Sheet1!AF77</f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5097</v>
      </c>
      <c r="C35" s="19" t="s">
        <v>139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Mampu memahami karya 2D/ 3D dan pemahaman karya seni rupa terapan ataupun murni perlu ditingkatkan</v>
      </c>
      <c r="K35" s="19">
        <f t="shared" si="4"/>
        <v>84.4375</v>
      </c>
      <c r="L35" s="19" t="str">
        <f t="shared" si="5"/>
        <v>A</v>
      </c>
      <c r="M35" s="19">
        <f t="shared" si="6"/>
        <v>84.4375</v>
      </c>
      <c r="N35" s="19" t="str">
        <f t="shared" si="7"/>
        <v>A</v>
      </c>
      <c r="O35" s="35">
        <v>1</v>
      </c>
      <c r="P35" s="19" t="str">
        <f t="shared" si="8"/>
        <v>memiliki kemampuan dalam mensketsa bentuk dan memfinishing karya gambar bentuk.</v>
      </c>
      <c r="Q35" s="19" t="str">
        <f t="shared" si="9"/>
        <v/>
      </c>
      <c r="R35" s="19" t="str">
        <f t="shared" si="10"/>
        <v/>
      </c>
      <c r="S35" s="18"/>
      <c r="T35" s="39">
        <f>[1]Sheet1!AC78</f>
        <v>84</v>
      </c>
      <c r="U35" s="39">
        <f>[1]Sheet1!AD78</f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9">
        <f>[1]Sheet1!AE78</f>
        <v>82.375</v>
      </c>
      <c r="AG35" s="39">
        <f>[1]Sheet1!AF78</f>
        <v>86.5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5113</v>
      </c>
      <c r="C36" s="19" t="s">
        <v>140</v>
      </c>
      <c r="D36" s="18"/>
      <c r="E36" s="19">
        <f t="shared" si="0"/>
        <v>74</v>
      </c>
      <c r="F36" s="19" t="str">
        <f t="shared" si="1"/>
        <v>C</v>
      </c>
      <c r="G36" s="19">
        <f>IF((COUNTA(T12:AC12)&gt;0),(ROUND((AVERAGE(T36:AD36)),0)),"")</f>
        <v>74</v>
      </c>
      <c r="H36" s="19" t="str">
        <f t="shared" si="2"/>
        <v>C</v>
      </c>
      <c r="I36" s="35">
        <v>3</v>
      </c>
      <c r="J36" s="19" t="str">
        <f t="shared" si="3"/>
        <v>Perlu peningkatan pada kemampuan memahami karya 2D/3D dan karya seni rupa terapan dan murni.</v>
      </c>
      <c r="K36" s="19">
        <f t="shared" si="4"/>
        <v>78.125</v>
      </c>
      <c r="L36" s="19" t="str">
        <f t="shared" si="5"/>
        <v>B</v>
      </c>
      <c r="M36" s="19">
        <f t="shared" si="6"/>
        <v>78.125</v>
      </c>
      <c r="N36" s="19" t="str">
        <f t="shared" si="7"/>
        <v>B</v>
      </c>
      <c r="O36" s="35">
        <v>2</v>
      </c>
      <c r="P36" s="19" t="str">
        <f t="shared" si="8"/>
        <v>Mampu mensketsa gambar bentuk dan finishing karya perlu ada peningkatan</v>
      </c>
      <c r="Q36" s="19" t="str">
        <f t="shared" si="9"/>
        <v/>
      </c>
      <c r="R36" s="19" t="str">
        <f t="shared" si="10"/>
        <v/>
      </c>
      <c r="S36" s="18"/>
      <c r="T36" s="39">
        <f>[1]Sheet1!AC79</f>
        <v>75</v>
      </c>
      <c r="U36" s="39">
        <f>[1]Sheet1!AD79</f>
        <v>72.5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9">
        <f>[1]Sheet1!AE79</f>
        <v>71.25</v>
      </c>
      <c r="AG36" s="39">
        <f>[1]Sheet1!AF79</f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5129</v>
      </c>
      <c r="C37" s="19" t="s">
        <v>141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Mampu memahami karya 2D/ 3D dan pemahaman karya seni rupa terapan ataupun murni perlu ditingkatkan</v>
      </c>
      <c r="K37" s="19">
        <f t="shared" si="4"/>
        <v>83.3125</v>
      </c>
      <c r="L37" s="19" t="str">
        <f t="shared" si="5"/>
        <v>B</v>
      </c>
      <c r="M37" s="19">
        <f t="shared" si="6"/>
        <v>83.3125</v>
      </c>
      <c r="N37" s="19" t="str">
        <f t="shared" si="7"/>
        <v>B</v>
      </c>
      <c r="O37" s="35">
        <v>2</v>
      </c>
      <c r="P37" s="19" t="str">
        <f t="shared" si="8"/>
        <v>Mampu mensketsa gambar bentuk dan finishing karya perlu ada peningkatan</v>
      </c>
      <c r="Q37" s="19" t="str">
        <f t="shared" si="9"/>
        <v/>
      </c>
      <c r="R37" s="19" t="str">
        <f t="shared" si="10"/>
        <v/>
      </c>
      <c r="S37" s="18"/>
      <c r="T37" s="39">
        <f>[1]Sheet1!AC80</f>
        <v>84</v>
      </c>
      <c r="U37" s="39">
        <f>[1]Sheet1!AD80</f>
        <v>84.5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9">
        <f>[1]Sheet1!AE80</f>
        <v>84.125</v>
      </c>
      <c r="AG37" s="39">
        <f>[1]Sheet1!AF80</f>
        <v>82.5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5145</v>
      </c>
      <c r="C38" s="19" t="s">
        <v>142</v>
      </c>
      <c r="D38" s="18"/>
      <c r="E38" s="19">
        <f t="shared" si="0"/>
        <v>74</v>
      </c>
      <c r="F38" s="19" t="str">
        <f t="shared" si="1"/>
        <v>C</v>
      </c>
      <c r="G38" s="19">
        <f>IF((COUNTA(T12:AC12)&gt;0),(ROUND((AVERAGE(T38:AD38)),0)),"")</f>
        <v>74</v>
      </c>
      <c r="H38" s="19" t="str">
        <f t="shared" si="2"/>
        <v>C</v>
      </c>
      <c r="I38" s="35">
        <v>3</v>
      </c>
      <c r="J38" s="19" t="str">
        <f t="shared" si="3"/>
        <v>Perlu peningkatan pada kemampuan memahami karya 2D/3D dan karya seni rupa terapan dan murni.</v>
      </c>
      <c r="K38" s="19">
        <f t="shared" si="4"/>
        <v>86.0625</v>
      </c>
      <c r="L38" s="19" t="str">
        <f t="shared" si="5"/>
        <v>A</v>
      </c>
      <c r="M38" s="19">
        <f t="shared" si="6"/>
        <v>86.0625</v>
      </c>
      <c r="N38" s="19" t="str">
        <f t="shared" si="7"/>
        <v>A</v>
      </c>
      <c r="O38" s="35">
        <v>1</v>
      </c>
      <c r="P38" s="19" t="str">
        <f t="shared" si="8"/>
        <v>memiliki kemampuan dalam mensketsa bentuk dan memfinishing karya gambar bentuk.</v>
      </c>
      <c r="Q38" s="19" t="str">
        <f t="shared" si="9"/>
        <v/>
      </c>
      <c r="R38" s="19" t="str">
        <f t="shared" si="10"/>
        <v/>
      </c>
      <c r="S38" s="18"/>
      <c r="T38" s="39">
        <f>[1]Sheet1!AC81</f>
        <v>72.5</v>
      </c>
      <c r="U38" s="39">
        <f>[1]Sheet1!AD81</f>
        <v>74.5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9">
        <f>[1]Sheet1!AE81</f>
        <v>84.625</v>
      </c>
      <c r="AG38" s="39">
        <f>[1]Sheet1!AF81</f>
        <v>87.5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5161</v>
      </c>
      <c r="C39" s="19" t="s">
        <v>143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Mampu memahami karya 2D/ 3D dan pemahaman karya seni rupa terapan ataupun murni perlu ditingkatkan</v>
      </c>
      <c r="K39" s="19">
        <f t="shared" si="4"/>
        <v>75.875</v>
      </c>
      <c r="L39" s="19" t="str">
        <f t="shared" si="5"/>
        <v>B</v>
      </c>
      <c r="M39" s="19">
        <f t="shared" si="6"/>
        <v>75.875</v>
      </c>
      <c r="N39" s="19" t="str">
        <f t="shared" si="7"/>
        <v>B</v>
      </c>
      <c r="O39" s="35">
        <v>2</v>
      </c>
      <c r="P39" s="19" t="str">
        <f t="shared" si="8"/>
        <v>Mampu mensketsa gambar bentuk dan finishing karya perlu ada peningkatan</v>
      </c>
      <c r="Q39" s="19" t="str">
        <f t="shared" si="9"/>
        <v/>
      </c>
      <c r="R39" s="19" t="str">
        <f t="shared" si="10"/>
        <v/>
      </c>
      <c r="S39" s="18"/>
      <c r="T39" s="39">
        <f>[1]Sheet1!AC82</f>
        <v>77.5</v>
      </c>
      <c r="U39" s="39">
        <f>[1]Sheet1!AD82</f>
        <v>77.5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9">
        <f>[1]Sheet1!AE82</f>
        <v>71.75</v>
      </c>
      <c r="AG39" s="39">
        <f>[1]Sheet1!AF82</f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5177</v>
      </c>
      <c r="C40" s="19" t="s">
        <v>144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Mampu memahami karya 2D/ 3D dan pemahaman karya seni rupa terapan ataupun murni perlu ditingkatkan</v>
      </c>
      <c r="K40" s="19">
        <f t="shared" si="4"/>
        <v>78.5</v>
      </c>
      <c r="L40" s="19" t="str">
        <f t="shared" si="5"/>
        <v>B</v>
      </c>
      <c r="M40" s="19">
        <f t="shared" si="6"/>
        <v>78.5</v>
      </c>
      <c r="N40" s="19" t="str">
        <f t="shared" si="7"/>
        <v>B</v>
      </c>
      <c r="O40" s="35">
        <v>2</v>
      </c>
      <c r="P40" s="19" t="str">
        <f t="shared" si="8"/>
        <v>Mampu mensketsa gambar bentuk dan finishing karya perlu ada peningkatan</v>
      </c>
      <c r="Q40" s="19" t="str">
        <f t="shared" si="9"/>
        <v/>
      </c>
      <c r="R40" s="19" t="str">
        <f t="shared" si="10"/>
        <v/>
      </c>
      <c r="S40" s="18"/>
      <c r="T40" s="39">
        <f>[1]Sheet1!AC83</f>
        <v>75</v>
      </c>
      <c r="U40" s="39">
        <f>[1]Sheet1!AD83</f>
        <v>76.5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9">
        <f>[1]Sheet1!AE83</f>
        <v>74.5</v>
      </c>
      <c r="AG40" s="39">
        <f>[1]Sheet1!AF83</f>
        <v>82.5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5193</v>
      </c>
      <c r="C41" s="19" t="s">
        <v>145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Mampu memahami karya 2D/ 3D dan pemahaman karya seni rupa terapan ataupun murni perlu ditingkatkan</v>
      </c>
      <c r="K41" s="19">
        <f t="shared" si="4"/>
        <v>78.1875</v>
      </c>
      <c r="L41" s="19" t="str">
        <f t="shared" si="5"/>
        <v>B</v>
      </c>
      <c r="M41" s="19">
        <f t="shared" si="6"/>
        <v>78.1875</v>
      </c>
      <c r="N41" s="19" t="str">
        <f t="shared" si="7"/>
        <v>B</v>
      </c>
      <c r="O41" s="35">
        <v>2</v>
      </c>
      <c r="P41" s="19" t="str">
        <f t="shared" si="8"/>
        <v>Mampu mensketsa gambar bentuk dan finishing karya perlu ada peningkatan</v>
      </c>
      <c r="Q41" s="19" t="str">
        <f t="shared" si="9"/>
        <v/>
      </c>
      <c r="R41" s="19" t="str">
        <f t="shared" si="10"/>
        <v/>
      </c>
      <c r="S41" s="18"/>
      <c r="T41" s="39">
        <f>[1]Sheet1!AC84</f>
        <v>77.5</v>
      </c>
      <c r="U41" s="39">
        <f>[1]Sheet1!AD84</f>
        <v>78.5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9">
        <f>[1]Sheet1!AE84</f>
        <v>81.375</v>
      </c>
      <c r="AG41" s="39">
        <f>[1]Sheet1!AF84</f>
        <v>75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5209</v>
      </c>
      <c r="C42" s="19" t="s">
        <v>146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Mampu memahami karya 2D/ 3D dan pemahaman karya seni rupa terapan ataupun murni perlu ditingkatkan</v>
      </c>
      <c r="K42" s="19">
        <f t="shared" si="4"/>
        <v>84.5</v>
      </c>
      <c r="L42" s="19" t="str">
        <f t="shared" si="5"/>
        <v>A</v>
      </c>
      <c r="M42" s="19">
        <f t="shared" si="6"/>
        <v>84.5</v>
      </c>
      <c r="N42" s="19" t="str">
        <f t="shared" si="7"/>
        <v>A</v>
      </c>
      <c r="O42" s="35">
        <v>1</v>
      </c>
      <c r="P42" s="19" t="str">
        <f t="shared" si="8"/>
        <v>memiliki kemampuan dalam mensketsa bentuk dan memfinishing karya gambar bentuk.</v>
      </c>
      <c r="Q42" s="19" t="str">
        <f t="shared" si="9"/>
        <v/>
      </c>
      <c r="R42" s="19" t="str">
        <f t="shared" si="10"/>
        <v/>
      </c>
      <c r="S42" s="18"/>
      <c r="T42" s="39">
        <f>[1]Sheet1!AC85</f>
        <v>75</v>
      </c>
      <c r="U42" s="39">
        <f>[1]Sheet1!AD85</f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9">
        <f>[1]Sheet1!AE85</f>
        <v>83</v>
      </c>
      <c r="AG42" s="39">
        <f>[1]Sheet1!AF85</f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5225</v>
      </c>
      <c r="C43" s="19" t="s">
        <v>147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Mampu memahami karya 2D/ 3D dan pemahaman karya seni rupa terapan ataupun murni perlu ditingkatkan</v>
      </c>
      <c r="K43" s="19">
        <f t="shared" si="4"/>
        <v>77.1875</v>
      </c>
      <c r="L43" s="19" t="str">
        <f t="shared" si="5"/>
        <v>B</v>
      </c>
      <c r="M43" s="19">
        <f t="shared" si="6"/>
        <v>77.1875</v>
      </c>
      <c r="N43" s="19" t="str">
        <f t="shared" si="7"/>
        <v>B</v>
      </c>
      <c r="O43" s="35">
        <v>2</v>
      </c>
      <c r="P43" s="19" t="str">
        <f t="shared" si="8"/>
        <v>Mampu mensketsa gambar bentuk dan finishing karya perlu ada peningkatan</v>
      </c>
      <c r="Q43" s="19" t="str">
        <f t="shared" si="9"/>
        <v/>
      </c>
      <c r="R43" s="19" t="str">
        <f t="shared" si="10"/>
        <v/>
      </c>
      <c r="S43" s="18"/>
      <c r="T43" s="39">
        <f>[1]Sheet1!AC86</f>
        <v>77.5</v>
      </c>
      <c r="U43" s="39">
        <f>[1]Sheet1!AD86</f>
        <v>74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9">
        <f>[1]Sheet1!AE86</f>
        <v>74.375</v>
      </c>
      <c r="AG43" s="39">
        <f>[1]Sheet1!AF86</f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5241</v>
      </c>
      <c r="C44" s="19" t="s">
        <v>148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Mampu memahami karya 2D/ 3D dan pemahaman karya seni rupa terapan ataupun murni perlu ditingkatkan</v>
      </c>
      <c r="K44" s="19">
        <f t="shared" si="4"/>
        <v>81.5625</v>
      </c>
      <c r="L44" s="19" t="str">
        <f t="shared" si="5"/>
        <v>B</v>
      </c>
      <c r="M44" s="19">
        <f t="shared" si="6"/>
        <v>81.5625</v>
      </c>
      <c r="N44" s="19" t="str">
        <f t="shared" si="7"/>
        <v>B</v>
      </c>
      <c r="O44" s="35">
        <v>2</v>
      </c>
      <c r="P44" s="19" t="str">
        <f t="shared" si="8"/>
        <v>Mampu mensketsa gambar bentuk dan finishing karya perlu ada peningkatan</v>
      </c>
      <c r="Q44" s="19" t="str">
        <f t="shared" si="9"/>
        <v/>
      </c>
      <c r="R44" s="19" t="str">
        <f t="shared" si="10"/>
        <v/>
      </c>
      <c r="S44" s="18"/>
      <c r="T44" s="39">
        <f>[1]Sheet1!AC87</f>
        <v>85</v>
      </c>
      <c r="U44" s="39">
        <f>[1]Sheet1!AD87</f>
        <v>81.5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9">
        <f>[1]Sheet1!AE87</f>
        <v>80.625</v>
      </c>
      <c r="AG44" s="39">
        <f>[1]Sheet1!AF87</f>
        <v>82.5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5257</v>
      </c>
      <c r="C45" s="19" t="s">
        <v>149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pengetahuan memahami karya 2D / 3D dan karya seni rupa terapan ataupun murni.</v>
      </c>
      <c r="K45" s="19">
        <f t="shared" si="4"/>
        <v>88.875</v>
      </c>
      <c r="L45" s="19" t="str">
        <f t="shared" si="5"/>
        <v>A</v>
      </c>
      <c r="M45" s="19">
        <f t="shared" si="6"/>
        <v>88.875</v>
      </c>
      <c r="N45" s="19" t="str">
        <f t="shared" si="7"/>
        <v>A</v>
      </c>
      <c r="O45" s="35">
        <v>1</v>
      </c>
      <c r="P45" s="19" t="str">
        <f t="shared" si="8"/>
        <v>memiliki kemampuan dalam mensketsa bentuk dan memfinishing karya gambar bentuk.</v>
      </c>
      <c r="Q45" s="19" t="str">
        <f t="shared" si="9"/>
        <v/>
      </c>
      <c r="R45" s="19" t="str">
        <f t="shared" si="10"/>
        <v/>
      </c>
      <c r="S45" s="18"/>
      <c r="T45" s="39">
        <f>[1]Sheet1!AC88</f>
        <v>89</v>
      </c>
      <c r="U45" s="39">
        <f>[1]Sheet1!AD88</f>
        <v>89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9">
        <f>[1]Sheet1!AE88</f>
        <v>86.25</v>
      </c>
      <c r="AG45" s="39">
        <f>[1]Sheet1!AF88</f>
        <v>91.5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5272</v>
      </c>
      <c r="C46" s="19" t="s">
        <v>150</v>
      </c>
      <c r="D46" s="18"/>
      <c r="E46" s="19">
        <f t="shared" si="0"/>
        <v>70</v>
      </c>
      <c r="F46" s="19" t="str">
        <f t="shared" si="1"/>
        <v>C</v>
      </c>
      <c r="G46" s="19">
        <f>IF((COUNTA(T12:AC12)&gt;0),(ROUND((AVERAGE(T46:AD46)),0)),"")</f>
        <v>70</v>
      </c>
      <c r="H46" s="19" t="str">
        <f t="shared" si="2"/>
        <v>C</v>
      </c>
      <c r="I46" s="35">
        <v>3</v>
      </c>
      <c r="J46" s="19" t="str">
        <f t="shared" si="3"/>
        <v>Perlu peningkatan pada kemampuan memahami karya 2D/3D dan karya seni rupa terapan dan murni.</v>
      </c>
      <c r="K46" s="19">
        <f t="shared" si="4"/>
        <v>74.25</v>
      </c>
      <c r="L46" s="19" t="str">
        <f t="shared" si="5"/>
        <v>C</v>
      </c>
      <c r="M46" s="19">
        <f t="shared" si="6"/>
        <v>74.25</v>
      </c>
      <c r="N46" s="19" t="str">
        <f t="shared" si="7"/>
        <v>C</v>
      </c>
      <c r="O46" s="35">
        <v>3</v>
      </c>
      <c r="P46" s="19" t="str">
        <f t="shared" si="8"/>
        <v>Kemampuan mensketsa dan fhinishing karya gambar bentuk perlu ada peningkatan.</v>
      </c>
      <c r="Q46" s="19" t="str">
        <f t="shared" si="9"/>
        <v/>
      </c>
      <c r="R46" s="19" t="str">
        <f t="shared" si="10"/>
        <v/>
      </c>
      <c r="S46" s="18"/>
      <c r="T46" s="39">
        <f>[1]Sheet1!AC89</f>
        <v>70</v>
      </c>
      <c r="U46" s="39">
        <f>[1]Sheet1!AD89</f>
        <v>70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9">
        <f>[1]Sheet1!AE89</f>
        <v>71</v>
      </c>
      <c r="AG46" s="39">
        <f>[1]Sheet1!AF89</f>
        <v>77.5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39"/>
      <c r="U47" s="39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39"/>
      <c r="AG47" s="39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39"/>
      <c r="U48" s="39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39"/>
      <c r="AG48" s="39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39"/>
      <c r="U49" s="39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39"/>
      <c r="AG49" s="39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39"/>
      <c r="U50" s="39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39"/>
      <c r="AG50" s="39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40"/>
      <c r="U51" s="40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40"/>
      <c r="AG51" s="40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7" t="s">
        <v>102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40"/>
      <c r="U52" s="40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40"/>
      <c r="AG52" s="40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7" t="s">
        <v>105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7" t="s">
        <v>107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7" t="s">
        <v>108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38" activePane="bottomRight" state="frozen"/>
      <selection pane="topRight"/>
      <selection pane="bottomLeft"/>
      <selection pane="bottomRight" activeCell="BA11" sqref="BA11:BA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5288</v>
      </c>
      <c r="C11" s="19" t="s">
        <v>152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karya 2D/ 3D dan pemahaman karya seni rupa terapan ataupun murni perlu ditingkatkan</v>
      </c>
      <c r="K11" s="19">
        <f t="shared" ref="K11:K50" si="4">IF((COUNTA(AF11:AN11)&gt;0),AVERAGE(AF11:AN11),"")</f>
        <v>83.4375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83.4375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mensketsa gambar bentuk dan finishing karya perlu ada peningkatan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39">
        <f>[1]Sheet1!AC101</f>
        <v>81</v>
      </c>
      <c r="U11" s="39">
        <f>[1]Sheet1!AD101</f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9">
        <f>[1]Sheet1!AE101</f>
        <v>79.375</v>
      </c>
      <c r="AG11" s="39">
        <f>[1]Sheet1!AF101</f>
        <v>87.5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 x14ac:dyDescent="0.25">
      <c r="A12" s="19">
        <v>2</v>
      </c>
      <c r="B12" s="19">
        <v>5304</v>
      </c>
      <c r="C12" s="19" t="s">
        <v>153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Mampu memahami karya 2D/ 3D dan pemahaman karya seni rupa terapan ataupun murni perlu ditingkatkan</v>
      </c>
      <c r="K12" s="19">
        <f t="shared" si="4"/>
        <v>74.6875</v>
      </c>
      <c r="L12" s="19" t="str">
        <f t="shared" si="5"/>
        <v>C</v>
      </c>
      <c r="M12" s="19">
        <f t="shared" si="6"/>
        <v>74.6875</v>
      </c>
      <c r="N12" s="19" t="str">
        <f t="shared" si="7"/>
        <v>C</v>
      </c>
      <c r="O12" s="35">
        <v>3</v>
      </c>
      <c r="P12" s="19" t="str">
        <f t="shared" si="8"/>
        <v>Kemampuan mensketsa dan fhinishing karya gambar bentuk perlu ada peningkatan.</v>
      </c>
      <c r="Q12" s="19" t="str">
        <f t="shared" si="9"/>
        <v/>
      </c>
      <c r="R12" s="19" t="str">
        <f t="shared" si="10"/>
        <v/>
      </c>
      <c r="S12" s="18"/>
      <c r="T12" s="39">
        <f>[1]Sheet1!AC102</f>
        <v>85</v>
      </c>
      <c r="U12" s="39">
        <f>[1]Sheet1!AD102</f>
        <v>79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9">
        <f>[1]Sheet1!AE102</f>
        <v>69.375</v>
      </c>
      <c r="AG12" s="39">
        <f>[1]Sheet1!AF102</f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5320</v>
      </c>
      <c r="C13" s="19" t="s">
        <v>154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pengetahuan memahami karya 2D / 3D dan karya seni rupa terapan ataupun murni.</v>
      </c>
      <c r="K13" s="19">
        <f t="shared" si="4"/>
        <v>84.4375</v>
      </c>
      <c r="L13" s="19" t="str">
        <f t="shared" si="5"/>
        <v>A</v>
      </c>
      <c r="M13" s="19">
        <f t="shared" si="6"/>
        <v>84.4375</v>
      </c>
      <c r="N13" s="19" t="str">
        <f t="shared" si="7"/>
        <v>A</v>
      </c>
      <c r="O13" s="35">
        <v>1</v>
      </c>
      <c r="P13" s="19" t="str">
        <f t="shared" si="8"/>
        <v>memiliki kemampuan dalam mensketsa bentuk dan memfinishing karya gambar bentuk.</v>
      </c>
      <c r="Q13" s="19" t="str">
        <f t="shared" si="9"/>
        <v/>
      </c>
      <c r="R13" s="19" t="str">
        <f t="shared" si="10"/>
        <v/>
      </c>
      <c r="S13" s="18"/>
      <c r="T13" s="39">
        <f>[1]Sheet1!AC103</f>
        <v>85</v>
      </c>
      <c r="U13" s="39">
        <f>[1]Sheet1!AD103</f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9">
        <f>[1]Sheet1!AE103</f>
        <v>84.875</v>
      </c>
      <c r="AG13" s="39">
        <f>[1]Sheet1!AF103</f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4" t="s">
        <v>188</v>
      </c>
      <c r="FI13" s="44" t="s">
        <v>189</v>
      </c>
      <c r="FJ13" s="41">
        <v>2181</v>
      </c>
      <c r="FK13" s="41">
        <v>2191</v>
      </c>
    </row>
    <row r="14" spans="1:167" x14ac:dyDescent="0.25">
      <c r="A14" s="19">
        <v>4</v>
      </c>
      <c r="B14" s="19">
        <v>5336</v>
      </c>
      <c r="C14" s="19" t="s">
        <v>155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Mampu memahami karya 2D/ 3D dan pemahaman karya seni rupa terapan ataupun murni perlu ditingkatkan</v>
      </c>
      <c r="K14" s="19">
        <f t="shared" si="4"/>
        <v>90.375</v>
      </c>
      <c r="L14" s="19" t="str">
        <f t="shared" si="5"/>
        <v>A</v>
      </c>
      <c r="M14" s="19">
        <f t="shared" si="6"/>
        <v>90.375</v>
      </c>
      <c r="N14" s="19" t="str">
        <f t="shared" si="7"/>
        <v>A</v>
      </c>
      <c r="O14" s="35">
        <v>1</v>
      </c>
      <c r="P14" s="19" t="str">
        <f t="shared" si="8"/>
        <v>memiliki kemampuan dalam mensketsa bentuk dan memfinishing karya gambar bentuk.</v>
      </c>
      <c r="Q14" s="19" t="str">
        <f t="shared" si="9"/>
        <v/>
      </c>
      <c r="R14" s="19" t="str">
        <f t="shared" si="10"/>
        <v/>
      </c>
      <c r="S14" s="18"/>
      <c r="T14" s="39">
        <f>[1]Sheet1!AC104</f>
        <v>76.5</v>
      </c>
      <c r="U14" s="39">
        <f>[1]Sheet1!AD104</f>
        <v>84.5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9">
        <f>[1]Sheet1!AE104</f>
        <v>88.25</v>
      </c>
      <c r="AG14" s="39">
        <f>[1]Sheet1!AF104</f>
        <v>92.5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5352</v>
      </c>
      <c r="C15" s="19" t="s">
        <v>156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Mampu memahami karya 2D/ 3D dan pemahaman karya seni rupa terapan ataupun murni perlu ditingkatkan</v>
      </c>
      <c r="K15" s="19">
        <f t="shared" si="4"/>
        <v>80.8125</v>
      </c>
      <c r="L15" s="19" t="str">
        <f t="shared" si="5"/>
        <v>B</v>
      </c>
      <c r="M15" s="19">
        <f t="shared" si="6"/>
        <v>80.8125</v>
      </c>
      <c r="N15" s="19" t="str">
        <f t="shared" si="7"/>
        <v>B</v>
      </c>
      <c r="O15" s="35">
        <v>2</v>
      </c>
      <c r="P15" s="19" t="str">
        <f t="shared" si="8"/>
        <v>Mampu mensketsa gambar bentuk dan finishing karya perlu ada peningkatan</v>
      </c>
      <c r="Q15" s="19" t="str">
        <f t="shared" si="9"/>
        <v/>
      </c>
      <c r="R15" s="19" t="str">
        <f t="shared" si="10"/>
        <v/>
      </c>
      <c r="S15" s="18"/>
      <c r="T15" s="39">
        <f>[1]Sheet1!AC105</f>
        <v>70</v>
      </c>
      <c r="U15" s="39">
        <f>[1]Sheet1!AD105</f>
        <v>81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9">
        <f>[1]Sheet1!AE105</f>
        <v>82.625</v>
      </c>
      <c r="AG15" s="39">
        <f>[1]Sheet1!AF105</f>
        <v>79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4" t="s">
        <v>192</v>
      </c>
      <c r="FI15" s="44" t="s">
        <v>190</v>
      </c>
      <c r="FJ15" s="41">
        <v>2182</v>
      </c>
      <c r="FK15" s="41">
        <v>2192</v>
      </c>
    </row>
    <row r="16" spans="1:167" x14ac:dyDescent="0.25">
      <c r="A16" s="19">
        <v>6</v>
      </c>
      <c r="B16" s="19">
        <v>5384</v>
      </c>
      <c r="C16" s="19" t="s">
        <v>157</v>
      </c>
      <c r="D16" s="18"/>
      <c r="E16" s="19">
        <f t="shared" si="0"/>
        <v>70</v>
      </c>
      <c r="F16" s="19" t="str">
        <f t="shared" si="1"/>
        <v>C</v>
      </c>
      <c r="G16" s="19">
        <f>IF((COUNTA(T12:AC12)&gt;0),(ROUND((AVERAGE(T16:AD16)),0)),"")</f>
        <v>70</v>
      </c>
      <c r="H16" s="19" t="str">
        <f t="shared" si="2"/>
        <v>C</v>
      </c>
      <c r="I16" s="35">
        <v>3</v>
      </c>
      <c r="J16" s="19" t="str">
        <f t="shared" si="3"/>
        <v>Perlu peningkatan pada kemampuan memahami karya 2D/3D dan karya seni rupa terapan dan murni.</v>
      </c>
      <c r="K16" s="19">
        <f t="shared" si="4"/>
        <v>82.0625</v>
      </c>
      <c r="L16" s="19" t="str">
        <f t="shared" si="5"/>
        <v>B</v>
      </c>
      <c r="M16" s="19">
        <f t="shared" si="6"/>
        <v>82.0625</v>
      </c>
      <c r="N16" s="19" t="str">
        <f t="shared" si="7"/>
        <v>B</v>
      </c>
      <c r="O16" s="35">
        <v>2</v>
      </c>
      <c r="P16" s="19" t="str">
        <f t="shared" si="8"/>
        <v>Mampu mensketsa gambar bentuk dan finishing karya perlu ada peningkatan</v>
      </c>
      <c r="Q16" s="19" t="str">
        <f t="shared" si="9"/>
        <v/>
      </c>
      <c r="R16" s="19" t="str">
        <f t="shared" si="10"/>
        <v/>
      </c>
      <c r="S16" s="18"/>
      <c r="T16" s="39">
        <f>[1]Sheet1!AC106</f>
        <v>70</v>
      </c>
      <c r="U16" s="39">
        <f>[1]Sheet1!AD106</f>
        <v>70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9">
        <f>[1]Sheet1!AE106</f>
        <v>84.125</v>
      </c>
      <c r="AG16" s="39">
        <f>[1]Sheet1!AF106</f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5816</v>
      </c>
      <c r="C17" s="19" t="s">
        <v>158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Mampu memahami karya 2D/ 3D dan pemahaman karya seni rupa terapan ataupun murni perlu ditingkatkan</v>
      </c>
      <c r="K17" s="19">
        <f t="shared" si="4"/>
        <v>77.9375</v>
      </c>
      <c r="L17" s="19" t="str">
        <f t="shared" si="5"/>
        <v>B</v>
      </c>
      <c r="M17" s="19">
        <f t="shared" si="6"/>
        <v>77.9375</v>
      </c>
      <c r="N17" s="19" t="str">
        <f t="shared" si="7"/>
        <v>B</v>
      </c>
      <c r="O17" s="35">
        <v>2</v>
      </c>
      <c r="P17" s="19" t="str">
        <f t="shared" si="8"/>
        <v>Mampu mensketsa gambar bentuk dan finishing karya perlu ada peningkatan</v>
      </c>
      <c r="Q17" s="19" t="str">
        <f t="shared" si="9"/>
        <v/>
      </c>
      <c r="R17" s="19" t="str">
        <f t="shared" si="10"/>
        <v/>
      </c>
      <c r="S17" s="18"/>
      <c r="T17" s="39">
        <f>[1]Sheet1!AC107</f>
        <v>85</v>
      </c>
      <c r="U17" s="39">
        <f>[1]Sheet1!AD107</f>
        <v>81.5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9">
        <f>[1]Sheet1!AE107</f>
        <v>76.875</v>
      </c>
      <c r="AG17" s="39">
        <f>[1]Sheet1!AF107</f>
        <v>79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193</v>
      </c>
      <c r="FI17" s="44" t="s">
        <v>191</v>
      </c>
      <c r="FJ17" s="41">
        <v>2183</v>
      </c>
      <c r="FK17" s="41">
        <v>2193</v>
      </c>
    </row>
    <row r="18" spans="1:167" x14ac:dyDescent="0.25">
      <c r="A18" s="19">
        <v>8</v>
      </c>
      <c r="B18" s="19">
        <v>5400</v>
      </c>
      <c r="C18" s="19" t="s">
        <v>159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3</v>
      </c>
      <c r="J18" s="19" t="str">
        <f t="shared" si="3"/>
        <v>Perlu peningkatan pada kemampuan memahami karya 2D/3D dan karya seni rupa terapan dan murni.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Mampu mensketsa gambar bentuk dan finishing karya perlu ada peningkatan</v>
      </c>
      <c r="Q18" s="19" t="str">
        <f t="shared" si="9"/>
        <v/>
      </c>
      <c r="R18" s="19" t="str">
        <f t="shared" si="10"/>
        <v/>
      </c>
      <c r="S18" s="18"/>
      <c r="T18" s="39">
        <f>[1]Sheet1!AC108</f>
        <v>70</v>
      </c>
      <c r="U18" s="39">
        <f>[1]Sheet1!AD108</f>
        <v>79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9">
        <f>[1]Sheet1!AE108</f>
        <v>80</v>
      </c>
      <c r="AG18" s="39">
        <f>[1]Sheet1!AF108</f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5416</v>
      </c>
      <c r="C19" s="19" t="s">
        <v>160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Mampu memahami karya 2D/ 3D dan pemahaman karya seni rupa terapan ataupun murni perlu ditingkatkan</v>
      </c>
      <c r="K19" s="19">
        <f t="shared" si="4"/>
        <v>78.125</v>
      </c>
      <c r="L19" s="19" t="str">
        <f t="shared" si="5"/>
        <v>B</v>
      </c>
      <c r="M19" s="19">
        <f t="shared" si="6"/>
        <v>78.125</v>
      </c>
      <c r="N19" s="19" t="str">
        <f t="shared" si="7"/>
        <v>B</v>
      </c>
      <c r="O19" s="35">
        <v>2</v>
      </c>
      <c r="P19" s="19" t="str">
        <f t="shared" si="8"/>
        <v>Mampu mensketsa gambar bentuk dan finishing karya perlu ada peningkatan</v>
      </c>
      <c r="Q19" s="19" t="str">
        <f t="shared" si="9"/>
        <v/>
      </c>
      <c r="R19" s="19" t="str">
        <f t="shared" si="10"/>
        <v/>
      </c>
      <c r="S19" s="18"/>
      <c r="T19" s="39">
        <f>[1]Sheet1!AC109</f>
        <v>80</v>
      </c>
      <c r="U19" s="39">
        <f>[1]Sheet1!AD109</f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9">
        <f>[1]Sheet1!AE109</f>
        <v>76.25</v>
      </c>
      <c r="AG19" s="39">
        <f>[1]Sheet1!AF109</f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2184</v>
      </c>
      <c r="FK19" s="41">
        <v>2194</v>
      </c>
    </row>
    <row r="20" spans="1:167" x14ac:dyDescent="0.25">
      <c r="A20" s="19">
        <v>10</v>
      </c>
      <c r="B20" s="19">
        <v>5432</v>
      </c>
      <c r="C20" s="19" t="s">
        <v>161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74</v>
      </c>
      <c r="H20" s="19" t="str">
        <f t="shared" si="2"/>
        <v>C</v>
      </c>
      <c r="I20" s="35">
        <v>3</v>
      </c>
      <c r="J20" s="19" t="str">
        <f t="shared" si="3"/>
        <v>Perlu peningkatan pada kemampuan memahami karya 2D/3D dan karya seni rupa terapan dan murni.</v>
      </c>
      <c r="K20" s="19">
        <f t="shared" si="4"/>
        <v>76.5</v>
      </c>
      <c r="L20" s="19" t="str">
        <f t="shared" si="5"/>
        <v>B</v>
      </c>
      <c r="M20" s="19">
        <f t="shared" si="6"/>
        <v>76.5</v>
      </c>
      <c r="N20" s="19" t="str">
        <f t="shared" si="7"/>
        <v>B</v>
      </c>
      <c r="O20" s="35">
        <v>2</v>
      </c>
      <c r="P20" s="19" t="str">
        <f t="shared" si="8"/>
        <v>Mampu mensketsa gambar bentuk dan finishing karya perlu ada peningkatan</v>
      </c>
      <c r="Q20" s="19" t="str">
        <f t="shared" si="9"/>
        <v/>
      </c>
      <c r="R20" s="19" t="str">
        <f t="shared" si="10"/>
        <v/>
      </c>
      <c r="S20" s="18"/>
      <c r="T20" s="39">
        <f>[1]Sheet1!AC110</f>
        <v>72.5</v>
      </c>
      <c r="U20" s="39">
        <f>[1]Sheet1!AD110</f>
        <v>74.5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9">
        <f>[1]Sheet1!AE110</f>
        <v>78</v>
      </c>
      <c r="AG20" s="39">
        <f>[1]Sheet1!AF110</f>
        <v>75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5448</v>
      </c>
      <c r="C21" s="19" t="s">
        <v>162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pengetahuan memahami karya 2D / 3D dan karya seni rupa terapan ataupun murni.</v>
      </c>
      <c r="K21" s="19">
        <f t="shared" si="4"/>
        <v>84.125</v>
      </c>
      <c r="L21" s="19" t="str">
        <f t="shared" si="5"/>
        <v>A</v>
      </c>
      <c r="M21" s="19">
        <f t="shared" si="6"/>
        <v>84.125</v>
      </c>
      <c r="N21" s="19" t="str">
        <f t="shared" si="7"/>
        <v>A</v>
      </c>
      <c r="O21" s="35">
        <v>1</v>
      </c>
      <c r="P21" s="19" t="str">
        <f t="shared" si="8"/>
        <v>memiliki kemampuan dalam mensketsa bentuk dan memfinishing karya gambar bentuk.</v>
      </c>
      <c r="Q21" s="19" t="str">
        <f t="shared" si="9"/>
        <v/>
      </c>
      <c r="R21" s="19" t="str">
        <f t="shared" si="10"/>
        <v/>
      </c>
      <c r="S21" s="18"/>
      <c r="T21" s="39">
        <f>[1]Sheet1!AC111</f>
        <v>87.5</v>
      </c>
      <c r="U21" s="39">
        <f>[1]Sheet1!AD111</f>
        <v>86.5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9">
        <f>[1]Sheet1!AE111</f>
        <v>88.25</v>
      </c>
      <c r="AG21" s="39">
        <f>[1]Sheet1!AF111</f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2185</v>
      </c>
      <c r="FK21" s="41">
        <v>2195</v>
      </c>
    </row>
    <row r="22" spans="1:167" x14ac:dyDescent="0.25">
      <c r="A22" s="19">
        <v>12</v>
      </c>
      <c r="B22" s="19">
        <v>5832</v>
      </c>
      <c r="C22" s="19" t="s">
        <v>163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Mampu memahami karya 2D/ 3D dan pemahaman karya seni rupa terapan ataupun murni perlu ditingkatkan</v>
      </c>
      <c r="K22" s="19">
        <f t="shared" si="4"/>
        <v>77.125</v>
      </c>
      <c r="L22" s="19" t="str">
        <f t="shared" si="5"/>
        <v>B</v>
      </c>
      <c r="M22" s="19">
        <f t="shared" si="6"/>
        <v>77.125</v>
      </c>
      <c r="N22" s="19" t="str">
        <f t="shared" si="7"/>
        <v>B</v>
      </c>
      <c r="O22" s="35">
        <v>2</v>
      </c>
      <c r="P22" s="19" t="str">
        <f t="shared" si="8"/>
        <v>Mampu mensketsa gambar bentuk dan finishing karya perlu ada peningkatan</v>
      </c>
      <c r="Q22" s="19" t="str">
        <f t="shared" si="9"/>
        <v/>
      </c>
      <c r="R22" s="19" t="str">
        <f t="shared" si="10"/>
        <v/>
      </c>
      <c r="S22" s="18"/>
      <c r="T22" s="39">
        <f>[1]Sheet1!AC112</f>
        <v>77.5</v>
      </c>
      <c r="U22" s="39">
        <f>[1]Sheet1!AD112</f>
        <v>78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9">
        <f>[1]Sheet1!AE112</f>
        <v>79.25</v>
      </c>
      <c r="AG22" s="39">
        <f>[1]Sheet1!AF112</f>
        <v>75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5464</v>
      </c>
      <c r="C23" s="19" t="s">
        <v>164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Mampu memahami karya 2D/ 3D dan pemahaman karya seni rupa terapan ataupun murni perlu ditingkatkan</v>
      </c>
      <c r="K23" s="19">
        <f t="shared" si="4"/>
        <v>78.75</v>
      </c>
      <c r="L23" s="19" t="str">
        <f t="shared" si="5"/>
        <v>B</v>
      </c>
      <c r="M23" s="19">
        <f t="shared" si="6"/>
        <v>78.75</v>
      </c>
      <c r="N23" s="19" t="str">
        <f t="shared" si="7"/>
        <v>B</v>
      </c>
      <c r="O23" s="35">
        <v>2</v>
      </c>
      <c r="P23" s="19" t="str">
        <f t="shared" si="8"/>
        <v>Mampu mensketsa gambar bentuk dan finishing karya perlu ada peningkatan</v>
      </c>
      <c r="Q23" s="19" t="str">
        <f t="shared" si="9"/>
        <v/>
      </c>
      <c r="R23" s="19" t="str">
        <f t="shared" si="10"/>
        <v/>
      </c>
      <c r="S23" s="18"/>
      <c r="T23" s="39">
        <f>[1]Sheet1!AC113</f>
        <v>80</v>
      </c>
      <c r="U23" s="39">
        <f>[1]Sheet1!AD113</f>
        <v>82.5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9">
        <f>[1]Sheet1!AE113</f>
        <v>77.5</v>
      </c>
      <c r="AG23" s="39">
        <f>[1]Sheet1!AF113</f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2186</v>
      </c>
      <c r="FK23" s="41">
        <v>2196</v>
      </c>
    </row>
    <row r="24" spans="1:167" x14ac:dyDescent="0.25">
      <c r="A24" s="19">
        <v>14</v>
      </c>
      <c r="B24" s="19">
        <v>5480</v>
      </c>
      <c r="C24" s="19" t="s">
        <v>165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Mampu memahami karya 2D/ 3D dan pemahaman karya seni rupa terapan ataupun murni perlu ditingkatkan</v>
      </c>
      <c r="K24" s="19">
        <f t="shared" si="4"/>
        <v>81.625</v>
      </c>
      <c r="L24" s="19" t="str">
        <f t="shared" si="5"/>
        <v>B</v>
      </c>
      <c r="M24" s="19">
        <f t="shared" si="6"/>
        <v>81.625</v>
      </c>
      <c r="N24" s="19" t="str">
        <f t="shared" si="7"/>
        <v>B</v>
      </c>
      <c r="O24" s="35">
        <v>2</v>
      </c>
      <c r="P24" s="19" t="str">
        <f t="shared" si="8"/>
        <v>Mampu mensketsa gambar bentuk dan finishing karya perlu ada peningkatan</v>
      </c>
      <c r="Q24" s="19" t="str">
        <f t="shared" si="9"/>
        <v/>
      </c>
      <c r="R24" s="19" t="str">
        <f t="shared" si="10"/>
        <v/>
      </c>
      <c r="S24" s="18"/>
      <c r="T24" s="39">
        <f>[1]Sheet1!AC114</f>
        <v>77.5</v>
      </c>
      <c r="U24" s="39">
        <f>[1]Sheet1!AD114</f>
        <v>80.5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9">
        <f>[1]Sheet1!AE114</f>
        <v>84.25</v>
      </c>
      <c r="AG24" s="39">
        <f>[1]Sheet1!AF114</f>
        <v>79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5496</v>
      </c>
      <c r="C25" s="19" t="s">
        <v>166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Mampu memahami karya 2D/ 3D dan pemahaman karya seni rupa terapan ataupun murni perlu ditingkatkan</v>
      </c>
      <c r="K25" s="19">
        <f t="shared" si="4"/>
        <v>77.9375</v>
      </c>
      <c r="L25" s="19" t="str">
        <f t="shared" si="5"/>
        <v>B</v>
      </c>
      <c r="M25" s="19">
        <f t="shared" si="6"/>
        <v>77.9375</v>
      </c>
      <c r="N25" s="19" t="str">
        <f t="shared" si="7"/>
        <v>B</v>
      </c>
      <c r="O25" s="35">
        <v>2</v>
      </c>
      <c r="P25" s="19" t="str">
        <f t="shared" si="8"/>
        <v>Mampu mensketsa gambar bentuk dan finishing karya perlu ada peningkatan</v>
      </c>
      <c r="Q25" s="19" t="str">
        <f t="shared" si="9"/>
        <v/>
      </c>
      <c r="R25" s="19" t="str">
        <f t="shared" si="10"/>
        <v/>
      </c>
      <c r="S25" s="18"/>
      <c r="T25" s="39">
        <f>[1]Sheet1!AC115</f>
        <v>80</v>
      </c>
      <c r="U25" s="39">
        <f>[1]Sheet1!AD115</f>
        <v>80.5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9">
        <f>[1]Sheet1!AE115</f>
        <v>80.875</v>
      </c>
      <c r="AG25" s="39">
        <f>[1]Sheet1!AF115</f>
        <v>75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2">
        <v>7</v>
      </c>
      <c r="FH25" s="43"/>
      <c r="FI25" s="43"/>
      <c r="FJ25" s="41">
        <v>2187</v>
      </c>
      <c r="FK25" s="41">
        <v>2197</v>
      </c>
    </row>
    <row r="26" spans="1:167" x14ac:dyDescent="0.25">
      <c r="A26" s="19">
        <v>16</v>
      </c>
      <c r="B26" s="19">
        <v>5512</v>
      </c>
      <c r="C26" s="19" t="s">
        <v>167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Mampu memahami karya 2D/ 3D dan pemahaman karya seni rupa terapan ataupun murni perlu ditingkatkan</v>
      </c>
      <c r="K26" s="19">
        <f t="shared" si="4"/>
        <v>77.25</v>
      </c>
      <c r="L26" s="19" t="str">
        <f t="shared" si="5"/>
        <v>B</v>
      </c>
      <c r="M26" s="19">
        <f t="shared" si="6"/>
        <v>77.25</v>
      </c>
      <c r="N26" s="19" t="str">
        <f t="shared" si="7"/>
        <v>B</v>
      </c>
      <c r="O26" s="35">
        <v>2</v>
      </c>
      <c r="P26" s="19" t="str">
        <f t="shared" si="8"/>
        <v>Mampu mensketsa gambar bentuk dan finishing karya perlu ada peningkatan</v>
      </c>
      <c r="Q26" s="19" t="str">
        <f t="shared" si="9"/>
        <v/>
      </c>
      <c r="R26" s="19" t="str">
        <f t="shared" si="10"/>
        <v/>
      </c>
      <c r="S26" s="18"/>
      <c r="T26" s="39">
        <f>[1]Sheet1!AC116</f>
        <v>77.5</v>
      </c>
      <c r="U26" s="39">
        <f>[1]Sheet1!AD116</f>
        <v>82.5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9">
        <f>[1]Sheet1!AE116</f>
        <v>77</v>
      </c>
      <c r="AG26" s="39">
        <f>[1]Sheet1!AF116</f>
        <v>77.5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5528</v>
      </c>
      <c r="C27" s="19" t="s">
        <v>168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Mampu memahami karya 2D/ 3D dan pemahaman karya seni rupa terapan ataupun murni perlu ditingkatkan</v>
      </c>
      <c r="K27" s="19">
        <f t="shared" si="4"/>
        <v>79.3125</v>
      </c>
      <c r="L27" s="19" t="str">
        <f t="shared" si="5"/>
        <v>B</v>
      </c>
      <c r="M27" s="19">
        <f t="shared" si="6"/>
        <v>79.3125</v>
      </c>
      <c r="N27" s="19" t="str">
        <f t="shared" si="7"/>
        <v>B</v>
      </c>
      <c r="O27" s="35">
        <v>2</v>
      </c>
      <c r="P27" s="19" t="str">
        <f t="shared" si="8"/>
        <v>Mampu mensketsa gambar bentuk dan finishing karya perlu ada peningkatan</v>
      </c>
      <c r="Q27" s="19" t="str">
        <f t="shared" si="9"/>
        <v/>
      </c>
      <c r="R27" s="19" t="str">
        <f t="shared" si="10"/>
        <v/>
      </c>
      <c r="S27" s="18"/>
      <c r="T27" s="39">
        <f>[1]Sheet1!AC117</f>
        <v>85</v>
      </c>
      <c r="U27" s="39">
        <f>[1]Sheet1!AD117</f>
        <v>82.5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9">
        <f>[1]Sheet1!AE117</f>
        <v>81.125</v>
      </c>
      <c r="AG27" s="39">
        <f>[1]Sheet1!AF117</f>
        <v>77.5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2188</v>
      </c>
      <c r="FK27" s="41">
        <v>2198</v>
      </c>
    </row>
    <row r="28" spans="1:167" x14ac:dyDescent="0.25">
      <c r="A28" s="19">
        <v>18</v>
      </c>
      <c r="B28" s="19">
        <v>5544</v>
      </c>
      <c r="C28" s="19" t="s">
        <v>169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Mampu memahami karya 2D/ 3D dan pemahaman karya seni rupa terapan ataupun murni perlu ditingkatkan</v>
      </c>
      <c r="K28" s="19">
        <f t="shared" si="4"/>
        <v>82.9375</v>
      </c>
      <c r="L28" s="19" t="str">
        <f t="shared" si="5"/>
        <v>B</v>
      </c>
      <c r="M28" s="19">
        <f t="shared" si="6"/>
        <v>82.9375</v>
      </c>
      <c r="N28" s="19" t="str">
        <f t="shared" si="7"/>
        <v>B</v>
      </c>
      <c r="O28" s="35">
        <v>2</v>
      </c>
      <c r="P28" s="19" t="str">
        <f t="shared" si="8"/>
        <v>Mampu mensketsa gambar bentuk dan finishing karya perlu ada peningkatan</v>
      </c>
      <c r="Q28" s="19" t="str">
        <f t="shared" si="9"/>
        <v/>
      </c>
      <c r="R28" s="19" t="str">
        <f t="shared" si="10"/>
        <v/>
      </c>
      <c r="S28" s="18"/>
      <c r="T28" s="39">
        <f>[1]Sheet1!AC118</f>
        <v>76.5</v>
      </c>
      <c r="U28" s="39">
        <f>[1]Sheet1!AD118</f>
        <v>83.5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9">
        <f>[1]Sheet1!AE118</f>
        <v>86.875</v>
      </c>
      <c r="AG28" s="39">
        <f>[1]Sheet1!AF118</f>
        <v>79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5560</v>
      </c>
      <c r="C29" s="19" t="s">
        <v>170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Mampu memahami karya 2D/ 3D dan pemahaman karya seni rupa terapan ataupun murni perlu ditingkatkan</v>
      </c>
      <c r="K29" s="19">
        <f t="shared" si="4"/>
        <v>75.0625</v>
      </c>
      <c r="L29" s="19" t="str">
        <f t="shared" si="5"/>
        <v>B</v>
      </c>
      <c r="M29" s="19">
        <f t="shared" si="6"/>
        <v>75.0625</v>
      </c>
      <c r="N29" s="19" t="str">
        <f t="shared" si="7"/>
        <v>B</v>
      </c>
      <c r="O29" s="35">
        <v>2</v>
      </c>
      <c r="P29" s="19" t="str">
        <f t="shared" si="8"/>
        <v>Mampu mensketsa gambar bentuk dan finishing karya perlu ada peningkatan</v>
      </c>
      <c r="Q29" s="19" t="str">
        <f t="shared" si="9"/>
        <v/>
      </c>
      <c r="R29" s="19" t="str">
        <f t="shared" si="10"/>
        <v/>
      </c>
      <c r="S29" s="18"/>
      <c r="T29" s="39">
        <f>[1]Sheet1!AC119</f>
        <v>85</v>
      </c>
      <c r="U29" s="39">
        <f>[1]Sheet1!AD119</f>
        <v>74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9">
        <f>[1]Sheet1!AE119</f>
        <v>72.625</v>
      </c>
      <c r="AG29" s="39">
        <f>[1]Sheet1!AF119</f>
        <v>77.5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2189</v>
      </c>
      <c r="FK29" s="41">
        <v>2199</v>
      </c>
    </row>
    <row r="30" spans="1:167" x14ac:dyDescent="0.25">
      <c r="A30" s="19">
        <v>20</v>
      </c>
      <c r="B30" s="19">
        <v>5576</v>
      </c>
      <c r="C30" s="19" t="s">
        <v>171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Mampu memahami karya 2D/ 3D dan pemahaman karya seni rupa terapan ataupun murni perlu ditingkatkan</v>
      </c>
      <c r="K30" s="19">
        <f t="shared" si="4"/>
        <v>89.4375</v>
      </c>
      <c r="L30" s="19" t="str">
        <f t="shared" si="5"/>
        <v>A</v>
      </c>
      <c r="M30" s="19">
        <f t="shared" si="6"/>
        <v>89.4375</v>
      </c>
      <c r="N30" s="19" t="str">
        <f t="shared" si="7"/>
        <v>A</v>
      </c>
      <c r="O30" s="35">
        <v>1</v>
      </c>
      <c r="P30" s="19" t="str">
        <f t="shared" si="8"/>
        <v>memiliki kemampuan dalam mensketsa bentuk dan memfinishing karya gambar bentuk.</v>
      </c>
      <c r="Q30" s="19" t="str">
        <f t="shared" si="9"/>
        <v/>
      </c>
      <c r="R30" s="19" t="str">
        <f t="shared" si="10"/>
        <v/>
      </c>
      <c r="S30" s="18"/>
      <c r="T30" s="39">
        <f>[1]Sheet1!AC120</f>
        <v>75</v>
      </c>
      <c r="U30" s="39">
        <f>[1]Sheet1!AD120</f>
        <v>80.5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9">
        <f>[1]Sheet1!AE120</f>
        <v>89.875</v>
      </c>
      <c r="AG30" s="39">
        <f>[1]Sheet1!AF120</f>
        <v>89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5592</v>
      </c>
      <c r="C31" s="19" t="s">
        <v>172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pengetahuan memahami karya 2D / 3D dan karya seni rupa terapan ataupun murni.</v>
      </c>
      <c r="K31" s="19">
        <f t="shared" si="4"/>
        <v>75</v>
      </c>
      <c r="L31" s="19" t="str">
        <f t="shared" si="5"/>
        <v>C</v>
      </c>
      <c r="M31" s="19">
        <f t="shared" si="6"/>
        <v>75</v>
      </c>
      <c r="N31" s="19" t="str">
        <f t="shared" si="7"/>
        <v>C</v>
      </c>
      <c r="O31" s="35">
        <v>3</v>
      </c>
      <c r="P31" s="19" t="str">
        <f t="shared" si="8"/>
        <v>Kemampuan mensketsa dan fhinishing karya gambar bentuk perlu ada peningkatan.</v>
      </c>
      <c r="Q31" s="19" t="str">
        <f t="shared" si="9"/>
        <v/>
      </c>
      <c r="R31" s="19" t="str">
        <f t="shared" si="10"/>
        <v/>
      </c>
      <c r="S31" s="18"/>
      <c r="T31" s="39">
        <f>[1]Sheet1!AC121</f>
        <v>87.5</v>
      </c>
      <c r="U31" s="39">
        <f>[1]Sheet1!AD121</f>
        <v>83.5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9">
        <f>[1]Sheet1!AE121</f>
        <v>70</v>
      </c>
      <c r="AG31" s="39">
        <f>[1]Sheet1!AF121</f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2190</v>
      </c>
      <c r="FK31" s="41">
        <v>2200</v>
      </c>
    </row>
    <row r="32" spans="1:167" x14ac:dyDescent="0.25">
      <c r="A32" s="19">
        <v>22</v>
      </c>
      <c r="B32" s="19">
        <v>5608</v>
      </c>
      <c r="C32" s="19" t="s">
        <v>173</v>
      </c>
      <c r="D32" s="18"/>
      <c r="E32" s="19">
        <f t="shared" si="0"/>
        <v>74</v>
      </c>
      <c r="F32" s="19" t="str">
        <f t="shared" si="1"/>
        <v>C</v>
      </c>
      <c r="G32" s="19">
        <f>IF((COUNTA(T12:AC12)&gt;0),(ROUND((AVERAGE(T32:AD32)),0)),"")</f>
        <v>74</v>
      </c>
      <c r="H32" s="19" t="str">
        <f t="shared" si="2"/>
        <v>C</v>
      </c>
      <c r="I32" s="35">
        <v>3</v>
      </c>
      <c r="J32" s="19" t="str">
        <f t="shared" si="3"/>
        <v>Perlu peningkatan pada kemampuan memahami karya 2D/3D dan karya seni rupa terapan dan murni.</v>
      </c>
      <c r="K32" s="19">
        <f t="shared" si="4"/>
        <v>83.6875</v>
      </c>
      <c r="L32" s="19" t="str">
        <f t="shared" si="5"/>
        <v>B</v>
      </c>
      <c r="M32" s="19">
        <f t="shared" si="6"/>
        <v>83.6875</v>
      </c>
      <c r="N32" s="19" t="str">
        <f t="shared" si="7"/>
        <v>B</v>
      </c>
      <c r="O32" s="35">
        <v>2</v>
      </c>
      <c r="P32" s="19" t="str">
        <f t="shared" si="8"/>
        <v>Mampu mensketsa gambar bentuk dan finishing karya perlu ada peningkatan</v>
      </c>
      <c r="Q32" s="19" t="str">
        <f t="shared" si="9"/>
        <v/>
      </c>
      <c r="R32" s="19" t="str">
        <f t="shared" si="10"/>
        <v/>
      </c>
      <c r="S32" s="18"/>
      <c r="T32" s="39">
        <f>[1]Sheet1!AC122</f>
        <v>72.5</v>
      </c>
      <c r="U32" s="39">
        <f>[1]Sheet1!AD122</f>
        <v>75.5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9">
        <f>[1]Sheet1!AE122</f>
        <v>84.375</v>
      </c>
      <c r="AG32" s="39">
        <f>[1]Sheet1!AF122</f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5848</v>
      </c>
      <c r="C33" s="19" t="s">
        <v>174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Mampu memahami karya 2D/ 3D dan pemahaman karya seni rupa terapan ataupun murni perlu ditingkatkan</v>
      </c>
      <c r="K33" s="19">
        <f t="shared" si="4"/>
        <v>82.625</v>
      </c>
      <c r="L33" s="19" t="str">
        <f t="shared" si="5"/>
        <v>B</v>
      </c>
      <c r="M33" s="19">
        <f t="shared" si="6"/>
        <v>82.625</v>
      </c>
      <c r="N33" s="19" t="str">
        <f t="shared" si="7"/>
        <v>B</v>
      </c>
      <c r="O33" s="35">
        <v>2</v>
      </c>
      <c r="P33" s="19" t="str">
        <f t="shared" si="8"/>
        <v>Mampu mensketsa gambar bentuk dan finishing karya perlu ada peningkatan</v>
      </c>
      <c r="Q33" s="19" t="str">
        <f t="shared" si="9"/>
        <v/>
      </c>
      <c r="R33" s="19" t="str">
        <f t="shared" si="10"/>
        <v/>
      </c>
      <c r="S33" s="18"/>
      <c r="T33" s="39">
        <f>[1]Sheet1!AC123</f>
        <v>80</v>
      </c>
      <c r="U33" s="39">
        <f>[1]Sheet1!AD123</f>
        <v>80.5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9">
        <f>[1]Sheet1!AE123</f>
        <v>87.75</v>
      </c>
      <c r="AG33" s="39">
        <f>[1]Sheet1!AF123</f>
        <v>77.5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5624</v>
      </c>
      <c r="C34" s="19" t="s">
        <v>175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Mampu memahami karya 2D/ 3D dan pemahaman karya seni rupa terapan ataupun murni perlu ditingkatkan</v>
      </c>
      <c r="K34" s="19">
        <f t="shared" si="4"/>
        <v>85.1875</v>
      </c>
      <c r="L34" s="19" t="str">
        <f t="shared" si="5"/>
        <v>A</v>
      </c>
      <c r="M34" s="19">
        <f t="shared" si="6"/>
        <v>85.1875</v>
      </c>
      <c r="N34" s="19" t="str">
        <f t="shared" si="7"/>
        <v>A</v>
      </c>
      <c r="O34" s="35">
        <v>1</v>
      </c>
      <c r="P34" s="19" t="str">
        <f t="shared" si="8"/>
        <v>memiliki kemampuan dalam mensketsa bentuk dan memfinishing karya gambar bentuk.</v>
      </c>
      <c r="Q34" s="19" t="str">
        <f t="shared" si="9"/>
        <v/>
      </c>
      <c r="R34" s="19" t="str">
        <f t="shared" si="10"/>
        <v/>
      </c>
      <c r="S34" s="18"/>
      <c r="T34" s="39">
        <f>[1]Sheet1!AC124</f>
        <v>82.5</v>
      </c>
      <c r="U34" s="39">
        <f>[1]Sheet1!AD124</f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9">
        <f>[1]Sheet1!AE124</f>
        <v>85.375</v>
      </c>
      <c r="AG34" s="39">
        <f>[1]Sheet1!AF124</f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5640</v>
      </c>
      <c r="C35" s="19" t="s">
        <v>176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pengetahuan memahami karya 2D / 3D dan karya seni rupa terapan ataupun murni.</v>
      </c>
      <c r="K35" s="19">
        <f t="shared" si="4"/>
        <v>87.5</v>
      </c>
      <c r="L35" s="19" t="str">
        <f t="shared" si="5"/>
        <v>A</v>
      </c>
      <c r="M35" s="19">
        <f t="shared" si="6"/>
        <v>87.5</v>
      </c>
      <c r="N35" s="19" t="str">
        <f t="shared" si="7"/>
        <v>A</v>
      </c>
      <c r="O35" s="35">
        <v>1</v>
      </c>
      <c r="P35" s="19" t="str">
        <f t="shared" si="8"/>
        <v>memiliki kemampuan dalam mensketsa bentuk dan memfinishing karya gambar bentuk.</v>
      </c>
      <c r="Q35" s="19" t="str">
        <f t="shared" si="9"/>
        <v/>
      </c>
      <c r="R35" s="19" t="str">
        <f t="shared" si="10"/>
        <v/>
      </c>
      <c r="S35" s="18"/>
      <c r="T35" s="39">
        <f>[1]Sheet1!AC125</f>
        <v>85</v>
      </c>
      <c r="U35" s="39">
        <f>[1]Sheet1!AD125</f>
        <v>84.5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9">
        <f>[1]Sheet1!AE125</f>
        <v>81</v>
      </c>
      <c r="AG35" s="39">
        <f>[1]Sheet1!AF125</f>
        <v>94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5656</v>
      </c>
      <c r="C36" s="19" t="s">
        <v>177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Mampu memahami karya 2D/ 3D dan pemahaman karya seni rupa terapan ataupun murni perlu ditingkatkan</v>
      </c>
      <c r="K36" s="19">
        <f t="shared" si="4"/>
        <v>82.5625</v>
      </c>
      <c r="L36" s="19" t="str">
        <f t="shared" si="5"/>
        <v>B</v>
      </c>
      <c r="M36" s="19">
        <f t="shared" si="6"/>
        <v>82.5625</v>
      </c>
      <c r="N36" s="19" t="str">
        <f t="shared" si="7"/>
        <v>B</v>
      </c>
      <c r="O36" s="35">
        <v>2</v>
      </c>
      <c r="P36" s="19" t="str">
        <f t="shared" si="8"/>
        <v>Mampu mensketsa gambar bentuk dan finishing karya perlu ada peningkatan</v>
      </c>
      <c r="Q36" s="19" t="str">
        <f t="shared" si="9"/>
        <v/>
      </c>
      <c r="R36" s="19" t="str">
        <f t="shared" si="10"/>
        <v/>
      </c>
      <c r="S36" s="18"/>
      <c r="T36" s="39">
        <f>[1]Sheet1!AC126</f>
        <v>75</v>
      </c>
      <c r="U36" s="39">
        <f>[1]Sheet1!AD126</f>
        <v>77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9">
        <f>[1]Sheet1!AE126</f>
        <v>81.125</v>
      </c>
      <c r="AG36" s="39">
        <f>[1]Sheet1!AF126</f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5672</v>
      </c>
      <c r="C37" s="19" t="s">
        <v>178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>Memiliki pengetahuan memahami karya 2D / 3D dan karya seni rupa terapan ataupun murni.</v>
      </c>
      <c r="K37" s="19">
        <f t="shared" si="4"/>
        <v>90.5625</v>
      </c>
      <c r="L37" s="19" t="str">
        <f t="shared" si="5"/>
        <v>A</v>
      </c>
      <c r="M37" s="19">
        <f t="shared" si="6"/>
        <v>90.5625</v>
      </c>
      <c r="N37" s="19" t="str">
        <f t="shared" si="7"/>
        <v>A</v>
      </c>
      <c r="O37" s="35">
        <v>1</v>
      </c>
      <c r="P37" s="19" t="str">
        <f t="shared" si="8"/>
        <v>memiliki kemampuan dalam mensketsa bentuk dan memfinishing karya gambar bentuk.</v>
      </c>
      <c r="Q37" s="19" t="str">
        <f t="shared" si="9"/>
        <v/>
      </c>
      <c r="R37" s="19" t="str">
        <f t="shared" si="10"/>
        <v/>
      </c>
      <c r="S37" s="18"/>
      <c r="T37" s="39">
        <f>[1]Sheet1!AC127</f>
        <v>89</v>
      </c>
      <c r="U37" s="39">
        <f>[1]Sheet1!AD127</f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9">
        <f>[1]Sheet1!AE127</f>
        <v>87.125</v>
      </c>
      <c r="AG37" s="39">
        <f>[1]Sheet1!AF127</f>
        <v>94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5688</v>
      </c>
      <c r="C38" s="19" t="s">
        <v>179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Mampu memahami karya 2D/ 3D dan pemahaman karya seni rupa terapan ataupun murni perlu ditingkatkan</v>
      </c>
      <c r="K38" s="19">
        <f t="shared" si="4"/>
        <v>80.5625</v>
      </c>
      <c r="L38" s="19" t="str">
        <f t="shared" si="5"/>
        <v>B</v>
      </c>
      <c r="M38" s="19">
        <f t="shared" si="6"/>
        <v>80.5625</v>
      </c>
      <c r="N38" s="19" t="str">
        <f t="shared" si="7"/>
        <v>B</v>
      </c>
      <c r="O38" s="35">
        <v>2</v>
      </c>
      <c r="P38" s="19" t="str">
        <f t="shared" si="8"/>
        <v>Mampu mensketsa gambar bentuk dan finishing karya perlu ada peningkatan</v>
      </c>
      <c r="Q38" s="19" t="str">
        <f t="shared" si="9"/>
        <v/>
      </c>
      <c r="R38" s="19" t="str">
        <f t="shared" si="10"/>
        <v/>
      </c>
      <c r="S38" s="18"/>
      <c r="T38" s="39">
        <f>[1]Sheet1!AC128</f>
        <v>82.5</v>
      </c>
      <c r="U38" s="39">
        <f>[1]Sheet1!AD128</f>
        <v>79.5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9">
        <f>[1]Sheet1!AE128</f>
        <v>81.125</v>
      </c>
      <c r="AG38" s="39">
        <f>[1]Sheet1!AF128</f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17488</v>
      </c>
      <c r="C39" s="19" t="s">
        <v>180</v>
      </c>
      <c r="D39" s="18"/>
      <c r="E39" s="19">
        <f t="shared" si="0"/>
        <v>75</v>
      </c>
      <c r="F39" s="19" t="str">
        <f t="shared" si="1"/>
        <v>C</v>
      </c>
      <c r="G39" s="19">
        <f>IF((COUNTA(T12:AC12)&gt;0),(ROUND((AVERAGE(T39:AD39)),0)),"")</f>
        <v>75</v>
      </c>
      <c r="H39" s="19" t="str">
        <f t="shared" si="2"/>
        <v>C</v>
      </c>
      <c r="I39" s="35">
        <v>3</v>
      </c>
      <c r="J39" s="19" t="str">
        <f t="shared" si="3"/>
        <v>Perlu peningkatan pada kemampuan memahami karya 2D/3D dan karya seni rupa terapan dan murni.</v>
      </c>
      <c r="K39" s="19">
        <f t="shared" si="4"/>
        <v>70.5</v>
      </c>
      <c r="L39" s="19" t="str">
        <f t="shared" si="5"/>
        <v>C</v>
      </c>
      <c r="M39" s="19">
        <f t="shared" si="6"/>
        <v>70.5</v>
      </c>
      <c r="N39" s="19" t="str">
        <f t="shared" si="7"/>
        <v>C</v>
      </c>
      <c r="O39" s="35">
        <v>3</v>
      </c>
      <c r="P39" s="19" t="str">
        <f t="shared" si="8"/>
        <v>Kemampuan mensketsa dan fhinishing karya gambar bentuk perlu ada peningkatan.</v>
      </c>
      <c r="Q39" s="19" t="str">
        <f t="shared" si="9"/>
        <v/>
      </c>
      <c r="R39" s="19" t="str">
        <f t="shared" si="10"/>
        <v/>
      </c>
      <c r="S39" s="18"/>
      <c r="T39" s="39">
        <f>[1]Sheet1!AC129</f>
        <v>72.5</v>
      </c>
      <c r="U39" s="39">
        <f>[1]Sheet1!AD129</f>
        <v>77.5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9">
        <f>[1]Sheet1!AE129</f>
        <v>71</v>
      </c>
      <c r="AG39" s="39">
        <f>[1]Sheet1!AF129</f>
        <v>70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5704</v>
      </c>
      <c r="C40" s="19" t="s">
        <v>181</v>
      </c>
      <c r="D40" s="18"/>
      <c r="E40" s="19">
        <f t="shared" si="0"/>
        <v>73</v>
      </c>
      <c r="F40" s="19" t="str">
        <f t="shared" si="1"/>
        <v>C</v>
      </c>
      <c r="G40" s="19">
        <f>IF((COUNTA(T12:AC12)&gt;0),(ROUND((AVERAGE(T40:AD40)),0)),"")</f>
        <v>73</v>
      </c>
      <c r="H40" s="19" t="str">
        <f t="shared" si="2"/>
        <v>C</v>
      </c>
      <c r="I40" s="35">
        <v>3</v>
      </c>
      <c r="J40" s="19" t="str">
        <f t="shared" si="3"/>
        <v>Perlu peningkatan pada kemampuan memahami karya 2D/3D dan karya seni rupa terapan dan murni.</v>
      </c>
      <c r="K40" s="19">
        <f t="shared" si="4"/>
        <v>81.875</v>
      </c>
      <c r="L40" s="19" t="str">
        <f t="shared" si="5"/>
        <v>B</v>
      </c>
      <c r="M40" s="19">
        <f t="shared" si="6"/>
        <v>81.875</v>
      </c>
      <c r="N40" s="19" t="str">
        <f t="shared" si="7"/>
        <v>B</v>
      </c>
      <c r="O40" s="35">
        <v>2</v>
      </c>
      <c r="P40" s="19" t="str">
        <f t="shared" si="8"/>
        <v>Mampu mensketsa gambar bentuk dan finishing karya perlu ada peningkatan</v>
      </c>
      <c r="Q40" s="19" t="str">
        <f t="shared" si="9"/>
        <v/>
      </c>
      <c r="R40" s="19" t="str">
        <f t="shared" si="10"/>
        <v/>
      </c>
      <c r="S40" s="18"/>
      <c r="T40" s="39">
        <f>[1]Sheet1!AC130</f>
        <v>72.5</v>
      </c>
      <c r="U40" s="39">
        <f>[1]Sheet1!AD130</f>
        <v>73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9">
        <f>[1]Sheet1!AE130</f>
        <v>78.75</v>
      </c>
      <c r="AG40" s="39">
        <f>[1]Sheet1!AF130</f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5720</v>
      </c>
      <c r="C41" s="19" t="s">
        <v>182</v>
      </c>
      <c r="D41" s="18"/>
      <c r="E41" s="19">
        <f t="shared" si="0"/>
        <v>91</v>
      </c>
      <c r="F41" s="19" t="str">
        <f t="shared" si="1"/>
        <v>A</v>
      </c>
      <c r="G41" s="19">
        <f>IF((COUNTA(T12:AC12)&gt;0),(ROUND((AVERAGE(T41:AD41)),0)),"")</f>
        <v>91</v>
      </c>
      <c r="H41" s="19" t="str">
        <f t="shared" si="2"/>
        <v>A</v>
      </c>
      <c r="I41" s="35">
        <v>1</v>
      </c>
      <c r="J41" s="19" t="str">
        <f t="shared" si="3"/>
        <v>Memiliki pengetahuan memahami karya 2D / 3D dan karya seni rupa terapan ataupun murni.</v>
      </c>
      <c r="K41" s="19">
        <f t="shared" si="4"/>
        <v>91.4375</v>
      </c>
      <c r="L41" s="19" t="str">
        <f t="shared" si="5"/>
        <v>A</v>
      </c>
      <c r="M41" s="19">
        <f t="shared" si="6"/>
        <v>91.4375</v>
      </c>
      <c r="N41" s="19" t="str">
        <f t="shared" si="7"/>
        <v>A</v>
      </c>
      <c r="O41" s="35">
        <v>1</v>
      </c>
      <c r="P41" s="19" t="str">
        <f t="shared" si="8"/>
        <v>memiliki kemampuan dalam mensketsa bentuk dan memfinishing karya gambar bentuk.</v>
      </c>
      <c r="Q41" s="19" t="str">
        <f t="shared" si="9"/>
        <v/>
      </c>
      <c r="R41" s="19" t="str">
        <f t="shared" si="10"/>
        <v/>
      </c>
      <c r="S41" s="18"/>
      <c r="T41" s="39">
        <f>[1]Sheet1!AC131</f>
        <v>90</v>
      </c>
      <c r="U41" s="39">
        <f>[1]Sheet1!AD131</f>
        <v>91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9">
        <f>[1]Sheet1!AE131</f>
        <v>90.375</v>
      </c>
      <c r="AG41" s="39">
        <f>[1]Sheet1!AF131</f>
        <v>92.5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5736</v>
      </c>
      <c r="C42" s="19" t="s">
        <v>183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pengetahuan memahami karya 2D / 3D dan karya seni rupa terapan ataupun murni.</v>
      </c>
      <c r="K42" s="19">
        <f t="shared" si="4"/>
        <v>82.0625</v>
      </c>
      <c r="L42" s="19" t="str">
        <f t="shared" si="5"/>
        <v>B</v>
      </c>
      <c r="M42" s="19">
        <f t="shared" si="6"/>
        <v>82.0625</v>
      </c>
      <c r="N42" s="19" t="str">
        <f t="shared" si="7"/>
        <v>B</v>
      </c>
      <c r="O42" s="35">
        <v>2</v>
      </c>
      <c r="P42" s="19" t="str">
        <f t="shared" si="8"/>
        <v>Mampu mensketsa gambar bentuk dan finishing karya perlu ada peningkatan</v>
      </c>
      <c r="Q42" s="19" t="str">
        <f t="shared" si="9"/>
        <v/>
      </c>
      <c r="R42" s="19" t="str">
        <f t="shared" si="10"/>
        <v/>
      </c>
      <c r="S42" s="18"/>
      <c r="T42" s="39">
        <f>[1]Sheet1!AC132</f>
        <v>87.5</v>
      </c>
      <c r="U42" s="39">
        <f>[1]Sheet1!AD132</f>
        <v>86.5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9">
        <f>[1]Sheet1!AE132</f>
        <v>84.125</v>
      </c>
      <c r="AG42" s="39">
        <f>[1]Sheet1!AF132</f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5752</v>
      </c>
      <c r="C43" s="19" t="s">
        <v>184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pengetahuan memahami karya 2D / 3D dan karya seni rupa terapan ataupun murni.</v>
      </c>
      <c r="K43" s="19">
        <f t="shared" si="4"/>
        <v>75</v>
      </c>
      <c r="L43" s="19" t="str">
        <f t="shared" si="5"/>
        <v>C</v>
      </c>
      <c r="M43" s="19">
        <f t="shared" si="6"/>
        <v>75</v>
      </c>
      <c r="N43" s="19" t="str">
        <f t="shared" si="7"/>
        <v>C</v>
      </c>
      <c r="O43" s="35">
        <v>3</v>
      </c>
      <c r="P43" s="19" t="str">
        <f t="shared" si="8"/>
        <v>Kemampuan mensketsa dan fhinishing karya gambar bentuk perlu ada peningkatan.</v>
      </c>
      <c r="Q43" s="19" t="str">
        <f t="shared" si="9"/>
        <v/>
      </c>
      <c r="R43" s="19" t="str">
        <f t="shared" si="10"/>
        <v/>
      </c>
      <c r="S43" s="18"/>
      <c r="T43" s="39">
        <f>[1]Sheet1!AC133</f>
        <v>89</v>
      </c>
      <c r="U43" s="39">
        <f>[1]Sheet1!AD133</f>
        <v>82.5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9">
        <f>[1]Sheet1!AE133</f>
        <v>70</v>
      </c>
      <c r="AG43" s="39">
        <f>[1]Sheet1!AF133</f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5768</v>
      </c>
      <c r="C44" s="19" t="s">
        <v>185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Mampu memahami karya 2D/ 3D dan pemahaman karya seni rupa terapan ataupun murni perlu ditingkatkan</v>
      </c>
      <c r="K44" s="19">
        <f t="shared" si="4"/>
        <v>81.875</v>
      </c>
      <c r="L44" s="19" t="str">
        <f t="shared" si="5"/>
        <v>B</v>
      </c>
      <c r="M44" s="19">
        <f t="shared" si="6"/>
        <v>81.875</v>
      </c>
      <c r="N44" s="19" t="str">
        <f t="shared" si="7"/>
        <v>B</v>
      </c>
      <c r="O44" s="35">
        <v>2</v>
      </c>
      <c r="P44" s="19" t="str">
        <f t="shared" si="8"/>
        <v>Mampu mensketsa gambar bentuk dan finishing karya perlu ada peningkatan</v>
      </c>
      <c r="Q44" s="19" t="str">
        <f t="shared" si="9"/>
        <v/>
      </c>
      <c r="R44" s="19" t="str">
        <f t="shared" si="10"/>
        <v/>
      </c>
      <c r="S44" s="18"/>
      <c r="T44" s="39">
        <f>[1]Sheet1!AC134</f>
        <v>76.5</v>
      </c>
      <c r="U44" s="39">
        <f>[1]Sheet1!AD134</f>
        <v>79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9">
        <f>[1]Sheet1!AE134</f>
        <v>79.75</v>
      </c>
      <c r="AG44" s="39">
        <f>[1]Sheet1!AF134</f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5784</v>
      </c>
      <c r="C45" s="19" t="s">
        <v>186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Mampu memahami karya 2D/ 3D dan pemahaman karya seni rupa terapan ataupun murni perlu ditingkatkan</v>
      </c>
      <c r="K45" s="19">
        <f t="shared" si="4"/>
        <v>78.8125</v>
      </c>
      <c r="L45" s="19" t="str">
        <f t="shared" si="5"/>
        <v>B</v>
      </c>
      <c r="M45" s="19">
        <f t="shared" si="6"/>
        <v>78.8125</v>
      </c>
      <c r="N45" s="19" t="str">
        <f t="shared" si="7"/>
        <v>B</v>
      </c>
      <c r="O45" s="35">
        <v>2</v>
      </c>
      <c r="P45" s="19" t="str">
        <f t="shared" si="8"/>
        <v>Mampu mensketsa gambar bentuk dan finishing karya perlu ada peningkatan</v>
      </c>
      <c r="Q45" s="19" t="str">
        <f t="shared" si="9"/>
        <v/>
      </c>
      <c r="R45" s="19" t="str">
        <f t="shared" si="10"/>
        <v/>
      </c>
      <c r="S45" s="18"/>
      <c r="T45" s="39">
        <f>[1]Sheet1!AC135</f>
        <v>82.5</v>
      </c>
      <c r="U45" s="39">
        <f>[1]Sheet1!AD135</f>
        <v>76.5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9">
        <f>[1]Sheet1!AE135</f>
        <v>75.125</v>
      </c>
      <c r="AG45" s="39">
        <f>[1]Sheet1!AF135</f>
        <v>82.5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5800</v>
      </c>
      <c r="C46" s="19" t="s">
        <v>187</v>
      </c>
      <c r="D46" s="18"/>
      <c r="E46" s="19">
        <f t="shared" si="0"/>
        <v>74</v>
      </c>
      <c r="F46" s="19" t="str">
        <f t="shared" si="1"/>
        <v>C</v>
      </c>
      <c r="G46" s="19">
        <f>IF((COUNTA(T12:AC12)&gt;0),(ROUND((AVERAGE(T46:AD46)),0)),"")</f>
        <v>74</v>
      </c>
      <c r="H46" s="19" t="str">
        <f t="shared" si="2"/>
        <v>C</v>
      </c>
      <c r="I46" s="35">
        <v>3</v>
      </c>
      <c r="J46" s="19" t="str">
        <f t="shared" si="3"/>
        <v>Perlu peningkatan pada kemampuan memahami karya 2D/3D dan karya seni rupa terapan dan murni.</v>
      </c>
      <c r="K46" s="19">
        <f t="shared" si="4"/>
        <v>82.0625</v>
      </c>
      <c r="L46" s="19" t="str">
        <f t="shared" si="5"/>
        <v>B</v>
      </c>
      <c r="M46" s="19">
        <f t="shared" si="6"/>
        <v>82.0625</v>
      </c>
      <c r="N46" s="19" t="str">
        <f t="shared" si="7"/>
        <v>B</v>
      </c>
      <c r="O46" s="35">
        <v>2</v>
      </c>
      <c r="P46" s="19" t="str">
        <f t="shared" si="8"/>
        <v>Mampu mensketsa gambar bentuk dan finishing karya perlu ada peningkatan</v>
      </c>
      <c r="Q46" s="19" t="str">
        <f t="shared" si="9"/>
        <v/>
      </c>
      <c r="R46" s="19" t="str">
        <f t="shared" si="10"/>
        <v/>
      </c>
      <c r="S46" s="18"/>
      <c r="T46" s="39">
        <f>[1]Sheet1!AC136</f>
        <v>72.5</v>
      </c>
      <c r="U46" s="39">
        <f>[1]Sheet1!AD136</f>
        <v>75.5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9">
        <f>[1]Sheet1!AE136</f>
        <v>84.125</v>
      </c>
      <c r="AG46" s="39">
        <f>[1]Sheet1!AF136</f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7" t="s">
        <v>102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7" t="s">
        <v>105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7" t="s">
        <v>107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7" t="s">
        <v>108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ayarra-nahda</cp:lastModifiedBy>
  <dcterms:created xsi:type="dcterms:W3CDTF">2015-09-01T09:01:01Z</dcterms:created>
  <dcterms:modified xsi:type="dcterms:W3CDTF">2016-12-14T17:02:17Z</dcterms:modified>
  <cp:category/>
</cp:coreProperties>
</file>