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45" windowWidth="19815" windowHeight="8640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H11" i="3" l="1"/>
  <c r="K53" i="1"/>
  <c r="H11" i="1"/>
  <c r="K52" i="1"/>
  <c r="K54" i="1"/>
  <c r="K54" i="2"/>
  <c r="K52" i="2"/>
  <c r="K53" i="2"/>
  <c r="K52" i="3"/>
  <c r="K54" i="3"/>
</calcChain>
</file>

<file path=xl/sharedStrings.xml><?xml version="1.0" encoding="utf-8"?>
<sst xmlns="http://schemas.openxmlformats.org/spreadsheetml/2006/main" count="660" uniqueCount="194">
  <si>
    <t>DAFTAR NILAI SISWA SMAN 9 SEMARANG SEMESTER GASAL TAHUN PELAJARAN 2019/2020</t>
  </si>
  <si>
    <t>Guru :</t>
  </si>
  <si>
    <t>Rumisih S.Pd., M.Pd.</t>
  </si>
  <si>
    <t>Kelas XII-IPS 1</t>
  </si>
  <si>
    <t>Mapel :</t>
  </si>
  <si>
    <t>Bahasa Indonesia [ Kelompok A (Wajib) ]</t>
  </si>
  <si>
    <t>didownload 11/12/2019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</si>
  <si>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</si>
  <si>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</si>
  <si>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</si>
  <si>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</si>
  <si>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</si>
  <si>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</si>
  <si>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</si>
  <si>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</si>
  <si>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</si>
  <si>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</si>
  <si>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</si>
  <si>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</si>
  <si>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</si>
  <si>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</si>
  <si>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</si>
  <si>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</si>
  <si>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</si>
  <si>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</si>
  <si>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</si>
  <si>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</si>
  <si>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</si>
  <si>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</si>
  <si>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</si>
  <si>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</si>
  <si>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</si>
  <si>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</si>
  <si>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</si>
  <si>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</si>
  <si>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</si>
  <si>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</si>
  <si>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</si>
  <si>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</si>
  <si>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</si>
  <si>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</si>
  <si>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</si>
  <si>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</si>
  <si>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</si>
  <si>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</si>
  <si>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</si>
  <si>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</si>
  <si>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</si>
  <si>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</si>
  <si>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</si>
  <si>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</si>
  <si>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</si>
  <si>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</si>
  <si>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</si>
  <si>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</si>
  <si>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</si>
  <si>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</si>
  <si>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</si>
  <si>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</si>
  <si>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</si>
  <si>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</si>
  <si>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</si>
  <si>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</si>
  <si>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</si>
  <si>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</si>
  <si>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</si>
  <si>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</si>
  <si>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</si>
  <si>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</si>
  <si>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</si>
  <si>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</si>
  <si>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</si>
  <si>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</si>
  <si>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</si>
  <si>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</si>
  <si>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</si>
  <si>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</si>
  <si>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</si>
  <si>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</si>
  <si>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</si>
  <si>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</si>
  <si>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</si>
  <si>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</si>
  <si>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</si>
  <si>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</si>
  <si>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</si>
  <si>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</si>
  <si>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</si>
  <si>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</si>
  <si>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</si>
  <si>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</si>
  <si>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</si>
  <si>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</si>
  <si>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</si>
  <si>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</si>
  <si>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</si>
  <si>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</si>
  <si>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</si>
  <si>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</si>
  <si>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</si>
  <si>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</si>
  <si>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</si>
  <si>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</si>
  <si>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</si>
  <si>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</si>
  <si>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</si>
  <si>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</si>
  <si>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</si>
  <si>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</si>
  <si>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</si>
  <si>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</si>
  <si>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</si>
  <si>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</si>
  <si>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</si>
  <si>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19720315 200501 2 011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</si>
  <si>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</si>
  <si>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</si>
  <si>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</si>
  <si>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</si>
  <si>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</si>
  <si>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</si>
  <si>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</si>
  <si>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</si>
  <si>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</si>
  <si>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</si>
  <si>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</si>
  <si>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</si>
  <si>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</si>
  <si>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</si>
  <si>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</si>
  <si>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</si>
  <si>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</si>
  <si>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</si>
  <si>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</si>
  <si>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</si>
  <si>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</si>
  <si>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</si>
  <si>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</si>
  <si>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</si>
  <si>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</si>
  <si>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</si>
  <si>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</si>
  <si>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</si>
  <si>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</si>
  <si>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</si>
  <si>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</si>
  <si>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</si>
  <si>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</si>
  <si>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</si>
  <si>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</si>
  <si>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</si>
  <si>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</si>
  <si>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</si>
  <si>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</si>
  <si>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</si>
  <si>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</si>
  <si>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</si>
  <si>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</si>
  <si>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</si>
  <si>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</si>
  <si>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</si>
  <si>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</si>
  <si>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</si>
  <si>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</si>
  <si>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</si>
  <si>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</si>
  <si>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</si>
  <si>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</si>
  <si>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</si>
  <si>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</si>
  <si>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</si>
  <si>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</si>
  <si>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</si>
  <si>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</si>
  <si>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</si>
  <si>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</si>
  <si>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</si>
  <si>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</si>
  <si>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</si>
  <si>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</si>
  <si>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</si>
  <si>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</si>
  <si>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</si>
  <si>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</si>
  <si>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</si>
  <si>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</si>
  <si>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memahami dan menganalisis teks Editorial, teks Surat Lamaran Pekerjaan, teks Novel Sejarah, dan teks Novel baik lisan maupun tulisan.</t>
  </si>
  <si>
    <t>Memiliki kemampuan dalam memahami dan menganalisis  teks Surat Lamaran Pekerjaan, teks Novel Sejarah, dan teks Novel baik lisan maupun tulisan, namun memahami dan menganalisis teks Editorial perlu ditingkatkan</t>
  </si>
  <si>
    <t>Memiliki kemampuan dalam memahami dan menganalisis  teks Novel Sejarah dan teks Novel baik lisan maupun tulisan, namun memahami dan menganalisis teks Editorial dan teks Surat Lamaran Pekerjaan perlu ditingkatkan</t>
  </si>
  <si>
    <t>Memiliki kemampuan dalam memahami dan menganalisis teks Novel baik lisan maupun tulisan, namun memahami dan menganalisis teks Editorial, teks Surat Lamaran Pekerjaan dan  teks Novel Sejarah perlu ditingkatkan</t>
  </si>
  <si>
    <t>Memiliki keterampilan menyusun teks Editorial, teks Surat Lamaran Pekerjaan, teks Novel Sejarah, dan teks Novel baik lisan maupun tulisan</t>
  </si>
  <si>
    <t>Memiliki keterampilan menyusun teks Surat Lamaran Pekerjaan, teks Novel Sejarah, dan teks Novel baik lisan maupun tulisan, namun teks Editorial perlu ditingkatkan.</t>
  </si>
  <si>
    <t>Memiliki keterampilan menyusun  teks Novel Sejarah dan teks Novel baik lisan maupun tulisan, namun teks Editorial dan teks Surat Lamaran Pekerjaan perlu ditingkatkan.</t>
  </si>
  <si>
    <t>Memiliki keterampilan menyusun  dan teks Novel baik lisan maupun tulisan, namun teks Editorial, teks Surat Lamaran Pekerjaan, dan teks Novel Sejarah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</si>
</sst>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9" xfId="1" applyFont="1" applyFill="1" applyBorder="1" applyAlignment="1" applyProtection="1">
      <alignment horizontal="center" vertical="center" wrapText="1"/>
      <protection locked="0"/>
    </xf>
    <xf numFmtId="0" fontId="13" fillId="2" borderId="1" xfId="1" applyFont="1" applyFill="1" applyBorder="1" applyAlignment="1" applyProtection="1">
      <alignment horizontal="center" vertical="center" wrapText="1"/>
      <protection locked="0"/>
    </xf>
    <xf numFmtId="0" fontId="13" fillId="2" borderId="1" xfId="1" applyFill="1" applyBorder="1" applyAlignment="1" applyProtection="1">
      <alignment horizontal="center" vertical="center" wrapText="1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3" xfId="1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13.5703125" customWidth="1"/>
    <col min="4" max="4" width="5.85546875" customWidth="1"/>
    <col min="5" max="7" width="7.7109375" customWidth="1"/>
    <col min="8" max="8" width="6.7109375" customWidth="1"/>
    <col min="9" max="9" width="7.7109375" customWidth="1"/>
    <col min="10" max="10" width="10.140625" customWidth="1"/>
    <col min="11" max="11" width="13.140625" customWidth="1"/>
    <col min="12" max="12" width="5.85546875" customWidth="1"/>
    <col min="13" max="13" width="10.85546875" customWidth="1"/>
    <col min="14" max="14" width="7.7109375" hidden="1" customWidth="1"/>
    <col min="15" max="15" width="9.7109375" customWidth="1"/>
    <col min="16" max="16" width="10.5703125" customWidth="1"/>
    <col min="17" max="17" width="12.7109375" customWidth="1"/>
    <col min="18" max="18" width="13" customWidth="1"/>
    <col min="19" max="19" width="13.85546875" customWidth="1"/>
    <col min="20" max="20" width="9.42578125" customWidth="1"/>
    <col min="21" max="21" width="9.5703125" customWidth="1"/>
    <col min="22" max="22" width="13" customWidth="1"/>
    <col min="23" max="23" width="17.42578125" customWidth="1"/>
    <col min="24" max="24" width="13.140625" customWidth="1"/>
    <col min="25" max="25" width="10.85546875" customWidth="1"/>
    <col min="26" max="26" width="10.28515625" customWidth="1"/>
    <col min="27" max="27" width="10.42578125" customWidth="1"/>
    <col min="28" max="28" width="14.28515625" customWidth="1"/>
    <col min="29" max="29" width="16.28515625" customWidth="1"/>
    <col min="30" max="30" width="6.140625" customWidth="1"/>
    <col min="31" max="31" width="10.57031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947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113249</v>
      </c>
      <c r="C11" s="19" t="s">
        <v>55</v>
      </c>
      <c r="D11" s="18"/>
      <c r="E11" s="28">
        <f>IF((COUNTA(T11:AC11)&gt;0),(ROUND((AVERAGE(T11:AC11)),0)),"")</f>
        <v>90</v>
      </c>
      <c r="F11" s="28" t="str">
        <f t="shared" ref="F11:F50" si="0">IF(AND(ISNUMBER(E11),E11&gt;=1),IF(E11&lt;=$FD$13,$FE$13,IF(E11&lt;=$FD$14,$FE$14,IF(E11&lt;=$FD$15,$FE$15,IF(E11&lt;=$FD$16,$FE$16,)))), "")</f>
        <v>A</v>
      </c>
      <c r="G11" s="28">
        <f t="shared" ref="G11:G50" si="1">IF((COUNTA(T11:AD11)&gt;0),(ROUND((AVERAGE(T11:AD11)),0)),"")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Surat Lamaran Pekerjaan, teks Novel Sejarah, dan teks Novel baik lisan maupun tulisan, namun memahami dan menganalisis teks Editorial perlu ditingkatkan</v>
      </c>
      <c r="K11" s="28">
        <f t="shared" ref="K11:K50" si="4">IF((COUNTA(AF11:AO11)&gt;0),AVERAGE(AF11:AO11),"")</f>
        <v>92.142857142857139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92.142857142857139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menyusun teks Surat Lamaran Pekerjaan, teks Novel Sejarah, dan teks Novel baik lisan maupun tulisan, namun teks Editorial perlu ditingkatkan.</v>
      </c>
      <c r="Q11" s="39" t="s">
        <v>8</v>
      </c>
      <c r="R11" s="39" t="s">
        <v>8</v>
      </c>
      <c r="S11" s="18"/>
      <c r="T11" s="1">
        <v>92</v>
      </c>
      <c r="U11" s="1">
        <v>89</v>
      </c>
      <c r="V11" s="1">
        <v>90</v>
      </c>
      <c r="W11" s="1">
        <v>89</v>
      </c>
      <c r="X11" s="1">
        <v>90</v>
      </c>
      <c r="Y11" s="1">
        <v>92</v>
      </c>
      <c r="Z11" s="1"/>
      <c r="AA11" s="1"/>
      <c r="AB11" s="1"/>
      <c r="AC11" s="1"/>
      <c r="AD11" s="1">
        <v>78</v>
      </c>
      <c r="AE11" s="18"/>
      <c r="AF11" s="1">
        <v>90</v>
      </c>
      <c r="AG11" s="1">
        <v>90</v>
      </c>
      <c r="AH11" s="1">
        <v>90</v>
      </c>
      <c r="AI11" s="1">
        <v>89</v>
      </c>
      <c r="AJ11" s="1">
        <v>95</v>
      </c>
      <c r="AK11" s="1">
        <v>91</v>
      </c>
      <c r="AL11" s="1">
        <v>100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113263</v>
      </c>
      <c r="C12" s="19" t="s">
        <v>58</v>
      </c>
      <c r="D12" s="18"/>
      <c r="E12" s="28">
        <f t="shared" ref="E12:E50" si="9">IF((COUNTA(T12:AC12)&gt;0),(ROUND((AVERAGE(T12:AC12)),0)),"")</f>
        <v>89</v>
      </c>
      <c r="F12" s="28" t="str">
        <f t="shared" si="0"/>
        <v>A</v>
      </c>
      <c r="G12" s="28">
        <f t="shared" si="1"/>
        <v>88</v>
      </c>
      <c r="H12" s="28" t="str">
        <f t="shared" si="2"/>
        <v>A</v>
      </c>
      <c r="I12" s="36">
        <v>2</v>
      </c>
      <c r="J12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12" s="28">
        <f t="shared" si="4"/>
        <v>89.285714285714292</v>
      </c>
      <c r="L12" s="28" t="str">
        <f t="shared" si="5"/>
        <v>A</v>
      </c>
      <c r="M12" s="28">
        <f t="shared" si="6"/>
        <v>89.285714285714292</v>
      </c>
      <c r="N12" s="28" t="str">
        <f t="shared" si="7"/>
        <v>A</v>
      </c>
      <c r="O12" s="36">
        <v>2</v>
      </c>
      <c r="P12" s="28" t="str">
        <f t="shared" si="8"/>
        <v>Memiliki keterampilan menyusun teks Surat Lamaran Pekerjaan, teks Novel Sejarah, dan teks Novel baik lisan maupun tulisan, namun teks Editorial perlu ditingkatkan.</v>
      </c>
      <c r="Q12" s="39" t="s">
        <v>8</v>
      </c>
      <c r="R12" s="39" t="s">
        <v>8</v>
      </c>
      <c r="S12" s="18"/>
      <c r="T12" s="1">
        <v>88</v>
      </c>
      <c r="U12" s="1">
        <v>89</v>
      </c>
      <c r="V12" s="1">
        <v>88</v>
      </c>
      <c r="W12" s="1">
        <v>90</v>
      </c>
      <c r="X12" s="1">
        <v>90</v>
      </c>
      <c r="Y12" s="1">
        <v>90</v>
      </c>
      <c r="Z12" s="1"/>
      <c r="AA12" s="1"/>
      <c r="AB12" s="1"/>
      <c r="AC12" s="1"/>
      <c r="AD12" s="1">
        <v>83</v>
      </c>
      <c r="AE12" s="18"/>
      <c r="AF12" s="1">
        <v>85</v>
      </c>
      <c r="AG12" s="1">
        <v>85</v>
      </c>
      <c r="AH12" s="1">
        <v>89</v>
      </c>
      <c r="AI12" s="1">
        <v>88</v>
      </c>
      <c r="AJ12" s="1">
        <v>91</v>
      </c>
      <c r="AK12" s="1">
        <v>87</v>
      </c>
      <c r="AL12" s="1">
        <v>100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113277</v>
      </c>
      <c r="C13" s="19" t="s">
        <v>67</v>
      </c>
      <c r="D13" s="18"/>
      <c r="E13" s="28">
        <f t="shared" si="9"/>
        <v>91</v>
      </c>
      <c r="F13" s="28" t="str">
        <f t="shared" si="0"/>
        <v>A</v>
      </c>
      <c r="G13" s="28">
        <f t="shared" si="1"/>
        <v>89</v>
      </c>
      <c r="H13" s="28" t="str">
        <f t="shared" si="2"/>
        <v>A</v>
      </c>
      <c r="I13" s="36">
        <v>2</v>
      </c>
      <c r="J13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13" s="28">
        <f t="shared" si="4"/>
        <v>94.142857142857139</v>
      </c>
      <c r="L13" s="28" t="str">
        <f t="shared" si="5"/>
        <v>A</v>
      </c>
      <c r="M13" s="28">
        <f t="shared" si="6"/>
        <v>94.142857142857139</v>
      </c>
      <c r="N13" s="28" t="str">
        <f t="shared" si="7"/>
        <v>A</v>
      </c>
      <c r="O13" s="36">
        <v>1</v>
      </c>
      <c r="P13" s="28" t="str">
        <f t="shared" si="8"/>
        <v>Memiliki keterampilan menyusun teks Editorial, teks Surat Lamaran Pekerjaan, teks Novel Sejarah, dan teks Novel baik lisan maupun tulisan</v>
      </c>
      <c r="Q13" s="39" t="s">
        <v>8</v>
      </c>
      <c r="R13" s="39" t="s">
        <v>8</v>
      </c>
      <c r="S13" s="18"/>
      <c r="T13" s="1">
        <v>91</v>
      </c>
      <c r="U13" s="1">
        <v>91</v>
      </c>
      <c r="V13" s="1">
        <v>91</v>
      </c>
      <c r="W13" s="1">
        <v>91</v>
      </c>
      <c r="X13" s="1">
        <v>91</v>
      </c>
      <c r="Y13" s="1">
        <v>91</v>
      </c>
      <c r="Z13" s="1"/>
      <c r="AA13" s="1"/>
      <c r="AB13" s="1"/>
      <c r="AC13" s="1"/>
      <c r="AD13" s="1">
        <v>75</v>
      </c>
      <c r="AE13" s="18"/>
      <c r="AF13" s="1">
        <v>91</v>
      </c>
      <c r="AG13" s="1">
        <v>99</v>
      </c>
      <c r="AH13" s="1">
        <v>93</v>
      </c>
      <c r="AI13" s="1">
        <v>96</v>
      </c>
      <c r="AJ13" s="1">
        <v>88</v>
      </c>
      <c r="AK13" s="1">
        <v>92</v>
      </c>
      <c r="AL13" s="1">
        <v>100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186</v>
      </c>
      <c r="FI13" s="44" t="s">
        <v>190</v>
      </c>
      <c r="FJ13" s="41">
        <v>48381</v>
      </c>
      <c r="FK13" s="41">
        <v>48391</v>
      </c>
    </row>
    <row r="14" spans="1:167" x14ac:dyDescent="0.25">
      <c r="A14" s="19">
        <v>4</v>
      </c>
      <c r="B14" s="19">
        <v>113291</v>
      </c>
      <c r="C14" s="19" t="s">
        <v>68</v>
      </c>
      <c r="D14" s="18"/>
      <c r="E14" s="28">
        <f t="shared" si="9"/>
        <v>92</v>
      </c>
      <c r="F14" s="28" t="str">
        <f t="shared" si="0"/>
        <v>A</v>
      </c>
      <c r="G14" s="28">
        <f t="shared" si="1"/>
        <v>92</v>
      </c>
      <c r="H14" s="28" t="str">
        <f t="shared" si="2"/>
        <v>A</v>
      </c>
      <c r="I14" s="36">
        <v>2</v>
      </c>
      <c r="J14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4"/>
        <v>90.285714285714292</v>
      </c>
      <c r="L14" s="28" t="str">
        <f t="shared" si="5"/>
        <v>A</v>
      </c>
      <c r="M14" s="28">
        <f t="shared" si="6"/>
        <v>90.285714285714292</v>
      </c>
      <c r="N14" s="28" t="str">
        <f t="shared" si="7"/>
        <v>A</v>
      </c>
      <c r="O14" s="36">
        <v>2</v>
      </c>
      <c r="P14" s="28" t="str">
        <f t="shared" si="8"/>
        <v>Memiliki keterampilan menyusun teks Surat Lamaran Pekerjaan, teks Novel Sejarah, dan teks Novel baik lisan maupun tulisan, namun teks Editorial perlu ditingkatkan.</v>
      </c>
      <c r="Q14" s="39" t="s">
        <v>8</v>
      </c>
      <c r="R14" s="39" t="s">
        <v>8</v>
      </c>
      <c r="S14" s="18"/>
      <c r="T14" s="1">
        <v>89</v>
      </c>
      <c r="U14" s="1">
        <v>91</v>
      </c>
      <c r="V14" s="1">
        <v>96</v>
      </c>
      <c r="W14" s="1">
        <v>91</v>
      </c>
      <c r="X14" s="1">
        <v>91</v>
      </c>
      <c r="Y14" s="1">
        <v>91</v>
      </c>
      <c r="Z14" s="1"/>
      <c r="AA14" s="1"/>
      <c r="AB14" s="1"/>
      <c r="AC14" s="1"/>
      <c r="AD14" s="1">
        <v>93</v>
      </c>
      <c r="AE14" s="18"/>
      <c r="AF14" s="1">
        <v>85</v>
      </c>
      <c r="AG14" s="1">
        <v>85</v>
      </c>
      <c r="AH14" s="1">
        <v>85</v>
      </c>
      <c r="AI14" s="1">
        <v>91</v>
      </c>
      <c r="AJ14" s="1">
        <v>95</v>
      </c>
      <c r="AK14" s="1">
        <v>91</v>
      </c>
      <c r="AL14" s="1">
        <v>100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6"/>
      <c r="FI14" s="46"/>
      <c r="FJ14" s="41"/>
      <c r="FK14" s="41"/>
    </row>
    <row r="15" spans="1:167" x14ac:dyDescent="0.25">
      <c r="A15" s="19">
        <v>5</v>
      </c>
      <c r="B15" s="19">
        <v>113305</v>
      </c>
      <c r="C15" s="19" t="s">
        <v>69</v>
      </c>
      <c r="D15" s="18"/>
      <c r="E15" s="28">
        <f t="shared" si="9"/>
        <v>90</v>
      </c>
      <c r="F15" s="28" t="str">
        <f t="shared" si="0"/>
        <v>A</v>
      </c>
      <c r="G15" s="28">
        <f t="shared" si="1"/>
        <v>89</v>
      </c>
      <c r="H15" s="28" t="str">
        <f t="shared" si="2"/>
        <v>A</v>
      </c>
      <c r="I15" s="36">
        <v>2</v>
      </c>
      <c r="J15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4"/>
        <v>95.285714285714292</v>
      </c>
      <c r="L15" s="28" t="str">
        <f t="shared" si="5"/>
        <v>A</v>
      </c>
      <c r="M15" s="28">
        <f t="shared" si="6"/>
        <v>95.285714285714292</v>
      </c>
      <c r="N15" s="28" t="str">
        <f t="shared" si="7"/>
        <v>A</v>
      </c>
      <c r="O15" s="36">
        <v>1</v>
      </c>
      <c r="P15" s="28" t="str">
        <f t="shared" si="8"/>
        <v>Memiliki keterampilan menyusun teks Editorial, teks Surat Lamaran Pekerjaan, teks Novel Sejarah, dan teks Novel baik lisan maupun tulisan</v>
      </c>
      <c r="Q15" s="39" t="s">
        <v>8</v>
      </c>
      <c r="R15" s="39" t="s">
        <v>8</v>
      </c>
      <c r="S15" s="18"/>
      <c r="T15" s="1">
        <v>89</v>
      </c>
      <c r="U15" s="1">
        <v>90</v>
      </c>
      <c r="V15" s="1">
        <v>90</v>
      </c>
      <c r="W15" s="1">
        <v>90</v>
      </c>
      <c r="X15" s="1">
        <v>90</v>
      </c>
      <c r="Y15" s="1">
        <v>91</v>
      </c>
      <c r="Z15" s="1"/>
      <c r="AA15" s="1"/>
      <c r="AB15" s="1"/>
      <c r="AC15" s="1"/>
      <c r="AD15" s="1">
        <v>86</v>
      </c>
      <c r="AE15" s="18"/>
      <c r="AF15" s="1">
        <v>95</v>
      </c>
      <c r="AG15" s="1">
        <v>100</v>
      </c>
      <c r="AH15" s="1">
        <v>89</v>
      </c>
      <c r="AI15" s="1">
        <v>95</v>
      </c>
      <c r="AJ15" s="1">
        <v>98</v>
      </c>
      <c r="AK15" s="1">
        <v>90</v>
      </c>
      <c r="AL15" s="1">
        <v>100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187</v>
      </c>
      <c r="FI15" s="44" t="s">
        <v>191</v>
      </c>
      <c r="FJ15" s="41">
        <v>48382</v>
      </c>
      <c r="FK15" s="41">
        <v>48392</v>
      </c>
    </row>
    <row r="16" spans="1:167" x14ac:dyDescent="0.25">
      <c r="A16" s="19">
        <v>6</v>
      </c>
      <c r="B16" s="19">
        <v>113319</v>
      </c>
      <c r="C16" s="19" t="s">
        <v>70</v>
      </c>
      <c r="D16" s="18"/>
      <c r="E16" s="28">
        <f t="shared" si="9"/>
        <v>92</v>
      </c>
      <c r="F16" s="28" t="str">
        <f t="shared" si="0"/>
        <v>A</v>
      </c>
      <c r="G16" s="28">
        <f t="shared" si="1"/>
        <v>90</v>
      </c>
      <c r="H16" s="28" t="str">
        <f t="shared" si="2"/>
        <v>A</v>
      </c>
      <c r="I16" s="36">
        <v>2</v>
      </c>
      <c r="J16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16" s="28">
        <f t="shared" si="4"/>
        <v>91.428571428571431</v>
      </c>
      <c r="L16" s="28" t="str">
        <f t="shared" si="5"/>
        <v>A</v>
      </c>
      <c r="M16" s="28">
        <f t="shared" si="6"/>
        <v>91.428571428571431</v>
      </c>
      <c r="N16" s="28" t="str">
        <f t="shared" si="7"/>
        <v>A</v>
      </c>
      <c r="O16" s="36">
        <v>2</v>
      </c>
      <c r="P16" s="28" t="str">
        <f t="shared" si="8"/>
        <v>Memiliki keterampilan menyusun teks Surat Lamaran Pekerjaan, teks Novel Sejarah, dan teks Novel baik lisan maupun tulisan, namun teks Editorial perlu ditingkatkan.</v>
      </c>
      <c r="Q16" s="39" t="s">
        <v>8</v>
      </c>
      <c r="R16" s="39" t="s">
        <v>8</v>
      </c>
      <c r="S16" s="18"/>
      <c r="T16" s="1">
        <v>89</v>
      </c>
      <c r="U16" s="1">
        <v>94</v>
      </c>
      <c r="V16" s="1">
        <v>90</v>
      </c>
      <c r="W16" s="1">
        <v>90</v>
      </c>
      <c r="X16" s="1">
        <v>90</v>
      </c>
      <c r="Y16" s="1">
        <v>99</v>
      </c>
      <c r="Z16" s="1"/>
      <c r="AA16" s="1"/>
      <c r="AB16" s="1"/>
      <c r="AC16" s="1"/>
      <c r="AD16" s="1">
        <v>79</v>
      </c>
      <c r="AE16" s="18"/>
      <c r="AF16" s="1">
        <v>85</v>
      </c>
      <c r="AG16" s="1">
        <v>85</v>
      </c>
      <c r="AH16" s="1">
        <v>96</v>
      </c>
      <c r="AI16" s="1">
        <v>90</v>
      </c>
      <c r="AJ16" s="1">
        <v>94</v>
      </c>
      <c r="AK16" s="1">
        <v>90</v>
      </c>
      <c r="AL16" s="1">
        <v>100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5"/>
      <c r="FI16" s="46"/>
      <c r="FJ16" s="41"/>
      <c r="FK16" s="41"/>
    </row>
    <row r="17" spans="1:167" x14ac:dyDescent="0.25">
      <c r="A17" s="19">
        <v>7</v>
      </c>
      <c r="B17" s="19">
        <v>113333</v>
      </c>
      <c r="C17" s="19" t="s">
        <v>71</v>
      </c>
      <c r="D17" s="18"/>
      <c r="E17" s="28">
        <f t="shared" si="9"/>
        <v>93</v>
      </c>
      <c r="F17" s="28" t="str">
        <f t="shared" si="0"/>
        <v>A</v>
      </c>
      <c r="G17" s="28">
        <f t="shared" si="1"/>
        <v>91</v>
      </c>
      <c r="H17" s="28" t="str">
        <f t="shared" si="2"/>
        <v>A</v>
      </c>
      <c r="I17" s="36">
        <v>2</v>
      </c>
      <c r="J17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17" s="28">
        <f t="shared" si="4"/>
        <v>93.142857142857139</v>
      </c>
      <c r="L17" s="28" t="str">
        <f t="shared" si="5"/>
        <v>A</v>
      </c>
      <c r="M17" s="28">
        <f t="shared" si="6"/>
        <v>93.142857142857139</v>
      </c>
      <c r="N17" s="28" t="str">
        <f t="shared" si="7"/>
        <v>A</v>
      </c>
      <c r="O17" s="36">
        <v>1</v>
      </c>
      <c r="P17" s="28" t="str">
        <f t="shared" si="8"/>
        <v>Memiliki keterampilan menyusun teks Editorial, teks Surat Lamaran Pekerjaan, teks Novel Sejarah, dan teks Novel baik lisan maupun tulisan</v>
      </c>
      <c r="Q17" s="39" t="s">
        <v>8</v>
      </c>
      <c r="R17" s="39" t="s">
        <v>8</v>
      </c>
      <c r="S17" s="18"/>
      <c r="T17" s="1">
        <v>94</v>
      </c>
      <c r="U17" s="1">
        <v>90</v>
      </c>
      <c r="V17" s="1">
        <v>90</v>
      </c>
      <c r="W17" s="1">
        <v>94</v>
      </c>
      <c r="X17" s="1">
        <v>92</v>
      </c>
      <c r="Y17" s="1">
        <v>95</v>
      </c>
      <c r="Z17" s="1"/>
      <c r="AA17" s="1"/>
      <c r="AB17" s="1"/>
      <c r="AC17" s="1"/>
      <c r="AD17" s="1">
        <v>80</v>
      </c>
      <c r="AE17" s="18"/>
      <c r="AF17" s="1">
        <v>93</v>
      </c>
      <c r="AG17" s="1">
        <v>96</v>
      </c>
      <c r="AH17" s="1">
        <v>98</v>
      </c>
      <c r="AI17" s="1">
        <v>86</v>
      </c>
      <c r="AJ17" s="1">
        <v>87</v>
      </c>
      <c r="AK17" s="1">
        <v>92</v>
      </c>
      <c r="AL17" s="1">
        <v>100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188</v>
      </c>
      <c r="FI17" s="44" t="s">
        <v>192</v>
      </c>
      <c r="FJ17" s="41">
        <v>48383</v>
      </c>
      <c r="FK17" s="41">
        <v>48393</v>
      </c>
    </row>
    <row r="18" spans="1:167" x14ac:dyDescent="0.25">
      <c r="A18" s="19">
        <v>8</v>
      </c>
      <c r="B18" s="19">
        <v>113347</v>
      </c>
      <c r="C18" s="19" t="s">
        <v>72</v>
      </c>
      <c r="D18" s="18"/>
      <c r="E18" s="28">
        <f t="shared" si="9"/>
        <v>87</v>
      </c>
      <c r="F18" s="28" t="str">
        <f t="shared" si="0"/>
        <v>A</v>
      </c>
      <c r="G18" s="28">
        <f t="shared" si="1"/>
        <v>85</v>
      </c>
      <c r="H18" s="28" t="str">
        <f t="shared" si="2"/>
        <v>A</v>
      </c>
      <c r="I18" s="36">
        <v>3</v>
      </c>
      <c r="J18" s="28" t="str">
        <f t="shared" si="3"/>
        <v>Memiliki kemampuan dalam memahami dan menganalisis  teks Novel Sejarah dan teks Novel baik lisan maupun tulisan, namun memahami dan menganalisis teks Editorial dan teks Surat Lamaran Pekerjaan perlu ditingkatkan</v>
      </c>
      <c r="K18" s="28">
        <f t="shared" si="4"/>
        <v>96.714285714285708</v>
      </c>
      <c r="L18" s="28" t="str">
        <f t="shared" si="5"/>
        <v>A</v>
      </c>
      <c r="M18" s="28">
        <f t="shared" si="6"/>
        <v>96.714285714285708</v>
      </c>
      <c r="N18" s="28" t="str">
        <f t="shared" si="7"/>
        <v>A</v>
      </c>
      <c r="O18" s="36">
        <v>1</v>
      </c>
      <c r="P18" s="28" t="str">
        <f t="shared" si="8"/>
        <v>Memiliki keterampilan menyusun teks Editorial, teks Surat Lamaran Pekerjaan, teks Novel Sejarah, dan teks Novel baik lisan maupun tulisan</v>
      </c>
      <c r="Q18" s="39" t="s">
        <v>8</v>
      </c>
      <c r="R18" s="39" t="s">
        <v>8</v>
      </c>
      <c r="S18" s="18"/>
      <c r="T18" s="1">
        <v>86</v>
      </c>
      <c r="U18" s="1">
        <v>87</v>
      </c>
      <c r="V18" s="1">
        <v>84</v>
      </c>
      <c r="W18" s="1">
        <v>88</v>
      </c>
      <c r="X18" s="1">
        <v>88</v>
      </c>
      <c r="Y18" s="1">
        <v>88</v>
      </c>
      <c r="Z18" s="1"/>
      <c r="AA18" s="1"/>
      <c r="AB18" s="1"/>
      <c r="AC18" s="1"/>
      <c r="AD18" s="1">
        <v>75</v>
      </c>
      <c r="AE18" s="18"/>
      <c r="AF18" s="1">
        <v>99</v>
      </c>
      <c r="AG18" s="1">
        <v>97</v>
      </c>
      <c r="AH18" s="1">
        <v>94</v>
      </c>
      <c r="AI18" s="1">
        <v>99</v>
      </c>
      <c r="AJ18" s="1">
        <v>97</v>
      </c>
      <c r="AK18" s="1">
        <v>91</v>
      </c>
      <c r="AL18" s="1">
        <v>100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5"/>
      <c r="FI18" s="46"/>
      <c r="FJ18" s="41"/>
      <c r="FK18" s="41"/>
    </row>
    <row r="19" spans="1:167" x14ac:dyDescent="0.25">
      <c r="A19" s="19">
        <v>9</v>
      </c>
      <c r="B19" s="19">
        <v>113361</v>
      </c>
      <c r="C19" s="19" t="s">
        <v>73</v>
      </c>
      <c r="D19" s="18"/>
      <c r="E19" s="28">
        <f t="shared" si="9"/>
        <v>91</v>
      </c>
      <c r="F19" s="28" t="str">
        <f t="shared" si="0"/>
        <v>A</v>
      </c>
      <c r="G19" s="28">
        <f t="shared" si="1"/>
        <v>91</v>
      </c>
      <c r="H19" s="28" t="str">
        <f t="shared" si="2"/>
        <v>A</v>
      </c>
      <c r="I19" s="36">
        <v>2</v>
      </c>
      <c r="J19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19" s="28">
        <f t="shared" si="4"/>
        <v>89.714285714285708</v>
      </c>
      <c r="L19" s="28" t="str">
        <f t="shared" si="5"/>
        <v>A</v>
      </c>
      <c r="M19" s="28">
        <f t="shared" si="6"/>
        <v>89.714285714285708</v>
      </c>
      <c r="N19" s="28" t="str">
        <f t="shared" si="7"/>
        <v>A</v>
      </c>
      <c r="O19" s="36">
        <v>2</v>
      </c>
      <c r="P19" s="28" t="str">
        <f t="shared" si="8"/>
        <v>Memiliki keterampilan menyusun teks Surat Lamaran Pekerjaan, teks Novel Sejarah, dan teks Novel baik lisan maupun tulisan, namun teks Editorial perlu ditingkatkan.</v>
      </c>
      <c r="Q19" s="39" t="s">
        <v>8</v>
      </c>
      <c r="R19" s="39" t="s">
        <v>8</v>
      </c>
      <c r="S19" s="18"/>
      <c r="T19" s="1">
        <v>90</v>
      </c>
      <c r="U19" s="1">
        <v>93</v>
      </c>
      <c r="V19" s="1">
        <v>93</v>
      </c>
      <c r="W19" s="1">
        <v>93</v>
      </c>
      <c r="X19" s="1">
        <v>89</v>
      </c>
      <c r="Y19" s="1">
        <v>90</v>
      </c>
      <c r="Z19" s="1"/>
      <c r="AA19" s="1"/>
      <c r="AB19" s="1"/>
      <c r="AC19" s="1"/>
      <c r="AD19" s="1">
        <v>87</v>
      </c>
      <c r="AE19" s="18"/>
      <c r="AF19" s="1">
        <v>85</v>
      </c>
      <c r="AG19" s="1">
        <v>85</v>
      </c>
      <c r="AH19" s="1">
        <v>85</v>
      </c>
      <c r="AI19" s="1">
        <v>91</v>
      </c>
      <c r="AJ19" s="1">
        <v>93</v>
      </c>
      <c r="AK19" s="1">
        <v>89</v>
      </c>
      <c r="AL19" s="1">
        <v>100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189</v>
      </c>
      <c r="FI19" s="44" t="s">
        <v>193</v>
      </c>
      <c r="FJ19" s="41">
        <v>48384</v>
      </c>
      <c r="FK19" s="41">
        <v>48394</v>
      </c>
    </row>
    <row r="20" spans="1:167" x14ac:dyDescent="0.25">
      <c r="A20" s="19">
        <v>10</v>
      </c>
      <c r="B20" s="19">
        <v>113375</v>
      </c>
      <c r="C20" s="19" t="s">
        <v>74</v>
      </c>
      <c r="D20" s="18"/>
      <c r="E20" s="28">
        <f t="shared" si="9"/>
        <v>92</v>
      </c>
      <c r="F20" s="28" t="str">
        <f t="shared" si="0"/>
        <v>A</v>
      </c>
      <c r="G20" s="28">
        <f t="shared" si="1"/>
        <v>90</v>
      </c>
      <c r="H20" s="28" t="str">
        <f t="shared" si="2"/>
        <v>A</v>
      </c>
      <c r="I20" s="36">
        <v>2</v>
      </c>
      <c r="J20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4"/>
        <v>90.166666666666671</v>
      </c>
      <c r="L20" s="28" t="str">
        <f t="shared" si="5"/>
        <v>A</v>
      </c>
      <c r="M20" s="28">
        <f t="shared" si="6"/>
        <v>90.166666666666671</v>
      </c>
      <c r="N20" s="28" t="str">
        <f t="shared" si="7"/>
        <v>A</v>
      </c>
      <c r="O20" s="36">
        <v>2</v>
      </c>
      <c r="P20" s="28" t="str">
        <f t="shared" si="8"/>
        <v>Memiliki keterampilan menyusun teks Surat Lamaran Pekerjaan, teks Novel Sejarah, dan teks Novel baik lisan maupun tulisan, namun teks Editorial perlu ditingkatkan.</v>
      </c>
      <c r="Q20" s="39" t="s">
        <v>8</v>
      </c>
      <c r="R20" s="39" t="s">
        <v>8</v>
      </c>
      <c r="S20" s="18"/>
      <c r="T20" s="1">
        <v>87</v>
      </c>
      <c r="U20" s="1">
        <v>94</v>
      </c>
      <c r="V20" s="1">
        <v>91</v>
      </c>
      <c r="W20" s="1">
        <v>91</v>
      </c>
      <c r="X20" s="1">
        <v>89</v>
      </c>
      <c r="Y20" s="1">
        <v>99</v>
      </c>
      <c r="Z20" s="1"/>
      <c r="AA20" s="1"/>
      <c r="AB20" s="1"/>
      <c r="AC20" s="1"/>
      <c r="AD20" s="1">
        <v>78</v>
      </c>
      <c r="AE20" s="18"/>
      <c r="AF20" s="1">
        <v>85</v>
      </c>
      <c r="AG20" s="1">
        <v>98</v>
      </c>
      <c r="AH20" s="1">
        <v>85</v>
      </c>
      <c r="AI20" s="1">
        <v>90</v>
      </c>
      <c r="AJ20" s="1">
        <v>94</v>
      </c>
      <c r="AK20" s="1">
        <v>89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5"/>
      <c r="FI20" s="46"/>
      <c r="FJ20" s="41"/>
      <c r="FK20" s="41"/>
    </row>
    <row r="21" spans="1:167" x14ac:dyDescent="0.25">
      <c r="A21" s="19">
        <v>11</v>
      </c>
      <c r="B21" s="19">
        <v>113389</v>
      </c>
      <c r="C21" s="19" t="s">
        <v>75</v>
      </c>
      <c r="D21" s="18"/>
      <c r="E21" s="28">
        <f t="shared" si="9"/>
        <v>84</v>
      </c>
      <c r="F21" s="28" t="str">
        <f t="shared" si="0"/>
        <v>B</v>
      </c>
      <c r="G21" s="28">
        <f t="shared" si="1"/>
        <v>81</v>
      </c>
      <c r="H21" s="28" t="str">
        <f t="shared" si="2"/>
        <v>B</v>
      </c>
      <c r="I21" s="36">
        <v>3</v>
      </c>
      <c r="J21" s="28" t="str">
        <f t="shared" si="3"/>
        <v>Memiliki kemampuan dalam memahami dan menganalisis  teks Novel Sejarah dan teks Novel baik lisan maupun tulisan, namun memahami dan menganalisis teks Editorial dan teks Surat Lamaran Pekerjaan perlu ditingkatkan</v>
      </c>
      <c r="K21" s="28">
        <f t="shared" si="4"/>
        <v>88.428571428571431</v>
      </c>
      <c r="L21" s="28" t="str">
        <f t="shared" si="5"/>
        <v>A</v>
      </c>
      <c r="M21" s="28">
        <f t="shared" si="6"/>
        <v>88.428571428571431</v>
      </c>
      <c r="N21" s="28" t="str">
        <f t="shared" si="7"/>
        <v>A</v>
      </c>
      <c r="O21" s="36">
        <v>2</v>
      </c>
      <c r="P21" s="28" t="str">
        <f t="shared" si="8"/>
        <v>Memiliki keterampilan menyusun teks Surat Lamaran Pekerjaan, teks Novel Sejarah, dan teks Novel baik lisan maupun tulisan, namun teks Editorial perlu ditingkatkan.</v>
      </c>
      <c r="Q21" s="39" t="s">
        <v>8</v>
      </c>
      <c r="R21" s="39" t="s">
        <v>8</v>
      </c>
      <c r="S21" s="18"/>
      <c r="T21" s="1">
        <v>78</v>
      </c>
      <c r="U21" s="1">
        <v>80</v>
      </c>
      <c r="V21" s="1">
        <v>90</v>
      </c>
      <c r="W21" s="1">
        <v>90</v>
      </c>
      <c r="X21" s="1">
        <v>83</v>
      </c>
      <c r="Y21" s="1">
        <v>80</v>
      </c>
      <c r="Z21" s="1"/>
      <c r="AA21" s="1"/>
      <c r="AB21" s="1"/>
      <c r="AC21" s="1"/>
      <c r="AD21" s="1">
        <v>69</v>
      </c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87</v>
      </c>
      <c r="AK21" s="1">
        <v>92</v>
      </c>
      <c r="AL21" s="1">
        <v>100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48385</v>
      </c>
      <c r="FK21" s="41">
        <v>48395</v>
      </c>
    </row>
    <row r="22" spans="1:167" x14ac:dyDescent="0.25">
      <c r="A22" s="19">
        <v>12</v>
      </c>
      <c r="B22" s="19">
        <v>113403</v>
      </c>
      <c r="C22" s="19" t="s">
        <v>76</v>
      </c>
      <c r="D22" s="18"/>
      <c r="E22" s="28">
        <f t="shared" si="9"/>
        <v>90</v>
      </c>
      <c r="F22" s="28" t="str">
        <f t="shared" si="0"/>
        <v>A</v>
      </c>
      <c r="G22" s="28">
        <f t="shared" si="1"/>
        <v>89</v>
      </c>
      <c r="H22" s="28" t="str">
        <f t="shared" si="2"/>
        <v>A</v>
      </c>
      <c r="I22" s="36">
        <v>2</v>
      </c>
      <c r="J22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4"/>
        <v>88.5</v>
      </c>
      <c r="L22" s="28" t="str">
        <f t="shared" si="5"/>
        <v>A</v>
      </c>
      <c r="M22" s="28">
        <f t="shared" si="6"/>
        <v>88.5</v>
      </c>
      <c r="N22" s="28" t="str">
        <f t="shared" si="7"/>
        <v>A</v>
      </c>
      <c r="O22" s="36">
        <v>2</v>
      </c>
      <c r="P22" s="28" t="str">
        <f t="shared" si="8"/>
        <v>Memiliki keterampilan menyusun teks Surat Lamaran Pekerjaan, teks Novel Sejarah, dan teks Novel baik lisan maupun tulisan, namun teks Editorial perlu ditingkatkan.</v>
      </c>
      <c r="Q22" s="39" t="s">
        <v>8</v>
      </c>
      <c r="R22" s="39" t="s">
        <v>8</v>
      </c>
      <c r="S22" s="18"/>
      <c r="T22" s="1">
        <v>91</v>
      </c>
      <c r="U22" s="1">
        <v>90</v>
      </c>
      <c r="V22" s="1">
        <v>88</v>
      </c>
      <c r="W22" s="1">
        <v>88</v>
      </c>
      <c r="X22" s="1">
        <v>90</v>
      </c>
      <c r="Y22" s="1">
        <v>95</v>
      </c>
      <c r="Z22" s="1"/>
      <c r="AA22" s="1"/>
      <c r="AB22" s="1"/>
      <c r="AC22" s="1"/>
      <c r="AD22" s="1">
        <v>82</v>
      </c>
      <c r="AE22" s="18"/>
      <c r="AF22" s="1">
        <v>87</v>
      </c>
      <c r="AG22" s="1">
        <v>85</v>
      </c>
      <c r="AH22" s="1">
        <v>85</v>
      </c>
      <c r="AI22" s="1">
        <v>89</v>
      </c>
      <c r="AJ22" s="1">
        <v>95</v>
      </c>
      <c r="AK22" s="1">
        <v>90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113417</v>
      </c>
      <c r="C23" s="19" t="s">
        <v>77</v>
      </c>
      <c r="D23" s="18"/>
      <c r="E23" s="28">
        <f t="shared" si="9"/>
        <v>89</v>
      </c>
      <c r="F23" s="28" t="str">
        <f t="shared" si="0"/>
        <v>A</v>
      </c>
      <c r="G23" s="28">
        <f t="shared" si="1"/>
        <v>89</v>
      </c>
      <c r="H23" s="28" t="str">
        <f t="shared" si="2"/>
        <v>A</v>
      </c>
      <c r="I23" s="36">
        <v>2</v>
      </c>
      <c r="J23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23" s="28">
        <f t="shared" si="4"/>
        <v>90.571428571428569</v>
      </c>
      <c r="L23" s="28" t="str">
        <f t="shared" si="5"/>
        <v>A</v>
      </c>
      <c r="M23" s="28">
        <f t="shared" si="6"/>
        <v>90.571428571428569</v>
      </c>
      <c r="N23" s="28" t="str">
        <f t="shared" si="7"/>
        <v>A</v>
      </c>
      <c r="O23" s="36">
        <v>2</v>
      </c>
      <c r="P23" s="28" t="str">
        <f t="shared" si="8"/>
        <v>Memiliki keterampilan menyusun teks Surat Lamaran Pekerjaan, teks Novel Sejarah, dan teks Novel baik lisan maupun tulisan, namun teks Editorial perlu ditingkatkan.</v>
      </c>
      <c r="Q23" s="39" t="s">
        <v>8</v>
      </c>
      <c r="R23" s="39" t="s">
        <v>8</v>
      </c>
      <c r="S23" s="18"/>
      <c r="T23" s="1">
        <v>88</v>
      </c>
      <c r="U23" s="1">
        <v>90</v>
      </c>
      <c r="V23" s="1">
        <v>85</v>
      </c>
      <c r="W23" s="1">
        <v>88</v>
      </c>
      <c r="X23" s="1">
        <v>87</v>
      </c>
      <c r="Y23" s="1">
        <v>95</v>
      </c>
      <c r="Z23" s="1"/>
      <c r="AA23" s="1"/>
      <c r="AB23" s="1"/>
      <c r="AC23" s="1"/>
      <c r="AD23" s="1">
        <v>90</v>
      </c>
      <c r="AE23" s="18"/>
      <c r="AF23" s="1">
        <v>87</v>
      </c>
      <c r="AG23" s="1">
        <v>96</v>
      </c>
      <c r="AH23" s="1">
        <v>91</v>
      </c>
      <c r="AI23" s="1">
        <v>87</v>
      </c>
      <c r="AJ23" s="1">
        <v>86</v>
      </c>
      <c r="AK23" s="1">
        <v>87</v>
      </c>
      <c r="AL23" s="1">
        <v>100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48386</v>
      </c>
      <c r="FK23" s="41">
        <v>48396</v>
      </c>
    </row>
    <row r="24" spans="1:167" x14ac:dyDescent="0.25">
      <c r="A24" s="19">
        <v>14</v>
      </c>
      <c r="B24" s="19">
        <v>113431</v>
      </c>
      <c r="C24" s="19" t="s">
        <v>78</v>
      </c>
      <c r="D24" s="18"/>
      <c r="E24" s="28">
        <f t="shared" si="9"/>
        <v>89</v>
      </c>
      <c r="F24" s="28" t="str">
        <f t="shared" si="0"/>
        <v>A</v>
      </c>
      <c r="G24" s="28">
        <f t="shared" si="1"/>
        <v>87</v>
      </c>
      <c r="H24" s="28" t="str">
        <f t="shared" si="2"/>
        <v>A</v>
      </c>
      <c r="I24" s="36">
        <v>2</v>
      </c>
      <c r="J24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4"/>
        <v>87.5</v>
      </c>
      <c r="L24" s="28" t="str">
        <f t="shared" si="5"/>
        <v>A</v>
      </c>
      <c r="M24" s="28">
        <f t="shared" si="6"/>
        <v>87.5</v>
      </c>
      <c r="N24" s="28" t="str">
        <f t="shared" si="7"/>
        <v>A</v>
      </c>
      <c r="O24" s="36">
        <v>2</v>
      </c>
      <c r="P24" s="28" t="str">
        <f t="shared" si="8"/>
        <v>Memiliki keterampilan menyusun teks Surat Lamaran Pekerjaan, teks Novel Sejarah, dan teks Novel baik lisan maupun tulisan, namun teks Editorial perlu ditingkatkan.</v>
      </c>
      <c r="Q24" s="39" t="s">
        <v>8</v>
      </c>
      <c r="R24" s="39" t="s">
        <v>8</v>
      </c>
      <c r="S24" s="18"/>
      <c r="T24" s="1">
        <v>84</v>
      </c>
      <c r="U24" s="1">
        <v>87</v>
      </c>
      <c r="V24" s="1">
        <v>91</v>
      </c>
      <c r="W24" s="1">
        <v>91</v>
      </c>
      <c r="X24" s="1">
        <v>88</v>
      </c>
      <c r="Y24" s="1">
        <v>92</v>
      </c>
      <c r="Z24" s="1"/>
      <c r="AA24" s="1"/>
      <c r="AB24" s="1"/>
      <c r="AC24" s="1"/>
      <c r="AD24" s="1">
        <v>75</v>
      </c>
      <c r="AE24" s="18"/>
      <c r="AF24" s="1">
        <v>85</v>
      </c>
      <c r="AG24" s="1">
        <v>85</v>
      </c>
      <c r="AH24" s="1">
        <v>87</v>
      </c>
      <c r="AI24" s="1">
        <v>89</v>
      </c>
      <c r="AJ24" s="1">
        <v>92</v>
      </c>
      <c r="AK24" s="1">
        <v>87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113445</v>
      </c>
      <c r="C25" s="19" t="s">
        <v>79</v>
      </c>
      <c r="D25" s="18"/>
      <c r="E25" s="28">
        <f t="shared" si="9"/>
        <v>94</v>
      </c>
      <c r="F25" s="28" t="str">
        <f t="shared" si="0"/>
        <v>A</v>
      </c>
      <c r="G25" s="28">
        <f t="shared" si="1"/>
        <v>91</v>
      </c>
      <c r="H25" s="28" t="str">
        <f t="shared" si="2"/>
        <v>A</v>
      </c>
      <c r="I25" s="36">
        <v>2</v>
      </c>
      <c r="J25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25" s="28">
        <f t="shared" si="4"/>
        <v>98.857142857142861</v>
      </c>
      <c r="L25" s="28" t="str">
        <f t="shared" si="5"/>
        <v>A</v>
      </c>
      <c r="M25" s="28">
        <f t="shared" si="6"/>
        <v>98.857142857142861</v>
      </c>
      <c r="N25" s="28" t="str">
        <f t="shared" si="7"/>
        <v>A</v>
      </c>
      <c r="O25" s="36">
        <v>1</v>
      </c>
      <c r="P25" s="28" t="str">
        <f t="shared" si="8"/>
        <v>Memiliki keterampilan menyusun teks Editorial, teks Surat Lamaran Pekerjaan, teks Novel Sejarah, dan teks Novel baik lisan maupun tulisan</v>
      </c>
      <c r="Q25" s="39" t="s">
        <v>8</v>
      </c>
      <c r="R25" s="39" t="s">
        <v>8</v>
      </c>
      <c r="S25" s="18"/>
      <c r="T25" s="1">
        <v>91</v>
      </c>
      <c r="U25" s="1">
        <v>91</v>
      </c>
      <c r="V25" s="1">
        <v>95</v>
      </c>
      <c r="W25" s="1">
        <v>95</v>
      </c>
      <c r="X25" s="1">
        <v>93</v>
      </c>
      <c r="Y25" s="1">
        <v>96</v>
      </c>
      <c r="Z25" s="1"/>
      <c r="AA25" s="1"/>
      <c r="AB25" s="1"/>
      <c r="AC25" s="1"/>
      <c r="AD25" s="1">
        <v>77</v>
      </c>
      <c r="AE25" s="18"/>
      <c r="AF25" s="1">
        <v>100</v>
      </c>
      <c r="AG25" s="1">
        <v>95</v>
      </c>
      <c r="AH25" s="1">
        <v>100</v>
      </c>
      <c r="AI25" s="1">
        <v>100</v>
      </c>
      <c r="AJ25" s="1">
        <v>99</v>
      </c>
      <c r="AK25" s="1">
        <v>98</v>
      </c>
      <c r="AL25" s="1">
        <v>100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2">
        <v>7</v>
      </c>
      <c r="FH25" s="43"/>
      <c r="FI25" s="43"/>
      <c r="FJ25" s="41">
        <v>48387</v>
      </c>
      <c r="FK25" s="41">
        <v>48397</v>
      </c>
    </row>
    <row r="26" spans="1:167" x14ac:dyDescent="0.25">
      <c r="A26" s="19">
        <v>16</v>
      </c>
      <c r="B26" s="19">
        <v>113459</v>
      </c>
      <c r="C26" s="19" t="s">
        <v>81</v>
      </c>
      <c r="D26" s="18"/>
      <c r="E26" s="28">
        <f t="shared" si="9"/>
        <v>92</v>
      </c>
      <c r="F26" s="28" t="str">
        <f t="shared" si="0"/>
        <v>A</v>
      </c>
      <c r="G26" s="28">
        <f t="shared" si="1"/>
        <v>91</v>
      </c>
      <c r="H26" s="28" t="str">
        <f t="shared" si="2"/>
        <v>A</v>
      </c>
      <c r="I26" s="36">
        <v>2</v>
      </c>
      <c r="J26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26" s="28">
        <f t="shared" si="4"/>
        <v>93.142857142857139</v>
      </c>
      <c r="L26" s="28" t="str">
        <f t="shared" si="5"/>
        <v>A</v>
      </c>
      <c r="M26" s="28">
        <f t="shared" si="6"/>
        <v>93.142857142857139</v>
      </c>
      <c r="N26" s="28" t="str">
        <f t="shared" si="7"/>
        <v>A</v>
      </c>
      <c r="O26" s="36">
        <v>1</v>
      </c>
      <c r="P26" s="28" t="str">
        <f t="shared" si="8"/>
        <v>Memiliki keterampilan menyusun teks Editorial, teks Surat Lamaran Pekerjaan, teks Novel Sejarah, dan teks Novel baik lisan maupun tulisan</v>
      </c>
      <c r="Q26" s="39" t="s">
        <v>8</v>
      </c>
      <c r="R26" s="39" t="s">
        <v>8</v>
      </c>
      <c r="S26" s="18"/>
      <c r="T26" s="1">
        <v>88</v>
      </c>
      <c r="U26" s="1">
        <v>88</v>
      </c>
      <c r="V26" s="1">
        <v>89</v>
      </c>
      <c r="W26" s="1">
        <v>96</v>
      </c>
      <c r="X26" s="1">
        <v>92</v>
      </c>
      <c r="Y26" s="1">
        <v>96</v>
      </c>
      <c r="Z26" s="1"/>
      <c r="AA26" s="1"/>
      <c r="AB26" s="1"/>
      <c r="AC26" s="1"/>
      <c r="AD26" s="1">
        <v>86</v>
      </c>
      <c r="AE26" s="18"/>
      <c r="AF26" s="1">
        <v>85</v>
      </c>
      <c r="AG26" s="1">
        <v>86</v>
      </c>
      <c r="AH26" s="1">
        <v>99</v>
      </c>
      <c r="AI26" s="1">
        <v>94</v>
      </c>
      <c r="AJ26" s="1">
        <v>96</v>
      </c>
      <c r="AK26" s="1">
        <v>92</v>
      </c>
      <c r="AL26" s="1">
        <v>100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113739</v>
      </c>
      <c r="C27" s="19" t="s">
        <v>82</v>
      </c>
      <c r="D27" s="18"/>
      <c r="E27" s="28">
        <f t="shared" si="9"/>
        <v>91</v>
      </c>
      <c r="F27" s="28" t="str">
        <f t="shared" si="0"/>
        <v>A</v>
      </c>
      <c r="G27" s="28">
        <f t="shared" si="1"/>
        <v>88</v>
      </c>
      <c r="H27" s="28" t="str">
        <f t="shared" si="2"/>
        <v>A</v>
      </c>
      <c r="I27" s="36">
        <v>2</v>
      </c>
      <c r="J27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4"/>
        <v>90.857142857142861</v>
      </c>
      <c r="L27" s="28" t="str">
        <f t="shared" si="5"/>
        <v>A</v>
      </c>
      <c r="M27" s="28">
        <f t="shared" si="6"/>
        <v>90.857142857142861</v>
      </c>
      <c r="N27" s="28" t="str">
        <f t="shared" si="7"/>
        <v>A</v>
      </c>
      <c r="O27" s="36">
        <v>2</v>
      </c>
      <c r="P27" s="28" t="str">
        <f t="shared" si="8"/>
        <v>Memiliki keterampilan menyusun teks Surat Lamaran Pekerjaan, teks Novel Sejarah, dan teks Novel baik lisan maupun tulisan, namun teks Editorial perlu ditingkatkan.</v>
      </c>
      <c r="Q27" s="39" t="s">
        <v>8</v>
      </c>
      <c r="R27" s="39" t="s">
        <v>8</v>
      </c>
      <c r="S27" s="18"/>
      <c r="T27" s="1">
        <v>93</v>
      </c>
      <c r="U27" s="1">
        <v>88</v>
      </c>
      <c r="V27" s="1">
        <v>90</v>
      </c>
      <c r="W27" s="1">
        <v>91</v>
      </c>
      <c r="X27" s="1">
        <v>91</v>
      </c>
      <c r="Y27" s="1">
        <v>93</v>
      </c>
      <c r="Z27" s="1"/>
      <c r="AA27" s="1"/>
      <c r="AB27" s="1"/>
      <c r="AC27" s="1"/>
      <c r="AD27" s="1">
        <v>69</v>
      </c>
      <c r="AE27" s="18"/>
      <c r="AF27" s="1">
        <v>89</v>
      </c>
      <c r="AG27" s="1">
        <v>85</v>
      </c>
      <c r="AH27" s="1">
        <v>85</v>
      </c>
      <c r="AI27" s="1">
        <v>91</v>
      </c>
      <c r="AJ27" s="1">
        <v>91</v>
      </c>
      <c r="AK27" s="1">
        <v>95</v>
      </c>
      <c r="AL27" s="1">
        <v>100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48388</v>
      </c>
      <c r="FK27" s="41">
        <v>48398</v>
      </c>
    </row>
    <row r="28" spans="1:167" x14ac:dyDescent="0.25">
      <c r="A28" s="19">
        <v>18</v>
      </c>
      <c r="B28" s="19">
        <v>113473</v>
      </c>
      <c r="C28" s="19" t="s">
        <v>83</v>
      </c>
      <c r="D28" s="18"/>
      <c r="E28" s="28">
        <f t="shared" si="9"/>
        <v>89</v>
      </c>
      <c r="F28" s="28" t="str">
        <f t="shared" si="0"/>
        <v>A</v>
      </c>
      <c r="G28" s="28">
        <f t="shared" si="1"/>
        <v>88</v>
      </c>
      <c r="H28" s="28" t="str">
        <f t="shared" si="2"/>
        <v>A</v>
      </c>
      <c r="I28" s="36">
        <v>2</v>
      </c>
      <c r="J28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4"/>
        <v>93.142857142857139</v>
      </c>
      <c r="L28" s="28" t="str">
        <f t="shared" si="5"/>
        <v>A</v>
      </c>
      <c r="M28" s="28">
        <f t="shared" si="6"/>
        <v>93.142857142857139</v>
      </c>
      <c r="N28" s="28" t="str">
        <f t="shared" si="7"/>
        <v>A</v>
      </c>
      <c r="O28" s="36">
        <v>1</v>
      </c>
      <c r="P28" s="28" t="str">
        <f t="shared" si="8"/>
        <v>Memiliki keterampilan menyusun teks Editorial, teks Surat Lamaran Pekerjaan, teks Novel Sejarah, dan teks Novel baik lisan maupun tulisan</v>
      </c>
      <c r="Q28" s="39" t="s">
        <v>8</v>
      </c>
      <c r="R28" s="39" t="s">
        <v>8</v>
      </c>
      <c r="S28" s="18"/>
      <c r="T28" s="1">
        <v>88</v>
      </c>
      <c r="U28" s="1">
        <v>90</v>
      </c>
      <c r="V28" s="1">
        <v>87</v>
      </c>
      <c r="W28" s="1">
        <v>90</v>
      </c>
      <c r="X28" s="1">
        <v>89</v>
      </c>
      <c r="Y28" s="1">
        <v>88</v>
      </c>
      <c r="Z28" s="1"/>
      <c r="AA28" s="1"/>
      <c r="AB28" s="1"/>
      <c r="AC28" s="1"/>
      <c r="AD28" s="1">
        <v>81</v>
      </c>
      <c r="AE28" s="18"/>
      <c r="AF28" s="1">
        <v>94</v>
      </c>
      <c r="AG28" s="1">
        <v>91</v>
      </c>
      <c r="AH28" s="1">
        <v>89</v>
      </c>
      <c r="AI28" s="1">
        <v>94</v>
      </c>
      <c r="AJ28" s="1">
        <v>91</v>
      </c>
      <c r="AK28" s="1">
        <v>93</v>
      </c>
      <c r="AL28" s="1">
        <v>100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113487</v>
      </c>
      <c r="C29" s="19" t="s">
        <v>84</v>
      </c>
      <c r="D29" s="18"/>
      <c r="E29" s="28">
        <f t="shared" si="9"/>
        <v>89</v>
      </c>
      <c r="F29" s="28" t="str">
        <f t="shared" si="0"/>
        <v>A</v>
      </c>
      <c r="G29" s="28">
        <f t="shared" si="1"/>
        <v>87</v>
      </c>
      <c r="H29" s="28" t="str">
        <f t="shared" si="2"/>
        <v>A</v>
      </c>
      <c r="I29" s="36">
        <v>2</v>
      </c>
      <c r="J29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4"/>
        <v>90.714285714285708</v>
      </c>
      <c r="L29" s="28" t="str">
        <f t="shared" si="5"/>
        <v>A</v>
      </c>
      <c r="M29" s="28">
        <f t="shared" si="6"/>
        <v>90.714285714285708</v>
      </c>
      <c r="N29" s="28" t="str">
        <f t="shared" si="7"/>
        <v>A</v>
      </c>
      <c r="O29" s="36">
        <v>2</v>
      </c>
      <c r="P29" s="28" t="str">
        <f t="shared" si="8"/>
        <v>Memiliki keterampilan menyusun teks Surat Lamaran Pekerjaan, teks Novel Sejarah, dan teks Novel baik lisan maupun tulisan, namun teks Editorial perlu ditingkatkan.</v>
      </c>
      <c r="Q29" s="39" t="s">
        <v>8</v>
      </c>
      <c r="R29" s="39" t="s">
        <v>8</v>
      </c>
      <c r="S29" s="18"/>
      <c r="T29" s="1">
        <v>87</v>
      </c>
      <c r="U29" s="1">
        <v>87</v>
      </c>
      <c r="V29" s="1">
        <v>93</v>
      </c>
      <c r="W29" s="1">
        <v>93</v>
      </c>
      <c r="X29" s="1">
        <v>90</v>
      </c>
      <c r="Y29" s="1">
        <v>86</v>
      </c>
      <c r="Z29" s="1"/>
      <c r="AA29" s="1"/>
      <c r="AB29" s="1"/>
      <c r="AC29" s="1"/>
      <c r="AD29" s="1">
        <v>75</v>
      </c>
      <c r="AE29" s="18"/>
      <c r="AF29" s="1">
        <v>85</v>
      </c>
      <c r="AG29" s="1">
        <v>91</v>
      </c>
      <c r="AH29" s="1">
        <v>94</v>
      </c>
      <c r="AI29" s="1">
        <v>90</v>
      </c>
      <c r="AJ29" s="1">
        <v>85</v>
      </c>
      <c r="AK29" s="1">
        <v>90</v>
      </c>
      <c r="AL29" s="1">
        <v>100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48389</v>
      </c>
      <c r="FK29" s="41">
        <v>48399</v>
      </c>
    </row>
    <row r="30" spans="1:167" x14ac:dyDescent="0.25">
      <c r="A30" s="19">
        <v>20</v>
      </c>
      <c r="B30" s="19">
        <v>113501</v>
      </c>
      <c r="C30" s="19" t="s">
        <v>85</v>
      </c>
      <c r="D30" s="18"/>
      <c r="E30" s="28">
        <f t="shared" si="9"/>
        <v>89</v>
      </c>
      <c r="F30" s="28" t="str">
        <f t="shared" si="0"/>
        <v>A</v>
      </c>
      <c r="G30" s="28">
        <f t="shared" si="1"/>
        <v>87</v>
      </c>
      <c r="H30" s="28" t="str">
        <f t="shared" si="2"/>
        <v>A</v>
      </c>
      <c r="I30" s="36">
        <v>2</v>
      </c>
      <c r="J30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4"/>
        <v>90.714285714285708</v>
      </c>
      <c r="L30" s="28" t="str">
        <f t="shared" si="5"/>
        <v>A</v>
      </c>
      <c r="M30" s="28">
        <f t="shared" si="6"/>
        <v>90.714285714285708</v>
      </c>
      <c r="N30" s="28" t="str">
        <f t="shared" si="7"/>
        <v>A</v>
      </c>
      <c r="O30" s="36">
        <v>2</v>
      </c>
      <c r="P30" s="28" t="str">
        <f t="shared" si="8"/>
        <v>Memiliki keterampilan menyusun teks Surat Lamaran Pekerjaan, teks Novel Sejarah, dan teks Novel baik lisan maupun tulisan, namun teks Editorial perlu ditingkatkan.</v>
      </c>
      <c r="Q30" s="39" t="s">
        <v>8</v>
      </c>
      <c r="R30" s="39" t="s">
        <v>8</v>
      </c>
      <c r="S30" s="18"/>
      <c r="T30" s="1">
        <v>86</v>
      </c>
      <c r="U30" s="1">
        <v>88</v>
      </c>
      <c r="V30" s="1">
        <v>90</v>
      </c>
      <c r="W30" s="1">
        <v>92</v>
      </c>
      <c r="X30" s="1">
        <v>87</v>
      </c>
      <c r="Y30" s="1">
        <v>92</v>
      </c>
      <c r="Z30" s="1"/>
      <c r="AA30" s="1"/>
      <c r="AB30" s="1"/>
      <c r="AC30" s="1"/>
      <c r="AD30" s="1">
        <v>75</v>
      </c>
      <c r="AE30" s="18"/>
      <c r="AF30" s="1">
        <v>85</v>
      </c>
      <c r="AG30" s="1">
        <v>85</v>
      </c>
      <c r="AH30" s="1">
        <v>97</v>
      </c>
      <c r="AI30" s="1">
        <v>90</v>
      </c>
      <c r="AJ30" s="1">
        <v>91</v>
      </c>
      <c r="AK30" s="1">
        <v>87</v>
      </c>
      <c r="AL30" s="1">
        <v>100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113515</v>
      </c>
      <c r="C31" s="19" t="s">
        <v>86</v>
      </c>
      <c r="D31" s="18"/>
      <c r="E31" s="28">
        <f t="shared" si="9"/>
        <v>90</v>
      </c>
      <c r="F31" s="28" t="str">
        <f t="shared" si="0"/>
        <v>A</v>
      </c>
      <c r="G31" s="28">
        <f t="shared" si="1"/>
        <v>88</v>
      </c>
      <c r="H31" s="28" t="str">
        <f t="shared" si="2"/>
        <v>A</v>
      </c>
      <c r="I31" s="36">
        <v>2</v>
      </c>
      <c r="J31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4"/>
        <v>88.714285714285708</v>
      </c>
      <c r="L31" s="28" t="str">
        <f t="shared" si="5"/>
        <v>A</v>
      </c>
      <c r="M31" s="28">
        <f t="shared" si="6"/>
        <v>88.714285714285708</v>
      </c>
      <c r="N31" s="28" t="str">
        <f t="shared" si="7"/>
        <v>A</v>
      </c>
      <c r="O31" s="36">
        <v>2</v>
      </c>
      <c r="P31" s="28" t="str">
        <f t="shared" si="8"/>
        <v>Memiliki keterampilan menyusun teks Surat Lamaran Pekerjaan, teks Novel Sejarah, dan teks Novel baik lisan maupun tulisan, namun teks Editorial perlu ditingkatkan.</v>
      </c>
      <c r="Q31" s="39" t="s">
        <v>8</v>
      </c>
      <c r="R31" s="39" t="s">
        <v>8</v>
      </c>
      <c r="S31" s="18"/>
      <c r="T31" s="1">
        <v>90</v>
      </c>
      <c r="U31" s="1">
        <v>90</v>
      </c>
      <c r="V31" s="1">
        <v>90</v>
      </c>
      <c r="W31" s="1">
        <v>91</v>
      </c>
      <c r="X31" s="1">
        <v>90</v>
      </c>
      <c r="Y31" s="1">
        <v>91</v>
      </c>
      <c r="Z31" s="1"/>
      <c r="AA31" s="1"/>
      <c r="AB31" s="1"/>
      <c r="AC31" s="1"/>
      <c r="AD31" s="1">
        <v>71</v>
      </c>
      <c r="AE31" s="18"/>
      <c r="AF31" s="1">
        <v>85</v>
      </c>
      <c r="AG31" s="1">
        <v>87</v>
      </c>
      <c r="AH31" s="1">
        <v>88</v>
      </c>
      <c r="AI31" s="1">
        <v>85</v>
      </c>
      <c r="AJ31" s="1">
        <v>88</v>
      </c>
      <c r="AK31" s="1">
        <v>88</v>
      </c>
      <c r="AL31" s="1">
        <v>100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48390</v>
      </c>
      <c r="FK31" s="41">
        <v>48400</v>
      </c>
    </row>
    <row r="32" spans="1:167" x14ac:dyDescent="0.25">
      <c r="A32" s="19">
        <v>22</v>
      </c>
      <c r="B32" s="19">
        <v>113529</v>
      </c>
      <c r="C32" s="19" t="s">
        <v>87</v>
      </c>
      <c r="D32" s="18"/>
      <c r="E32" s="28">
        <f t="shared" si="9"/>
        <v>93</v>
      </c>
      <c r="F32" s="28" t="str">
        <f t="shared" si="0"/>
        <v>A</v>
      </c>
      <c r="G32" s="28">
        <f t="shared" si="1"/>
        <v>91</v>
      </c>
      <c r="H32" s="28" t="str">
        <f t="shared" si="2"/>
        <v>A</v>
      </c>
      <c r="I32" s="36">
        <v>2</v>
      </c>
      <c r="J32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32" s="28">
        <f t="shared" si="4"/>
        <v>95.142857142857139</v>
      </c>
      <c r="L32" s="28" t="str">
        <f t="shared" si="5"/>
        <v>A</v>
      </c>
      <c r="M32" s="28">
        <f t="shared" si="6"/>
        <v>95.142857142857139</v>
      </c>
      <c r="N32" s="28" t="str">
        <f t="shared" si="7"/>
        <v>A</v>
      </c>
      <c r="O32" s="36">
        <v>1</v>
      </c>
      <c r="P32" s="28" t="str">
        <f t="shared" si="8"/>
        <v>Memiliki keterampilan menyusun teks Editorial, teks Surat Lamaran Pekerjaan, teks Novel Sejarah, dan teks Novel baik lisan maupun tulisan</v>
      </c>
      <c r="Q32" s="39" t="s">
        <v>8</v>
      </c>
      <c r="R32" s="39" t="s">
        <v>8</v>
      </c>
      <c r="S32" s="18"/>
      <c r="T32" s="1">
        <v>93</v>
      </c>
      <c r="U32" s="1">
        <v>92</v>
      </c>
      <c r="V32" s="1">
        <v>92</v>
      </c>
      <c r="W32" s="1">
        <v>93</v>
      </c>
      <c r="X32" s="1">
        <v>92</v>
      </c>
      <c r="Y32" s="1">
        <v>94</v>
      </c>
      <c r="Z32" s="1"/>
      <c r="AA32" s="1"/>
      <c r="AB32" s="1"/>
      <c r="AC32" s="1"/>
      <c r="AD32" s="1">
        <v>78</v>
      </c>
      <c r="AE32" s="18"/>
      <c r="AF32" s="1">
        <v>97</v>
      </c>
      <c r="AG32" s="1">
        <v>91</v>
      </c>
      <c r="AH32" s="1">
        <v>92</v>
      </c>
      <c r="AI32" s="1">
        <v>97</v>
      </c>
      <c r="AJ32" s="1">
        <v>94</v>
      </c>
      <c r="AK32" s="1">
        <v>95</v>
      </c>
      <c r="AL32" s="1">
        <v>100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113543</v>
      </c>
      <c r="C33" s="19" t="s">
        <v>88</v>
      </c>
      <c r="D33" s="18"/>
      <c r="E33" s="28">
        <f t="shared" si="9"/>
        <v>90</v>
      </c>
      <c r="F33" s="28" t="str">
        <f t="shared" si="0"/>
        <v>A</v>
      </c>
      <c r="G33" s="28">
        <f t="shared" si="1"/>
        <v>88</v>
      </c>
      <c r="H33" s="28" t="str">
        <f t="shared" si="2"/>
        <v>A</v>
      </c>
      <c r="I33" s="36">
        <v>2</v>
      </c>
      <c r="J33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4"/>
        <v>90.571428571428569</v>
      </c>
      <c r="L33" s="28" t="str">
        <f t="shared" si="5"/>
        <v>A</v>
      </c>
      <c r="M33" s="28">
        <f t="shared" si="6"/>
        <v>90.571428571428569</v>
      </c>
      <c r="N33" s="28" t="str">
        <f t="shared" si="7"/>
        <v>A</v>
      </c>
      <c r="O33" s="36">
        <v>2</v>
      </c>
      <c r="P33" s="28" t="str">
        <f t="shared" si="8"/>
        <v>Memiliki keterampilan menyusun teks Surat Lamaran Pekerjaan, teks Novel Sejarah, dan teks Novel baik lisan maupun tulisan, namun teks Editorial perlu ditingkatkan.</v>
      </c>
      <c r="Q33" s="39" t="s">
        <v>8</v>
      </c>
      <c r="R33" s="39" t="s">
        <v>8</v>
      </c>
      <c r="S33" s="18"/>
      <c r="T33" s="1">
        <v>80</v>
      </c>
      <c r="U33" s="1">
        <v>92</v>
      </c>
      <c r="V33" s="1">
        <v>90</v>
      </c>
      <c r="W33" s="1">
        <v>90</v>
      </c>
      <c r="X33" s="1">
        <v>90</v>
      </c>
      <c r="Y33" s="1">
        <v>97</v>
      </c>
      <c r="Z33" s="1"/>
      <c r="AA33" s="1"/>
      <c r="AB33" s="1"/>
      <c r="AC33" s="1"/>
      <c r="AD33" s="1">
        <v>75</v>
      </c>
      <c r="AE33" s="18"/>
      <c r="AF33" s="1">
        <v>85</v>
      </c>
      <c r="AG33" s="1">
        <v>85</v>
      </c>
      <c r="AH33" s="1">
        <v>90</v>
      </c>
      <c r="AI33" s="1">
        <v>90</v>
      </c>
      <c r="AJ33" s="1">
        <v>94</v>
      </c>
      <c r="AK33" s="1">
        <v>90</v>
      </c>
      <c r="AL33" s="1">
        <v>100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113557</v>
      </c>
      <c r="C34" s="19" t="s">
        <v>89</v>
      </c>
      <c r="D34" s="18"/>
      <c r="E34" s="28">
        <f t="shared" si="9"/>
        <v>90</v>
      </c>
      <c r="F34" s="28" t="str">
        <f t="shared" si="0"/>
        <v>A</v>
      </c>
      <c r="G34" s="28">
        <f t="shared" si="1"/>
        <v>87</v>
      </c>
      <c r="H34" s="28" t="str">
        <f t="shared" si="2"/>
        <v>A</v>
      </c>
      <c r="I34" s="36">
        <v>2</v>
      </c>
      <c r="J34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34" s="28">
        <f t="shared" si="4"/>
        <v>89.666666666666671</v>
      </c>
      <c r="L34" s="28" t="str">
        <f t="shared" si="5"/>
        <v>A</v>
      </c>
      <c r="M34" s="28">
        <f t="shared" si="6"/>
        <v>89.666666666666671</v>
      </c>
      <c r="N34" s="28" t="str">
        <f t="shared" si="7"/>
        <v>A</v>
      </c>
      <c r="O34" s="36">
        <v>2</v>
      </c>
      <c r="P34" s="28" t="str">
        <f t="shared" si="8"/>
        <v>Memiliki keterampilan menyusun teks Surat Lamaran Pekerjaan, teks Novel Sejarah, dan teks Novel baik lisan maupun tulisan, namun teks Editorial perlu ditingkatkan.</v>
      </c>
      <c r="Q34" s="39" t="s">
        <v>8</v>
      </c>
      <c r="R34" s="39" t="s">
        <v>8</v>
      </c>
      <c r="S34" s="18"/>
      <c r="T34" s="1">
        <v>90</v>
      </c>
      <c r="U34" s="1">
        <v>90</v>
      </c>
      <c r="V34" s="1">
        <v>90</v>
      </c>
      <c r="W34" s="1">
        <v>90</v>
      </c>
      <c r="X34" s="1">
        <v>90</v>
      </c>
      <c r="Y34" s="1">
        <v>90</v>
      </c>
      <c r="Z34" s="1"/>
      <c r="AA34" s="1"/>
      <c r="AB34" s="1"/>
      <c r="AC34" s="1"/>
      <c r="AD34" s="1">
        <v>69</v>
      </c>
      <c r="AE34" s="18"/>
      <c r="AF34" s="1">
        <v>88</v>
      </c>
      <c r="AG34" s="1">
        <v>94</v>
      </c>
      <c r="AH34" s="1">
        <v>87</v>
      </c>
      <c r="AI34" s="1">
        <v>90</v>
      </c>
      <c r="AJ34" s="1">
        <v>90</v>
      </c>
      <c r="AK34" s="1">
        <v>89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113571</v>
      </c>
      <c r="C35" s="19" t="s">
        <v>90</v>
      </c>
      <c r="D35" s="18"/>
      <c r="E35" s="28">
        <f t="shared" si="9"/>
        <v>88</v>
      </c>
      <c r="F35" s="28" t="str">
        <f t="shared" si="0"/>
        <v>A</v>
      </c>
      <c r="G35" s="28">
        <f t="shared" si="1"/>
        <v>85</v>
      </c>
      <c r="H35" s="28" t="str">
        <f t="shared" si="2"/>
        <v>A</v>
      </c>
      <c r="I35" s="36">
        <v>3</v>
      </c>
      <c r="J35" s="28" t="str">
        <f t="shared" si="3"/>
        <v>Memiliki kemampuan dalam memahami dan menganalisis  teks Novel Sejarah dan teks Novel baik lisan maupun tulisan, namun memahami dan menganalisis teks Editorial dan teks Surat Lamaran Pekerjaan perlu ditingkatkan</v>
      </c>
      <c r="K35" s="28">
        <f t="shared" si="4"/>
        <v>90.571428571428569</v>
      </c>
      <c r="L35" s="28" t="str">
        <f t="shared" si="5"/>
        <v>A</v>
      </c>
      <c r="M35" s="28">
        <f t="shared" si="6"/>
        <v>90.571428571428569</v>
      </c>
      <c r="N35" s="28" t="str">
        <f t="shared" si="7"/>
        <v>A</v>
      </c>
      <c r="O35" s="36">
        <v>2</v>
      </c>
      <c r="P35" s="28" t="str">
        <f t="shared" si="8"/>
        <v>Memiliki keterampilan menyusun teks Surat Lamaran Pekerjaan, teks Novel Sejarah, dan teks Novel baik lisan maupun tulisan, namun teks Editorial perlu ditingkatkan.</v>
      </c>
      <c r="Q35" s="39" t="s">
        <v>8</v>
      </c>
      <c r="R35" s="39" t="s">
        <v>8</v>
      </c>
      <c r="S35" s="18"/>
      <c r="T35" s="1">
        <v>84</v>
      </c>
      <c r="U35" s="1">
        <v>88</v>
      </c>
      <c r="V35" s="1">
        <v>88</v>
      </c>
      <c r="W35" s="1">
        <v>88</v>
      </c>
      <c r="X35" s="1">
        <v>86</v>
      </c>
      <c r="Y35" s="1">
        <v>93</v>
      </c>
      <c r="Z35" s="1"/>
      <c r="AA35" s="1"/>
      <c r="AB35" s="1"/>
      <c r="AC35" s="1"/>
      <c r="AD35" s="1">
        <v>67</v>
      </c>
      <c r="AE35" s="18"/>
      <c r="AF35" s="1">
        <v>87</v>
      </c>
      <c r="AG35" s="1">
        <v>93</v>
      </c>
      <c r="AH35" s="1">
        <v>91</v>
      </c>
      <c r="AI35" s="1">
        <v>91</v>
      </c>
      <c r="AJ35" s="1">
        <v>86</v>
      </c>
      <c r="AK35" s="1">
        <v>86</v>
      </c>
      <c r="AL35" s="1">
        <v>100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113585</v>
      </c>
      <c r="C36" s="19" t="s">
        <v>91</v>
      </c>
      <c r="D36" s="18"/>
      <c r="E36" s="28">
        <f t="shared" si="9"/>
        <v>86</v>
      </c>
      <c r="F36" s="28" t="str">
        <f t="shared" si="0"/>
        <v>A</v>
      </c>
      <c r="G36" s="28">
        <f t="shared" si="1"/>
        <v>84</v>
      </c>
      <c r="H36" s="28" t="str">
        <f t="shared" si="2"/>
        <v>B</v>
      </c>
      <c r="I36" s="36">
        <v>3</v>
      </c>
      <c r="J36" s="28" t="str">
        <f t="shared" si="3"/>
        <v>Memiliki kemampuan dalam memahami dan menganalisis  teks Novel Sejarah dan teks Novel baik lisan maupun tulisan, namun memahami dan menganalisis teks Editorial dan teks Surat Lamaran Pekerjaan perlu ditingkatkan</v>
      </c>
      <c r="K36" s="28">
        <f t="shared" si="4"/>
        <v>85.666666666666671</v>
      </c>
      <c r="L36" s="28" t="str">
        <f t="shared" si="5"/>
        <v>A</v>
      </c>
      <c r="M36" s="28">
        <f t="shared" si="6"/>
        <v>85.666666666666671</v>
      </c>
      <c r="N36" s="28" t="str">
        <f t="shared" si="7"/>
        <v>A</v>
      </c>
      <c r="O36" s="36">
        <v>2</v>
      </c>
      <c r="P36" s="28" t="str">
        <f t="shared" si="8"/>
        <v>Memiliki keterampilan menyusun teks Surat Lamaran Pekerjaan, teks Novel Sejarah, dan teks Novel baik lisan maupun tulisan, namun teks Editorial perlu ditingkatkan.</v>
      </c>
      <c r="Q36" s="39" t="s">
        <v>8</v>
      </c>
      <c r="R36" s="39" t="s">
        <v>8</v>
      </c>
      <c r="S36" s="18"/>
      <c r="T36" s="1">
        <v>85</v>
      </c>
      <c r="U36" s="1">
        <v>85</v>
      </c>
      <c r="V36" s="1">
        <v>85</v>
      </c>
      <c r="W36" s="1">
        <v>88</v>
      </c>
      <c r="X36" s="1">
        <v>85</v>
      </c>
      <c r="Y36" s="1">
        <v>88</v>
      </c>
      <c r="Z36" s="1"/>
      <c r="AA36" s="1"/>
      <c r="AB36" s="1"/>
      <c r="AC36" s="1"/>
      <c r="AD36" s="1">
        <v>71</v>
      </c>
      <c r="AE36" s="18"/>
      <c r="AF36" s="1">
        <v>85</v>
      </c>
      <c r="AG36" s="1">
        <v>85</v>
      </c>
      <c r="AH36" s="1">
        <v>86</v>
      </c>
      <c r="AI36" s="1">
        <v>85</v>
      </c>
      <c r="AJ36" s="1">
        <v>86</v>
      </c>
      <c r="AK36" s="1">
        <v>87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113599</v>
      </c>
      <c r="C37" s="19" t="s">
        <v>92</v>
      </c>
      <c r="D37" s="18"/>
      <c r="E37" s="28">
        <f t="shared" si="9"/>
        <v>87</v>
      </c>
      <c r="F37" s="28" t="str">
        <f t="shared" si="0"/>
        <v>A</v>
      </c>
      <c r="G37" s="28">
        <f t="shared" si="1"/>
        <v>85</v>
      </c>
      <c r="H37" s="28" t="str">
        <f t="shared" si="2"/>
        <v>A</v>
      </c>
      <c r="I37" s="36">
        <v>3</v>
      </c>
      <c r="J37" s="28" t="str">
        <f t="shared" si="3"/>
        <v>Memiliki kemampuan dalam memahami dan menganalisis  teks Novel Sejarah dan teks Novel baik lisan maupun tulisan, namun memahami dan menganalisis teks Editorial dan teks Surat Lamaran Pekerjaan perlu ditingkatkan</v>
      </c>
      <c r="K37" s="28">
        <f t="shared" si="4"/>
        <v>88.285714285714292</v>
      </c>
      <c r="L37" s="28" t="str">
        <f t="shared" si="5"/>
        <v>A</v>
      </c>
      <c r="M37" s="28">
        <f t="shared" si="6"/>
        <v>88.285714285714292</v>
      </c>
      <c r="N37" s="28" t="str">
        <f t="shared" si="7"/>
        <v>A</v>
      </c>
      <c r="O37" s="36">
        <v>2</v>
      </c>
      <c r="P37" s="28" t="str">
        <f t="shared" si="8"/>
        <v>Memiliki keterampilan menyusun teks Surat Lamaran Pekerjaan, teks Novel Sejarah, dan teks Novel baik lisan maupun tulisan, namun teks Editorial perlu ditingkatkan.</v>
      </c>
      <c r="Q37" s="39" t="s">
        <v>8</v>
      </c>
      <c r="R37" s="39" t="s">
        <v>8</v>
      </c>
      <c r="S37" s="18"/>
      <c r="T37" s="1">
        <v>83</v>
      </c>
      <c r="U37" s="1">
        <v>86</v>
      </c>
      <c r="V37" s="1">
        <v>88</v>
      </c>
      <c r="W37" s="1">
        <v>88</v>
      </c>
      <c r="X37" s="1">
        <v>86</v>
      </c>
      <c r="Y37" s="1">
        <v>91</v>
      </c>
      <c r="Z37" s="1"/>
      <c r="AA37" s="1"/>
      <c r="AB37" s="1"/>
      <c r="AC37" s="1"/>
      <c r="AD37" s="1">
        <v>70</v>
      </c>
      <c r="AE37" s="18"/>
      <c r="AF37" s="1">
        <v>85</v>
      </c>
      <c r="AG37" s="1">
        <v>86</v>
      </c>
      <c r="AH37" s="1">
        <v>85</v>
      </c>
      <c r="AI37" s="1">
        <v>85</v>
      </c>
      <c r="AJ37" s="1">
        <v>87</v>
      </c>
      <c r="AK37" s="1">
        <v>90</v>
      </c>
      <c r="AL37" s="1">
        <v>100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113613</v>
      </c>
      <c r="C38" s="19" t="s">
        <v>93</v>
      </c>
      <c r="D38" s="18"/>
      <c r="E38" s="28">
        <f t="shared" si="9"/>
        <v>91</v>
      </c>
      <c r="F38" s="28" t="str">
        <f t="shared" si="0"/>
        <v>A</v>
      </c>
      <c r="G38" s="28">
        <f t="shared" si="1"/>
        <v>90</v>
      </c>
      <c r="H38" s="28" t="str">
        <f t="shared" si="2"/>
        <v>A</v>
      </c>
      <c r="I38" s="36">
        <v>2</v>
      </c>
      <c r="J38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4"/>
        <v>90.857142857142861</v>
      </c>
      <c r="L38" s="28" t="str">
        <f t="shared" si="5"/>
        <v>A</v>
      </c>
      <c r="M38" s="28">
        <f t="shared" si="6"/>
        <v>90.857142857142861</v>
      </c>
      <c r="N38" s="28" t="str">
        <f t="shared" si="7"/>
        <v>A</v>
      </c>
      <c r="O38" s="36">
        <v>2</v>
      </c>
      <c r="P38" s="28" t="str">
        <f t="shared" si="8"/>
        <v>Memiliki keterampilan menyusun teks Surat Lamaran Pekerjaan, teks Novel Sejarah, dan teks Novel baik lisan maupun tulisan, namun teks Editorial perlu ditingkatkan.</v>
      </c>
      <c r="Q38" s="39" t="s">
        <v>8</v>
      </c>
      <c r="R38" s="39" t="s">
        <v>8</v>
      </c>
      <c r="S38" s="18"/>
      <c r="T38" s="1">
        <v>89</v>
      </c>
      <c r="U38" s="1">
        <v>90</v>
      </c>
      <c r="V38" s="1">
        <v>91</v>
      </c>
      <c r="W38" s="1">
        <v>92</v>
      </c>
      <c r="X38" s="1">
        <v>89</v>
      </c>
      <c r="Y38" s="1">
        <v>94</v>
      </c>
      <c r="Z38" s="1"/>
      <c r="AA38" s="1"/>
      <c r="AB38" s="1"/>
      <c r="AC38" s="1"/>
      <c r="AD38" s="1">
        <v>84</v>
      </c>
      <c r="AE38" s="18"/>
      <c r="AF38" s="1">
        <v>91</v>
      </c>
      <c r="AG38" s="1">
        <v>92</v>
      </c>
      <c r="AH38" s="1">
        <v>88</v>
      </c>
      <c r="AI38" s="1">
        <v>91</v>
      </c>
      <c r="AJ38" s="1">
        <v>87</v>
      </c>
      <c r="AK38" s="1">
        <v>87</v>
      </c>
      <c r="AL38" s="1">
        <v>100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113627</v>
      </c>
      <c r="C39" s="19" t="s">
        <v>94</v>
      </c>
      <c r="D39" s="18"/>
      <c r="E39" s="28">
        <f t="shared" si="9"/>
        <v>88</v>
      </c>
      <c r="F39" s="28" t="str">
        <f t="shared" si="0"/>
        <v>A</v>
      </c>
      <c r="G39" s="28">
        <f t="shared" si="1"/>
        <v>86</v>
      </c>
      <c r="H39" s="28" t="str">
        <f t="shared" si="2"/>
        <v>A</v>
      </c>
      <c r="I39" s="36">
        <v>2</v>
      </c>
      <c r="J39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4"/>
        <v>89.714285714285708</v>
      </c>
      <c r="L39" s="28" t="str">
        <f t="shared" si="5"/>
        <v>A</v>
      </c>
      <c r="M39" s="28">
        <f t="shared" si="6"/>
        <v>89.714285714285708</v>
      </c>
      <c r="N39" s="28" t="str">
        <f t="shared" si="7"/>
        <v>A</v>
      </c>
      <c r="O39" s="36">
        <v>2</v>
      </c>
      <c r="P39" s="28" t="str">
        <f t="shared" si="8"/>
        <v>Memiliki keterampilan menyusun teks Surat Lamaran Pekerjaan, teks Novel Sejarah, dan teks Novel baik lisan maupun tulisan, namun teks Editorial perlu ditingkatkan.</v>
      </c>
      <c r="Q39" s="39" t="s">
        <v>8</v>
      </c>
      <c r="R39" s="39" t="s">
        <v>8</v>
      </c>
      <c r="S39" s="18"/>
      <c r="T39" s="1">
        <v>84</v>
      </c>
      <c r="U39" s="1">
        <v>85</v>
      </c>
      <c r="V39" s="1">
        <v>90</v>
      </c>
      <c r="W39" s="1">
        <v>90</v>
      </c>
      <c r="X39" s="1">
        <v>86</v>
      </c>
      <c r="Y39" s="1">
        <v>90</v>
      </c>
      <c r="Z39" s="1"/>
      <c r="AA39" s="1"/>
      <c r="AB39" s="1"/>
      <c r="AC39" s="1"/>
      <c r="AD39" s="1">
        <v>74</v>
      </c>
      <c r="AE39" s="18"/>
      <c r="AF39" s="1">
        <v>85</v>
      </c>
      <c r="AG39" s="1">
        <v>85</v>
      </c>
      <c r="AH39" s="1">
        <v>89</v>
      </c>
      <c r="AI39" s="1">
        <v>91</v>
      </c>
      <c r="AJ39" s="1">
        <v>91</v>
      </c>
      <c r="AK39" s="1">
        <v>87</v>
      </c>
      <c r="AL39" s="1">
        <v>100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113641</v>
      </c>
      <c r="C40" s="19" t="s">
        <v>95</v>
      </c>
      <c r="D40" s="18"/>
      <c r="E40" s="28">
        <f t="shared" si="9"/>
        <v>90</v>
      </c>
      <c r="F40" s="28" t="str">
        <f t="shared" si="0"/>
        <v>A</v>
      </c>
      <c r="G40" s="28">
        <f t="shared" si="1"/>
        <v>90</v>
      </c>
      <c r="H40" s="28" t="str">
        <f t="shared" si="2"/>
        <v>A</v>
      </c>
      <c r="I40" s="36">
        <v>2</v>
      </c>
      <c r="J40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4"/>
        <v>93</v>
      </c>
      <c r="L40" s="28" t="str">
        <f t="shared" si="5"/>
        <v>A</v>
      </c>
      <c r="M40" s="28">
        <f t="shared" si="6"/>
        <v>93</v>
      </c>
      <c r="N40" s="28" t="str">
        <f t="shared" si="7"/>
        <v>A</v>
      </c>
      <c r="O40" s="36">
        <v>1</v>
      </c>
      <c r="P40" s="28" t="str">
        <f t="shared" si="8"/>
        <v>Memiliki keterampilan menyusun teks Editorial, teks Surat Lamaran Pekerjaan, teks Novel Sejarah, dan teks Novel baik lisan maupun tulisan</v>
      </c>
      <c r="Q40" s="39" t="s">
        <v>8</v>
      </c>
      <c r="R40" s="39" t="s">
        <v>8</v>
      </c>
      <c r="S40" s="18"/>
      <c r="T40" s="1">
        <v>89</v>
      </c>
      <c r="U40" s="1">
        <v>91</v>
      </c>
      <c r="V40" s="1">
        <v>87</v>
      </c>
      <c r="W40" s="1">
        <v>91</v>
      </c>
      <c r="X40" s="1">
        <v>91</v>
      </c>
      <c r="Y40" s="1">
        <v>92</v>
      </c>
      <c r="Z40" s="1"/>
      <c r="AA40" s="1"/>
      <c r="AB40" s="1"/>
      <c r="AC40" s="1"/>
      <c r="AD40" s="1">
        <v>86</v>
      </c>
      <c r="AE40" s="18"/>
      <c r="AF40" s="1">
        <v>93</v>
      </c>
      <c r="AG40" s="1">
        <v>91</v>
      </c>
      <c r="AH40" s="1">
        <v>95</v>
      </c>
      <c r="AI40" s="1">
        <v>93</v>
      </c>
      <c r="AJ40" s="1">
        <v>88</v>
      </c>
      <c r="AK40" s="1">
        <v>91</v>
      </c>
      <c r="AL40" s="1">
        <v>100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113655</v>
      </c>
      <c r="C41" s="19" t="s">
        <v>96</v>
      </c>
      <c r="D41" s="18"/>
      <c r="E41" s="28">
        <f t="shared" si="9"/>
        <v>91</v>
      </c>
      <c r="F41" s="28" t="str">
        <f t="shared" si="0"/>
        <v>A</v>
      </c>
      <c r="G41" s="28">
        <f t="shared" si="1"/>
        <v>89</v>
      </c>
      <c r="H41" s="28" t="str">
        <f t="shared" si="2"/>
        <v>A</v>
      </c>
      <c r="I41" s="36">
        <v>2</v>
      </c>
      <c r="J41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41" s="28">
        <f t="shared" si="4"/>
        <v>95.285714285714292</v>
      </c>
      <c r="L41" s="28" t="str">
        <f t="shared" si="5"/>
        <v>A</v>
      </c>
      <c r="M41" s="28">
        <f t="shared" si="6"/>
        <v>95.285714285714292</v>
      </c>
      <c r="N41" s="28" t="str">
        <f t="shared" si="7"/>
        <v>A</v>
      </c>
      <c r="O41" s="36">
        <v>1</v>
      </c>
      <c r="P41" s="28" t="str">
        <f t="shared" si="8"/>
        <v>Memiliki keterampilan menyusun teks Editorial, teks Surat Lamaran Pekerjaan, teks Novel Sejarah, dan teks Novel baik lisan maupun tulisan</v>
      </c>
      <c r="Q41" s="39" t="s">
        <v>8</v>
      </c>
      <c r="R41" s="39" t="s">
        <v>8</v>
      </c>
      <c r="S41" s="18"/>
      <c r="T41" s="1">
        <v>89</v>
      </c>
      <c r="U41" s="1">
        <v>89</v>
      </c>
      <c r="V41" s="1">
        <v>89</v>
      </c>
      <c r="W41" s="1">
        <v>94</v>
      </c>
      <c r="X41" s="1">
        <v>89</v>
      </c>
      <c r="Y41" s="1">
        <v>94</v>
      </c>
      <c r="Z41" s="1"/>
      <c r="AA41" s="1"/>
      <c r="AB41" s="1"/>
      <c r="AC41" s="1"/>
      <c r="AD41" s="1">
        <v>77</v>
      </c>
      <c r="AE41" s="18"/>
      <c r="AF41" s="1">
        <v>98</v>
      </c>
      <c r="AG41" s="1">
        <v>91</v>
      </c>
      <c r="AH41" s="1">
        <v>95</v>
      </c>
      <c r="AI41" s="1">
        <v>98</v>
      </c>
      <c r="AJ41" s="1">
        <v>93</v>
      </c>
      <c r="AK41" s="1">
        <v>92</v>
      </c>
      <c r="AL41" s="1">
        <v>100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113669</v>
      </c>
      <c r="C42" s="19" t="s">
        <v>97</v>
      </c>
      <c r="D42" s="18"/>
      <c r="E42" s="28">
        <f t="shared" si="9"/>
        <v>88</v>
      </c>
      <c r="F42" s="28" t="str">
        <f t="shared" si="0"/>
        <v>A</v>
      </c>
      <c r="G42" s="28">
        <f t="shared" si="1"/>
        <v>86</v>
      </c>
      <c r="H42" s="28" t="str">
        <f t="shared" si="2"/>
        <v>A</v>
      </c>
      <c r="I42" s="36">
        <v>2</v>
      </c>
      <c r="J42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42" s="28">
        <f t="shared" si="4"/>
        <v>90</v>
      </c>
      <c r="L42" s="28" t="str">
        <f t="shared" si="5"/>
        <v>A</v>
      </c>
      <c r="M42" s="28">
        <f t="shared" si="6"/>
        <v>90</v>
      </c>
      <c r="N42" s="28" t="str">
        <f t="shared" si="7"/>
        <v>A</v>
      </c>
      <c r="O42" s="36">
        <v>2</v>
      </c>
      <c r="P42" s="28" t="str">
        <f t="shared" si="8"/>
        <v>Memiliki keterampilan menyusun teks Surat Lamaran Pekerjaan, teks Novel Sejarah, dan teks Novel baik lisan maupun tulisan, namun teks Editorial perlu ditingkatkan.</v>
      </c>
      <c r="Q42" s="39" t="s">
        <v>8</v>
      </c>
      <c r="R42" s="39" t="s">
        <v>8</v>
      </c>
      <c r="S42" s="18"/>
      <c r="T42" s="1">
        <v>85</v>
      </c>
      <c r="U42" s="1">
        <v>86</v>
      </c>
      <c r="V42" s="1">
        <v>90</v>
      </c>
      <c r="W42" s="1">
        <v>90</v>
      </c>
      <c r="X42" s="1">
        <v>88</v>
      </c>
      <c r="Y42" s="1">
        <v>91</v>
      </c>
      <c r="Z42" s="1"/>
      <c r="AA42" s="1"/>
      <c r="AB42" s="1"/>
      <c r="AC42" s="1"/>
      <c r="AD42" s="1">
        <v>74</v>
      </c>
      <c r="AE42" s="18"/>
      <c r="AF42" s="1">
        <v>85</v>
      </c>
      <c r="AG42" s="1">
        <v>85</v>
      </c>
      <c r="AH42" s="1">
        <v>89</v>
      </c>
      <c r="AI42" s="1">
        <v>92</v>
      </c>
      <c r="AJ42" s="1">
        <v>92</v>
      </c>
      <c r="AK42" s="1">
        <v>87</v>
      </c>
      <c r="AL42" s="1">
        <v>100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113683</v>
      </c>
      <c r="C43" s="19" t="s">
        <v>98</v>
      </c>
      <c r="D43" s="18"/>
      <c r="E43" s="28">
        <f t="shared" si="9"/>
        <v>89</v>
      </c>
      <c r="F43" s="28" t="str">
        <f t="shared" si="0"/>
        <v>A</v>
      </c>
      <c r="G43" s="28">
        <f t="shared" si="1"/>
        <v>86</v>
      </c>
      <c r="H43" s="28" t="str">
        <f t="shared" si="2"/>
        <v>A</v>
      </c>
      <c r="I43" s="36">
        <v>2</v>
      </c>
      <c r="J43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43" s="28">
        <f t="shared" si="4"/>
        <v>91</v>
      </c>
      <c r="L43" s="28" t="str">
        <f t="shared" si="5"/>
        <v>A</v>
      </c>
      <c r="M43" s="28">
        <f t="shared" si="6"/>
        <v>91</v>
      </c>
      <c r="N43" s="28" t="str">
        <f t="shared" si="7"/>
        <v>A</v>
      </c>
      <c r="O43" s="36">
        <v>2</v>
      </c>
      <c r="P43" s="28" t="str">
        <f t="shared" si="8"/>
        <v>Memiliki keterampilan menyusun teks Surat Lamaran Pekerjaan, teks Novel Sejarah, dan teks Novel baik lisan maupun tulisan, namun teks Editorial perlu ditingkatkan.</v>
      </c>
      <c r="Q43" s="39" t="s">
        <v>8</v>
      </c>
      <c r="R43" s="39" t="s">
        <v>8</v>
      </c>
      <c r="S43" s="18"/>
      <c r="T43" s="1">
        <v>86</v>
      </c>
      <c r="U43" s="1">
        <v>86</v>
      </c>
      <c r="V43" s="1">
        <v>89</v>
      </c>
      <c r="W43" s="1">
        <v>91</v>
      </c>
      <c r="X43" s="1">
        <v>88</v>
      </c>
      <c r="Y43" s="1">
        <v>91</v>
      </c>
      <c r="Z43" s="1"/>
      <c r="AA43" s="1"/>
      <c r="AB43" s="1"/>
      <c r="AC43" s="1"/>
      <c r="AD43" s="1">
        <v>72</v>
      </c>
      <c r="AE43" s="18"/>
      <c r="AF43" s="1">
        <v>85</v>
      </c>
      <c r="AG43" s="1">
        <v>88</v>
      </c>
      <c r="AH43" s="1">
        <v>90</v>
      </c>
      <c r="AI43" s="1">
        <v>93</v>
      </c>
      <c r="AJ43" s="1">
        <v>93</v>
      </c>
      <c r="AK43" s="1">
        <v>88</v>
      </c>
      <c r="AL43" s="1">
        <v>100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113697</v>
      </c>
      <c r="C44" s="19" t="s">
        <v>99</v>
      </c>
      <c r="D44" s="18"/>
      <c r="E44" s="28">
        <f t="shared" si="9"/>
        <v>89</v>
      </c>
      <c r="F44" s="28" t="str">
        <f t="shared" si="0"/>
        <v>A</v>
      </c>
      <c r="G44" s="28">
        <f t="shared" si="1"/>
        <v>87</v>
      </c>
      <c r="H44" s="28" t="str">
        <f t="shared" si="2"/>
        <v>A</v>
      </c>
      <c r="I44" s="36">
        <v>2</v>
      </c>
      <c r="J44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44" s="28">
        <f t="shared" si="4"/>
        <v>91.142857142857139</v>
      </c>
      <c r="L44" s="28" t="str">
        <f t="shared" si="5"/>
        <v>A</v>
      </c>
      <c r="M44" s="28">
        <f t="shared" si="6"/>
        <v>91.142857142857139</v>
      </c>
      <c r="N44" s="28" t="str">
        <f t="shared" si="7"/>
        <v>A</v>
      </c>
      <c r="O44" s="36">
        <v>2</v>
      </c>
      <c r="P44" s="28" t="str">
        <f t="shared" si="8"/>
        <v>Memiliki keterampilan menyusun teks Surat Lamaran Pekerjaan, teks Novel Sejarah, dan teks Novel baik lisan maupun tulisan, namun teks Editorial perlu ditingkatkan.</v>
      </c>
      <c r="Q44" s="39" t="s">
        <v>8</v>
      </c>
      <c r="R44" s="39" t="s">
        <v>8</v>
      </c>
      <c r="S44" s="18"/>
      <c r="T44" s="1">
        <v>88</v>
      </c>
      <c r="U44" s="1">
        <v>88</v>
      </c>
      <c r="V44" s="1">
        <v>89</v>
      </c>
      <c r="W44" s="1">
        <v>91</v>
      </c>
      <c r="X44" s="1">
        <v>88</v>
      </c>
      <c r="Y44" s="1">
        <v>91</v>
      </c>
      <c r="Z44" s="1"/>
      <c r="AA44" s="1"/>
      <c r="AB44" s="1"/>
      <c r="AC44" s="1"/>
      <c r="AD44" s="1">
        <v>75</v>
      </c>
      <c r="AE44" s="18"/>
      <c r="AF44" s="1">
        <v>90</v>
      </c>
      <c r="AG44" s="1">
        <v>85</v>
      </c>
      <c r="AH44" s="1">
        <v>89</v>
      </c>
      <c r="AI44" s="1">
        <v>92</v>
      </c>
      <c r="AJ44" s="1">
        <v>94</v>
      </c>
      <c r="AK44" s="1">
        <v>88</v>
      </c>
      <c r="AL44" s="1">
        <v>100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113711</v>
      </c>
      <c r="C45" s="19" t="s">
        <v>100</v>
      </c>
      <c r="D45" s="18"/>
      <c r="E45" s="28">
        <f t="shared" si="9"/>
        <v>90</v>
      </c>
      <c r="F45" s="28" t="str">
        <f t="shared" si="0"/>
        <v>A</v>
      </c>
      <c r="G45" s="28">
        <f t="shared" si="1"/>
        <v>88</v>
      </c>
      <c r="H45" s="28" t="str">
        <f t="shared" si="2"/>
        <v>A</v>
      </c>
      <c r="I45" s="36">
        <v>2</v>
      </c>
      <c r="J45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45" s="28">
        <f t="shared" si="4"/>
        <v>93</v>
      </c>
      <c r="L45" s="28" t="str">
        <f t="shared" si="5"/>
        <v>A</v>
      </c>
      <c r="M45" s="28">
        <f t="shared" si="6"/>
        <v>93</v>
      </c>
      <c r="N45" s="28" t="str">
        <f t="shared" si="7"/>
        <v>A</v>
      </c>
      <c r="O45" s="36">
        <v>1</v>
      </c>
      <c r="P45" s="28" t="str">
        <f t="shared" si="8"/>
        <v>Memiliki keterampilan menyusun teks Editorial, teks Surat Lamaran Pekerjaan, teks Novel Sejarah, dan teks Novel baik lisan maupun tulisan</v>
      </c>
      <c r="Q45" s="39" t="s">
        <v>8</v>
      </c>
      <c r="R45" s="39" t="s">
        <v>8</v>
      </c>
      <c r="S45" s="18"/>
      <c r="T45" s="1">
        <v>88</v>
      </c>
      <c r="U45" s="1">
        <v>90</v>
      </c>
      <c r="V45" s="1">
        <v>90</v>
      </c>
      <c r="W45" s="1">
        <v>91</v>
      </c>
      <c r="X45" s="1">
        <v>91</v>
      </c>
      <c r="Y45" s="1">
        <v>89</v>
      </c>
      <c r="Z45" s="1"/>
      <c r="AA45" s="1"/>
      <c r="AB45" s="1"/>
      <c r="AC45" s="1"/>
      <c r="AD45" s="1">
        <v>74</v>
      </c>
      <c r="AE45" s="18"/>
      <c r="AF45" s="1">
        <v>96</v>
      </c>
      <c r="AG45" s="1">
        <v>87</v>
      </c>
      <c r="AH45" s="1">
        <v>90</v>
      </c>
      <c r="AI45" s="1">
        <v>96</v>
      </c>
      <c r="AJ45" s="1">
        <v>91</v>
      </c>
      <c r="AK45" s="1">
        <v>91</v>
      </c>
      <c r="AL45" s="1">
        <v>100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113725</v>
      </c>
      <c r="C46" s="19" t="s">
        <v>101</v>
      </c>
      <c r="D46" s="18"/>
      <c r="E46" s="28">
        <f t="shared" si="9"/>
        <v>89</v>
      </c>
      <c r="F46" s="28" t="str">
        <f t="shared" si="0"/>
        <v>A</v>
      </c>
      <c r="G46" s="28">
        <f t="shared" si="1"/>
        <v>88</v>
      </c>
      <c r="H46" s="28" t="str">
        <f t="shared" si="2"/>
        <v>A</v>
      </c>
      <c r="I46" s="36">
        <v>2</v>
      </c>
      <c r="J46" s="28" t="str">
        <f t="shared" si="3"/>
        <v>Memiliki kemampuan dalam memahami dan menganalisis  teks Surat Lamaran Pekerjaan, teks Novel Sejarah, dan teks Novel baik lisan maupun tulisan, namun memahami dan menganalisis teks Editorial perlu ditingkatkan</v>
      </c>
      <c r="K46" s="28">
        <f t="shared" si="4"/>
        <v>92.714285714285708</v>
      </c>
      <c r="L46" s="28" t="str">
        <f t="shared" si="5"/>
        <v>A</v>
      </c>
      <c r="M46" s="28">
        <f t="shared" si="6"/>
        <v>92.714285714285708</v>
      </c>
      <c r="N46" s="28" t="str">
        <f t="shared" si="7"/>
        <v>A</v>
      </c>
      <c r="O46" s="36">
        <v>1</v>
      </c>
      <c r="P46" s="28" t="str">
        <f t="shared" si="8"/>
        <v>Memiliki keterampilan menyusun teks Editorial, teks Surat Lamaran Pekerjaan, teks Novel Sejarah, dan teks Novel baik lisan maupun tulisan</v>
      </c>
      <c r="Q46" s="39" t="s">
        <v>8</v>
      </c>
      <c r="R46" s="39" t="s">
        <v>8</v>
      </c>
      <c r="S46" s="18"/>
      <c r="T46" s="1">
        <v>84</v>
      </c>
      <c r="U46" s="1">
        <v>87</v>
      </c>
      <c r="V46" s="1">
        <v>88</v>
      </c>
      <c r="W46" s="1">
        <v>91</v>
      </c>
      <c r="X46" s="1">
        <v>90</v>
      </c>
      <c r="Y46" s="1">
        <v>92</v>
      </c>
      <c r="Z46" s="1"/>
      <c r="AA46" s="1"/>
      <c r="AB46" s="1"/>
      <c r="AC46" s="1"/>
      <c r="AD46" s="1">
        <v>83</v>
      </c>
      <c r="AE46" s="18"/>
      <c r="AF46" s="1">
        <v>92</v>
      </c>
      <c r="AG46" s="1">
        <v>89</v>
      </c>
      <c r="AH46" s="1">
        <v>90</v>
      </c>
      <c r="AI46" s="1">
        <v>92</v>
      </c>
      <c r="AJ46" s="1">
        <v>96</v>
      </c>
      <c r="AK46" s="1">
        <v>90</v>
      </c>
      <c r="AL46" s="1">
        <v>100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9"/>
        <v/>
      </c>
      <c r="F47" s="28" t="str">
        <f t="shared" si="0"/>
        <v/>
      </c>
      <c r="G47" s="28" t="str">
        <f t="shared" si="1"/>
        <v/>
      </c>
      <c r="H47" s="28" t="str">
        <f t="shared" si="2"/>
        <v/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9"/>
        <v/>
      </c>
      <c r="F48" s="28" t="str">
        <f t="shared" si="0"/>
        <v/>
      </c>
      <c r="G48" s="28" t="str">
        <f t="shared" si="1"/>
        <v/>
      </c>
      <c r="H48" s="28" t="str">
        <f t="shared" si="2"/>
        <v/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9"/>
        <v/>
      </c>
      <c r="F49" s="28" t="str">
        <f t="shared" si="0"/>
        <v/>
      </c>
      <c r="G49" s="28" t="str">
        <f t="shared" si="1"/>
        <v/>
      </c>
      <c r="H49" s="28" t="str">
        <f t="shared" si="2"/>
        <v/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9"/>
        <v/>
      </c>
      <c r="F50" s="28" t="str">
        <f t="shared" si="0"/>
        <v/>
      </c>
      <c r="G50" s="28" t="str">
        <f t="shared" si="1"/>
        <v/>
      </c>
      <c r="H50" s="28" t="str">
        <f t="shared" si="2"/>
        <v/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77.583333333333329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42578125" customWidth="1"/>
    <col min="6" max="6" width="7.7109375" customWidth="1"/>
    <col min="7" max="7" width="8.28515625" customWidth="1"/>
    <col min="8" max="8" width="8.140625" customWidth="1"/>
    <col min="9" max="9" width="11.5703125" customWidth="1"/>
    <col min="10" max="10" width="8.28515625" customWidth="1"/>
    <col min="11" max="11" width="10.42578125" customWidth="1"/>
    <col min="12" max="12" width="13.140625" hidden="1" customWidth="1"/>
    <col min="13" max="13" width="9.42578125" hidden="1" customWidth="1"/>
    <col min="14" max="14" width="6.5703125" hidden="1" customWidth="1"/>
    <col min="15" max="15" width="6.42578125" customWidth="1"/>
    <col min="16" max="16" width="13.85546875" customWidth="1"/>
    <col min="17" max="17" width="13.7109375" customWidth="1"/>
    <col min="18" max="18" width="12.5703125" customWidth="1"/>
    <col min="19" max="19" width="16.5703125" customWidth="1"/>
    <col min="20" max="20" width="7.28515625" customWidth="1"/>
    <col min="21" max="21" width="10.85546875" customWidth="1"/>
    <col min="22" max="22" width="9.140625" customWidth="1"/>
    <col min="23" max="23" width="9.7109375" customWidth="1"/>
    <col min="24" max="24" width="8.28515625" customWidth="1"/>
    <col min="25" max="25" width="8.7109375" customWidth="1"/>
    <col min="26" max="26" width="8.42578125" customWidth="1"/>
    <col min="27" max="27" width="10.28515625" customWidth="1"/>
    <col min="28" max="28" width="13.85546875" customWidth="1"/>
    <col min="29" max="29" width="9.5703125" customWidth="1"/>
    <col min="30" max="30" width="9.28515625" customWidth="1"/>
    <col min="31" max="31" width="26.28515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947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113753</v>
      </c>
      <c r="C11" s="19" t="s">
        <v>116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Surat Lamaran Pekerjaan, teks Novel Sejarah, dan teks Novel baik lisan maupun tulisan, namun memahami dan menganalisis teks Editorial perlu ditingkatkan</v>
      </c>
      <c r="K11" s="28">
        <f t="shared" ref="K11:K50" si="5">IF((COUNTA(AF11:AO11)&gt;0),AVERAGE(AF11:AO11),"")</f>
        <v>86.833333333333329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86.833333333333329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Surat Lamaran Pekerjaan, teks Novel Sejarah, dan teks Novel baik lisan maupun tulisan, namun teks Editorial perlu ditingkatkan.</v>
      </c>
      <c r="Q11" s="39" t="s">
        <v>8</v>
      </c>
      <c r="R11" s="39" t="s">
        <v>8</v>
      </c>
      <c r="S11" s="18"/>
      <c r="T11" s="1">
        <v>88</v>
      </c>
      <c r="U11" s="1">
        <v>85</v>
      </c>
      <c r="V11" s="1">
        <v>95</v>
      </c>
      <c r="W11" s="1">
        <v>92</v>
      </c>
      <c r="X11" s="1">
        <v>88</v>
      </c>
      <c r="Y11" s="1">
        <v>90</v>
      </c>
      <c r="Z11" s="1"/>
      <c r="AA11" s="1"/>
      <c r="AB11" s="1"/>
      <c r="AC11" s="1"/>
      <c r="AD11" s="1">
        <v>86</v>
      </c>
      <c r="AE11" s="18"/>
      <c r="AF11" s="1">
        <v>83</v>
      </c>
      <c r="AG11" s="1">
        <v>80</v>
      </c>
      <c r="AH11" s="1">
        <v>90</v>
      </c>
      <c r="AI11" s="1">
        <v>92</v>
      </c>
      <c r="AJ11" s="1">
        <v>81</v>
      </c>
      <c r="AK11" s="1">
        <v>95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113767</v>
      </c>
      <c r="C12" s="19" t="s">
        <v>117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2</v>
      </c>
      <c r="J1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2" s="28">
        <f t="shared" si="5"/>
        <v>94.857142857142861</v>
      </c>
      <c r="L12" s="28" t="str">
        <f t="shared" si="6"/>
        <v>A</v>
      </c>
      <c r="M12" s="28">
        <f t="shared" si="7"/>
        <v>94.857142857142861</v>
      </c>
      <c r="N12" s="28" t="str">
        <f t="shared" si="8"/>
        <v>A</v>
      </c>
      <c r="O12" s="36">
        <v>1</v>
      </c>
      <c r="P12" s="28" t="str">
        <f t="shared" si="9"/>
        <v>Memiliki keterampilan menyusun teks Editorial, teks Surat Lamaran Pekerjaan, teks Novel Sejarah, dan teks Novel baik lisan maupun tulisan</v>
      </c>
      <c r="Q12" s="39" t="s">
        <v>8</v>
      </c>
      <c r="R12" s="39" t="s">
        <v>8</v>
      </c>
      <c r="S12" s="18"/>
      <c r="T12" s="1">
        <v>88</v>
      </c>
      <c r="U12" s="1">
        <v>90</v>
      </c>
      <c r="V12" s="1">
        <v>96</v>
      </c>
      <c r="W12" s="1">
        <v>93</v>
      </c>
      <c r="X12" s="1">
        <v>90</v>
      </c>
      <c r="Y12" s="1">
        <v>91</v>
      </c>
      <c r="Z12" s="1"/>
      <c r="AA12" s="1"/>
      <c r="AB12" s="1"/>
      <c r="AC12" s="1"/>
      <c r="AD12" s="1">
        <v>77</v>
      </c>
      <c r="AE12" s="18"/>
      <c r="AF12" s="1">
        <v>91</v>
      </c>
      <c r="AG12" s="1">
        <v>97</v>
      </c>
      <c r="AH12" s="1">
        <v>95</v>
      </c>
      <c r="AI12" s="1">
        <v>93</v>
      </c>
      <c r="AJ12" s="1">
        <v>92</v>
      </c>
      <c r="AK12" s="1">
        <v>96</v>
      </c>
      <c r="AL12" s="1">
        <v>100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113781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3" s="28">
        <f t="shared" si="5"/>
        <v>90.166666666666671</v>
      </c>
      <c r="L13" s="28" t="str">
        <f t="shared" si="6"/>
        <v>A</v>
      </c>
      <c r="M13" s="28">
        <f t="shared" si="7"/>
        <v>90.166666666666671</v>
      </c>
      <c r="N13" s="28" t="str">
        <f t="shared" si="8"/>
        <v>A</v>
      </c>
      <c r="O13" s="36">
        <v>2</v>
      </c>
      <c r="P13" s="28" t="str">
        <f t="shared" si="9"/>
        <v>Memiliki keterampilan menyusun teks Surat Lamaran Pekerjaan, teks Novel Sejarah, dan teks Novel baik lisan maupun tulisan, namun teks Editorial perlu ditingkatkan.</v>
      </c>
      <c r="Q13" s="39" t="s">
        <v>8</v>
      </c>
      <c r="R13" s="39" t="s">
        <v>8</v>
      </c>
      <c r="S13" s="18"/>
      <c r="T13" s="1">
        <v>88</v>
      </c>
      <c r="U13" s="1">
        <v>85</v>
      </c>
      <c r="V13" s="1">
        <v>95</v>
      </c>
      <c r="W13" s="1">
        <v>92</v>
      </c>
      <c r="X13" s="1">
        <v>88</v>
      </c>
      <c r="Y13" s="1">
        <v>90</v>
      </c>
      <c r="Z13" s="1"/>
      <c r="AA13" s="1"/>
      <c r="AB13" s="1"/>
      <c r="AC13" s="1"/>
      <c r="AD13" s="1">
        <v>78</v>
      </c>
      <c r="AE13" s="18"/>
      <c r="AF13" s="1">
        <v>82</v>
      </c>
      <c r="AG13" s="1">
        <v>90</v>
      </c>
      <c r="AH13" s="1">
        <v>90</v>
      </c>
      <c r="AI13" s="1">
        <v>92</v>
      </c>
      <c r="AJ13" s="1">
        <v>92</v>
      </c>
      <c r="AK13" s="1">
        <v>95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186</v>
      </c>
      <c r="FI13" s="44" t="s">
        <v>190</v>
      </c>
      <c r="FJ13" s="41">
        <v>48401</v>
      </c>
      <c r="FK13" s="41">
        <v>48411</v>
      </c>
    </row>
    <row r="14" spans="1:167" x14ac:dyDescent="0.25">
      <c r="A14" s="19">
        <v>4</v>
      </c>
      <c r="B14" s="19">
        <v>113795</v>
      </c>
      <c r="C14" s="19" t="s">
        <v>119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2</v>
      </c>
      <c r="P14" s="28" t="str">
        <f t="shared" si="9"/>
        <v>Memiliki keterampilan menyusun teks Surat Lamaran Pekerjaan, teks Novel Sejarah, dan teks Novel baik lisan maupun tulisan, namun teks Editorial perlu ditingkatkan.</v>
      </c>
      <c r="Q14" s="39" t="s">
        <v>8</v>
      </c>
      <c r="R14" s="39" t="s">
        <v>8</v>
      </c>
      <c r="S14" s="18"/>
      <c r="T14" s="1">
        <v>92</v>
      </c>
      <c r="U14" s="1">
        <v>91</v>
      </c>
      <c r="V14" s="1">
        <v>90</v>
      </c>
      <c r="W14" s="1">
        <v>90</v>
      </c>
      <c r="X14" s="1">
        <v>90</v>
      </c>
      <c r="Y14" s="1">
        <v>95</v>
      </c>
      <c r="Z14" s="1"/>
      <c r="AA14" s="1"/>
      <c r="AB14" s="1"/>
      <c r="AC14" s="1"/>
      <c r="AD14" s="1">
        <v>77</v>
      </c>
      <c r="AE14" s="18"/>
      <c r="AF14" s="1">
        <v>92</v>
      </c>
      <c r="AG14" s="1">
        <v>80</v>
      </c>
      <c r="AH14" s="1">
        <v>90</v>
      </c>
      <c r="AI14" s="1">
        <v>90</v>
      </c>
      <c r="AJ14" s="1">
        <v>83</v>
      </c>
      <c r="AK14" s="1">
        <v>95</v>
      </c>
      <c r="AL14" s="1">
        <v>100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6"/>
      <c r="FI14" s="46"/>
      <c r="FJ14" s="41"/>
      <c r="FK14" s="41"/>
    </row>
    <row r="15" spans="1:167" x14ac:dyDescent="0.25">
      <c r="A15" s="19">
        <v>5</v>
      </c>
      <c r="B15" s="19">
        <v>113809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5"/>
        <v>90.714285714285708</v>
      </c>
      <c r="L15" s="28" t="str">
        <f t="shared" si="6"/>
        <v>A</v>
      </c>
      <c r="M15" s="28">
        <f t="shared" si="7"/>
        <v>90.714285714285708</v>
      </c>
      <c r="N15" s="28" t="str">
        <f t="shared" si="8"/>
        <v>A</v>
      </c>
      <c r="O15" s="36">
        <v>2</v>
      </c>
      <c r="P15" s="28" t="str">
        <f t="shared" si="9"/>
        <v>Memiliki keterampilan menyusun teks Surat Lamaran Pekerjaan, teks Novel Sejarah, dan teks Novel baik lisan maupun tulisan, namun teks Editorial perlu ditingkatkan.</v>
      </c>
      <c r="Q15" s="39" t="s">
        <v>8</v>
      </c>
      <c r="R15" s="39" t="s">
        <v>8</v>
      </c>
      <c r="S15" s="18"/>
      <c r="T15" s="1">
        <v>90</v>
      </c>
      <c r="U15" s="1">
        <v>89</v>
      </c>
      <c r="V15" s="1">
        <v>88</v>
      </c>
      <c r="W15" s="1">
        <v>90</v>
      </c>
      <c r="X15" s="1">
        <v>89</v>
      </c>
      <c r="Y15" s="1">
        <v>94</v>
      </c>
      <c r="Z15" s="1"/>
      <c r="AA15" s="1"/>
      <c r="AB15" s="1"/>
      <c r="AC15" s="1"/>
      <c r="AD15" s="1">
        <v>78</v>
      </c>
      <c r="AE15" s="18"/>
      <c r="AF15" s="1">
        <v>93</v>
      </c>
      <c r="AG15" s="1">
        <v>83</v>
      </c>
      <c r="AH15" s="1">
        <v>89</v>
      </c>
      <c r="AI15" s="1">
        <v>90</v>
      </c>
      <c r="AJ15" s="1">
        <v>86</v>
      </c>
      <c r="AK15" s="1">
        <v>94</v>
      </c>
      <c r="AL15" s="1">
        <v>100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187</v>
      </c>
      <c r="FI15" s="44" t="s">
        <v>191</v>
      </c>
      <c r="FJ15" s="41">
        <v>48402</v>
      </c>
      <c r="FK15" s="41">
        <v>48412</v>
      </c>
    </row>
    <row r="16" spans="1:167" x14ac:dyDescent="0.25">
      <c r="A16" s="19">
        <v>6</v>
      </c>
      <c r="B16" s="19">
        <v>113823</v>
      </c>
      <c r="C16" s="19" t="s">
        <v>121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6" s="28">
        <f t="shared" si="5"/>
        <v>90.714285714285708</v>
      </c>
      <c r="L16" s="28" t="str">
        <f t="shared" si="6"/>
        <v>A</v>
      </c>
      <c r="M16" s="28">
        <f t="shared" si="7"/>
        <v>90.714285714285708</v>
      </c>
      <c r="N16" s="28" t="str">
        <f t="shared" si="8"/>
        <v>A</v>
      </c>
      <c r="O16" s="36">
        <v>2</v>
      </c>
      <c r="P16" s="28" t="str">
        <f t="shared" si="9"/>
        <v>Memiliki keterampilan menyusun teks Surat Lamaran Pekerjaan, teks Novel Sejarah, dan teks Novel baik lisan maupun tulisan, namun teks Editorial perlu ditingkatkan.</v>
      </c>
      <c r="Q16" s="39" t="s">
        <v>8</v>
      </c>
      <c r="R16" s="39" t="s">
        <v>8</v>
      </c>
      <c r="S16" s="18"/>
      <c r="T16" s="1">
        <v>90</v>
      </c>
      <c r="U16" s="1">
        <v>89</v>
      </c>
      <c r="V16" s="1">
        <v>88</v>
      </c>
      <c r="W16" s="1">
        <v>90</v>
      </c>
      <c r="X16" s="1">
        <v>89</v>
      </c>
      <c r="Y16" s="1">
        <v>94</v>
      </c>
      <c r="Z16" s="1"/>
      <c r="AA16" s="1"/>
      <c r="AB16" s="1"/>
      <c r="AC16" s="1"/>
      <c r="AD16" s="1">
        <v>80</v>
      </c>
      <c r="AE16" s="18"/>
      <c r="AF16" s="1">
        <v>93</v>
      </c>
      <c r="AG16" s="1">
        <v>83</v>
      </c>
      <c r="AH16" s="1">
        <v>89</v>
      </c>
      <c r="AI16" s="1">
        <v>90</v>
      </c>
      <c r="AJ16" s="1">
        <v>86</v>
      </c>
      <c r="AK16" s="1">
        <v>94</v>
      </c>
      <c r="AL16" s="1">
        <v>100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5"/>
      <c r="FI16" s="46"/>
      <c r="FJ16" s="41"/>
      <c r="FK16" s="41"/>
    </row>
    <row r="17" spans="1:167" x14ac:dyDescent="0.25">
      <c r="A17" s="19">
        <v>7</v>
      </c>
      <c r="B17" s="19">
        <v>113837</v>
      </c>
      <c r="C17" s="19" t="s">
        <v>122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2</v>
      </c>
      <c r="J1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7" s="28">
        <f t="shared" si="5"/>
        <v>93.142857142857139</v>
      </c>
      <c r="L17" s="28" t="str">
        <f t="shared" si="6"/>
        <v>A</v>
      </c>
      <c r="M17" s="28">
        <f t="shared" si="7"/>
        <v>93.142857142857139</v>
      </c>
      <c r="N17" s="28" t="str">
        <f t="shared" si="8"/>
        <v>A</v>
      </c>
      <c r="O17" s="36">
        <v>1</v>
      </c>
      <c r="P17" s="28" t="str">
        <f t="shared" si="9"/>
        <v>Memiliki keterampilan menyusun teks Editorial, teks Surat Lamaran Pekerjaan, teks Novel Sejarah, dan teks Novel baik lisan maupun tulisan</v>
      </c>
      <c r="Q17" s="39" t="s">
        <v>8</v>
      </c>
      <c r="R17" s="39" t="s">
        <v>8</v>
      </c>
      <c r="S17" s="18"/>
      <c r="T17" s="1">
        <v>90</v>
      </c>
      <c r="U17" s="1">
        <v>90</v>
      </c>
      <c r="V17" s="1">
        <v>92</v>
      </c>
      <c r="W17" s="1">
        <v>90</v>
      </c>
      <c r="X17" s="1">
        <v>90</v>
      </c>
      <c r="Y17" s="1">
        <v>90</v>
      </c>
      <c r="Z17" s="1"/>
      <c r="AA17" s="1"/>
      <c r="AB17" s="1"/>
      <c r="AC17" s="1"/>
      <c r="AD17" s="1">
        <v>75</v>
      </c>
      <c r="AE17" s="18"/>
      <c r="AF17" s="1">
        <v>87</v>
      </c>
      <c r="AG17" s="1">
        <v>89</v>
      </c>
      <c r="AH17" s="1">
        <v>99</v>
      </c>
      <c r="AI17" s="1">
        <v>96</v>
      </c>
      <c r="AJ17" s="1">
        <v>89</v>
      </c>
      <c r="AK17" s="1">
        <v>92</v>
      </c>
      <c r="AL17" s="1">
        <v>100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188</v>
      </c>
      <c r="FI17" s="44" t="s">
        <v>192</v>
      </c>
      <c r="FJ17" s="41">
        <v>48403</v>
      </c>
      <c r="FK17" s="41">
        <v>48413</v>
      </c>
    </row>
    <row r="18" spans="1:167" x14ac:dyDescent="0.25">
      <c r="A18" s="19">
        <v>8</v>
      </c>
      <c r="B18" s="19">
        <v>113851</v>
      </c>
      <c r="C18" s="19" t="s">
        <v>123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2</v>
      </c>
      <c r="J1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8" s="28">
        <f t="shared" si="5"/>
        <v>96.428571428571431</v>
      </c>
      <c r="L18" s="28" t="str">
        <f t="shared" si="6"/>
        <v>A</v>
      </c>
      <c r="M18" s="28">
        <f t="shared" si="7"/>
        <v>96.428571428571431</v>
      </c>
      <c r="N18" s="28" t="str">
        <f t="shared" si="8"/>
        <v>A</v>
      </c>
      <c r="O18" s="36">
        <v>1</v>
      </c>
      <c r="P18" s="28" t="str">
        <f t="shared" si="9"/>
        <v>Memiliki keterampilan menyusun teks Editorial, teks Surat Lamaran Pekerjaan, teks Novel Sejarah, dan teks Novel baik lisan maupun tulisan</v>
      </c>
      <c r="Q18" s="39" t="s">
        <v>8</v>
      </c>
      <c r="R18" s="39" t="s">
        <v>8</v>
      </c>
      <c r="S18" s="18"/>
      <c r="T18" s="1">
        <v>92</v>
      </c>
      <c r="U18" s="1">
        <v>93</v>
      </c>
      <c r="V18" s="1">
        <v>98</v>
      </c>
      <c r="W18" s="1">
        <v>93</v>
      </c>
      <c r="X18" s="1">
        <v>92</v>
      </c>
      <c r="Y18" s="1">
        <v>93</v>
      </c>
      <c r="Z18" s="1"/>
      <c r="AA18" s="1"/>
      <c r="AB18" s="1"/>
      <c r="AC18" s="1"/>
      <c r="AD18" s="1">
        <v>81</v>
      </c>
      <c r="AE18" s="18"/>
      <c r="AF18" s="1">
        <v>93</v>
      </c>
      <c r="AG18" s="1">
        <v>98</v>
      </c>
      <c r="AH18" s="1">
        <v>93</v>
      </c>
      <c r="AI18" s="1">
        <v>100</v>
      </c>
      <c r="AJ18" s="1">
        <v>93</v>
      </c>
      <c r="AK18" s="1">
        <v>98</v>
      </c>
      <c r="AL18" s="1">
        <v>100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5"/>
      <c r="FI18" s="46"/>
      <c r="FJ18" s="41"/>
      <c r="FK18" s="41"/>
    </row>
    <row r="19" spans="1:167" x14ac:dyDescent="0.25">
      <c r="A19" s="19">
        <v>9</v>
      </c>
      <c r="B19" s="19">
        <v>113865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2</v>
      </c>
      <c r="J1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9" s="28">
        <f t="shared" si="5"/>
        <v>94.571428571428569</v>
      </c>
      <c r="L19" s="28" t="str">
        <f t="shared" si="6"/>
        <v>A</v>
      </c>
      <c r="M19" s="28">
        <f t="shared" si="7"/>
        <v>94.571428571428569</v>
      </c>
      <c r="N19" s="28" t="str">
        <f t="shared" si="8"/>
        <v>A</v>
      </c>
      <c r="O19" s="36">
        <v>1</v>
      </c>
      <c r="P19" s="28" t="str">
        <f t="shared" si="9"/>
        <v>Memiliki keterampilan menyusun teks Editorial, teks Surat Lamaran Pekerjaan, teks Novel Sejarah, dan teks Novel baik lisan maupun tulisan</v>
      </c>
      <c r="Q19" s="39" t="s">
        <v>8</v>
      </c>
      <c r="R19" s="39" t="s">
        <v>8</v>
      </c>
      <c r="S19" s="18"/>
      <c r="T19" s="1">
        <v>90</v>
      </c>
      <c r="U19" s="1">
        <v>86</v>
      </c>
      <c r="V19" s="1">
        <v>94</v>
      </c>
      <c r="W19" s="1">
        <v>90</v>
      </c>
      <c r="X19" s="1">
        <v>90</v>
      </c>
      <c r="Y19" s="1">
        <v>90</v>
      </c>
      <c r="Z19" s="1"/>
      <c r="AA19" s="1"/>
      <c r="AB19" s="1"/>
      <c r="AC19" s="1"/>
      <c r="AD19" s="1">
        <v>77</v>
      </c>
      <c r="AE19" s="18"/>
      <c r="AF19" s="1">
        <v>90</v>
      </c>
      <c r="AG19" s="1">
        <v>94</v>
      </c>
      <c r="AH19" s="1">
        <v>99</v>
      </c>
      <c r="AI19" s="1">
        <v>92</v>
      </c>
      <c r="AJ19" s="1">
        <v>93</v>
      </c>
      <c r="AK19" s="1">
        <v>94</v>
      </c>
      <c r="AL19" s="1">
        <v>100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189</v>
      </c>
      <c r="FI19" s="44" t="s">
        <v>193</v>
      </c>
      <c r="FJ19" s="41">
        <v>48404</v>
      </c>
      <c r="FK19" s="41">
        <v>48414</v>
      </c>
    </row>
    <row r="20" spans="1:167" x14ac:dyDescent="0.25">
      <c r="A20" s="19">
        <v>10</v>
      </c>
      <c r="B20" s="19">
        <v>113879</v>
      </c>
      <c r="C20" s="19" t="s">
        <v>125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2</v>
      </c>
      <c r="J2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5"/>
        <v>90.428571428571431</v>
      </c>
      <c r="L20" s="28" t="str">
        <f t="shared" si="6"/>
        <v>A</v>
      </c>
      <c r="M20" s="28">
        <f t="shared" si="7"/>
        <v>90.428571428571431</v>
      </c>
      <c r="N20" s="28" t="str">
        <f t="shared" si="8"/>
        <v>A</v>
      </c>
      <c r="O20" s="36">
        <v>2</v>
      </c>
      <c r="P20" s="28" t="str">
        <f t="shared" si="9"/>
        <v>Memiliki keterampilan menyusun teks Surat Lamaran Pekerjaan, teks Novel Sejarah, dan teks Novel baik lisan maupun tulisan, namun teks Editorial perlu ditingkatkan.</v>
      </c>
      <c r="Q20" s="39" t="s">
        <v>8</v>
      </c>
      <c r="R20" s="39" t="s">
        <v>8</v>
      </c>
      <c r="S20" s="18"/>
      <c r="T20" s="1">
        <v>91</v>
      </c>
      <c r="U20" s="1">
        <v>96</v>
      </c>
      <c r="V20" s="1">
        <v>88</v>
      </c>
      <c r="W20" s="1">
        <v>92</v>
      </c>
      <c r="X20" s="1">
        <v>90</v>
      </c>
      <c r="Y20" s="1">
        <v>91</v>
      </c>
      <c r="Z20" s="1"/>
      <c r="AA20" s="1"/>
      <c r="AB20" s="1"/>
      <c r="AC20" s="1"/>
      <c r="AD20" s="1">
        <v>89</v>
      </c>
      <c r="AE20" s="18"/>
      <c r="AF20" s="1">
        <v>88</v>
      </c>
      <c r="AG20" s="1">
        <v>83</v>
      </c>
      <c r="AH20" s="1">
        <v>91</v>
      </c>
      <c r="AI20" s="1">
        <v>92</v>
      </c>
      <c r="AJ20" s="1">
        <v>83</v>
      </c>
      <c r="AK20" s="1">
        <v>96</v>
      </c>
      <c r="AL20" s="1">
        <v>100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5"/>
      <c r="FI20" s="46"/>
      <c r="FJ20" s="41"/>
      <c r="FK20" s="41"/>
    </row>
    <row r="21" spans="1:167" x14ac:dyDescent="0.25">
      <c r="A21" s="19">
        <v>11</v>
      </c>
      <c r="B21" s="19">
        <v>113893</v>
      </c>
      <c r="C21" s="19" t="s">
        <v>126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2</v>
      </c>
      <c r="J2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1" s="28">
        <f t="shared" si="5"/>
        <v>93</v>
      </c>
      <c r="L21" s="28" t="str">
        <f t="shared" si="6"/>
        <v>A</v>
      </c>
      <c r="M21" s="28">
        <f t="shared" si="7"/>
        <v>93</v>
      </c>
      <c r="N21" s="28" t="str">
        <f t="shared" si="8"/>
        <v>A</v>
      </c>
      <c r="O21" s="36">
        <v>1</v>
      </c>
      <c r="P21" s="28" t="str">
        <f t="shared" si="9"/>
        <v>Memiliki keterampilan menyusun teks Editorial, teks Surat Lamaran Pekerjaan, teks Novel Sejarah, dan teks Novel baik lisan maupun tulisan</v>
      </c>
      <c r="Q21" s="39" t="s">
        <v>8</v>
      </c>
      <c r="R21" s="39" t="s">
        <v>8</v>
      </c>
      <c r="S21" s="18"/>
      <c r="T21" s="1">
        <v>88</v>
      </c>
      <c r="U21" s="1">
        <v>95</v>
      </c>
      <c r="V21" s="1">
        <v>85</v>
      </c>
      <c r="W21" s="1">
        <v>92</v>
      </c>
      <c r="X21" s="1">
        <v>89</v>
      </c>
      <c r="Y21" s="1">
        <v>90</v>
      </c>
      <c r="Z21" s="1"/>
      <c r="AA21" s="1"/>
      <c r="AB21" s="1"/>
      <c r="AC21" s="1"/>
      <c r="AD21" s="1">
        <v>81</v>
      </c>
      <c r="AE21" s="18"/>
      <c r="AF21" s="1">
        <v>90</v>
      </c>
      <c r="AG21" s="1">
        <v>88</v>
      </c>
      <c r="AH21" s="1">
        <v>97</v>
      </c>
      <c r="AI21" s="1">
        <v>92</v>
      </c>
      <c r="AJ21" s="1">
        <v>89</v>
      </c>
      <c r="AK21" s="1">
        <v>95</v>
      </c>
      <c r="AL21" s="1">
        <v>100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48405</v>
      </c>
      <c r="FK21" s="41">
        <v>48415</v>
      </c>
    </row>
    <row r="22" spans="1:167" x14ac:dyDescent="0.25">
      <c r="A22" s="19">
        <v>12</v>
      </c>
      <c r="B22" s="19">
        <v>113907</v>
      </c>
      <c r="C22" s="19" t="s">
        <v>127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90.5</v>
      </c>
      <c r="L22" s="28" t="str">
        <f t="shared" si="6"/>
        <v>A</v>
      </c>
      <c r="M22" s="28">
        <f t="shared" si="7"/>
        <v>90.5</v>
      </c>
      <c r="N22" s="28" t="str">
        <f t="shared" si="8"/>
        <v>A</v>
      </c>
      <c r="O22" s="36">
        <v>2</v>
      </c>
      <c r="P22" s="28" t="str">
        <f t="shared" si="9"/>
        <v>Memiliki keterampilan menyusun teks Surat Lamaran Pekerjaan, teks Novel Sejarah, dan teks Novel baik lisan maupun tulisan, namun teks Editorial perlu ditingkatkan.</v>
      </c>
      <c r="Q22" s="39" t="s">
        <v>8</v>
      </c>
      <c r="R22" s="39" t="s">
        <v>8</v>
      </c>
      <c r="S22" s="18"/>
      <c r="T22" s="1">
        <v>87</v>
      </c>
      <c r="U22" s="1">
        <v>85</v>
      </c>
      <c r="V22" s="1">
        <v>94</v>
      </c>
      <c r="W22" s="1">
        <v>92</v>
      </c>
      <c r="X22" s="1">
        <v>88</v>
      </c>
      <c r="Y22" s="1">
        <v>90</v>
      </c>
      <c r="Z22" s="1"/>
      <c r="AA22" s="1"/>
      <c r="AB22" s="1"/>
      <c r="AC22" s="1"/>
      <c r="AD22" s="1">
        <v>72</v>
      </c>
      <c r="AE22" s="18"/>
      <c r="AF22" s="1">
        <v>90</v>
      </c>
      <c r="AG22" s="1">
        <v>90</v>
      </c>
      <c r="AH22" s="1">
        <v>92</v>
      </c>
      <c r="AI22" s="1">
        <v>90</v>
      </c>
      <c r="AJ22" s="1">
        <v>86</v>
      </c>
      <c r="AK22" s="1">
        <v>95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113921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3" s="28">
        <f t="shared" si="5"/>
        <v>94.857142857142861</v>
      </c>
      <c r="L23" s="28" t="str">
        <f t="shared" si="6"/>
        <v>A</v>
      </c>
      <c r="M23" s="28">
        <f t="shared" si="7"/>
        <v>94.857142857142861</v>
      </c>
      <c r="N23" s="28" t="str">
        <f t="shared" si="8"/>
        <v>A</v>
      </c>
      <c r="O23" s="36">
        <v>1</v>
      </c>
      <c r="P23" s="28" t="str">
        <f t="shared" si="9"/>
        <v>Memiliki keterampilan menyusun teks Editorial, teks Surat Lamaran Pekerjaan, teks Novel Sejarah, dan teks Novel baik lisan maupun tulisan</v>
      </c>
      <c r="Q23" s="39" t="s">
        <v>8</v>
      </c>
      <c r="R23" s="39" t="s">
        <v>8</v>
      </c>
      <c r="S23" s="18"/>
      <c r="T23" s="1">
        <v>88</v>
      </c>
      <c r="U23" s="1">
        <v>90</v>
      </c>
      <c r="V23" s="1">
        <v>96</v>
      </c>
      <c r="W23" s="1">
        <v>92</v>
      </c>
      <c r="X23" s="1">
        <v>89</v>
      </c>
      <c r="Y23" s="1">
        <v>91</v>
      </c>
      <c r="Z23" s="1"/>
      <c r="AA23" s="1"/>
      <c r="AB23" s="1"/>
      <c r="AC23" s="1"/>
      <c r="AD23" s="1">
        <v>77</v>
      </c>
      <c r="AE23" s="18"/>
      <c r="AF23" s="1">
        <v>92</v>
      </c>
      <c r="AG23" s="1">
        <v>96</v>
      </c>
      <c r="AH23" s="1">
        <v>91</v>
      </c>
      <c r="AI23" s="1">
        <v>97</v>
      </c>
      <c r="AJ23" s="1">
        <v>92</v>
      </c>
      <c r="AK23" s="1">
        <v>96</v>
      </c>
      <c r="AL23" s="1">
        <v>100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48406</v>
      </c>
      <c r="FK23" s="41">
        <v>48416</v>
      </c>
    </row>
    <row r="24" spans="1:167" x14ac:dyDescent="0.25">
      <c r="A24" s="19">
        <v>14</v>
      </c>
      <c r="B24" s="19">
        <v>113935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93.571428571428569</v>
      </c>
      <c r="L24" s="28" t="str">
        <f t="shared" si="6"/>
        <v>A</v>
      </c>
      <c r="M24" s="28">
        <f t="shared" si="7"/>
        <v>93.571428571428569</v>
      </c>
      <c r="N24" s="28" t="str">
        <f t="shared" si="8"/>
        <v>A</v>
      </c>
      <c r="O24" s="36">
        <v>1</v>
      </c>
      <c r="P24" s="28" t="str">
        <f t="shared" si="9"/>
        <v>Memiliki keterampilan menyusun teks Editorial, teks Surat Lamaran Pekerjaan, teks Novel Sejarah, dan teks Novel baik lisan maupun tulisan</v>
      </c>
      <c r="Q24" s="39" t="s">
        <v>8</v>
      </c>
      <c r="R24" s="39" t="s">
        <v>8</v>
      </c>
      <c r="S24" s="18"/>
      <c r="T24" s="1">
        <v>87</v>
      </c>
      <c r="U24" s="1">
        <v>89</v>
      </c>
      <c r="V24" s="1">
        <v>94</v>
      </c>
      <c r="W24" s="1">
        <v>90</v>
      </c>
      <c r="X24" s="1">
        <v>88</v>
      </c>
      <c r="Y24" s="1">
        <v>89</v>
      </c>
      <c r="Z24" s="1"/>
      <c r="AA24" s="1"/>
      <c r="AB24" s="1"/>
      <c r="AC24" s="1"/>
      <c r="AD24" s="1">
        <v>76</v>
      </c>
      <c r="AE24" s="18"/>
      <c r="AF24" s="1">
        <v>90</v>
      </c>
      <c r="AG24" s="1">
        <v>95</v>
      </c>
      <c r="AH24" s="1">
        <v>91</v>
      </c>
      <c r="AI24" s="1">
        <v>93</v>
      </c>
      <c r="AJ24" s="1">
        <v>92</v>
      </c>
      <c r="AK24" s="1">
        <v>94</v>
      </c>
      <c r="AL24" s="1">
        <v>100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113949</v>
      </c>
      <c r="C25" s="19" t="s">
        <v>130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5" s="28">
        <f t="shared" si="5"/>
        <v>86.857142857142861</v>
      </c>
      <c r="L25" s="28" t="str">
        <f t="shared" si="6"/>
        <v>A</v>
      </c>
      <c r="M25" s="28">
        <f t="shared" si="7"/>
        <v>86.857142857142861</v>
      </c>
      <c r="N25" s="28" t="str">
        <f t="shared" si="8"/>
        <v>A</v>
      </c>
      <c r="O25" s="36">
        <v>2</v>
      </c>
      <c r="P25" s="28" t="str">
        <f t="shared" si="9"/>
        <v>Memiliki keterampilan menyusun teks Surat Lamaran Pekerjaan, teks Novel Sejarah, dan teks Novel baik lisan maupun tulisan, namun teks Editorial perlu ditingkatkan.</v>
      </c>
      <c r="Q25" s="39" t="s">
        <v>8</v>
      </c>
      <c r="R25" s="39" t="s">
        <v>8</v>
      </c>
      <c r="S25" s="18"/>
      <c r="T25" s="1">
        <v>86</v>
      </c>
      <c r="U25" s="1">
        <v>85</v>
      </c>
      <c r="V25" s="1">
        <v>92</v>
      </c>
      <c r="W25" s="1">
        <v>88</v>
      </c>
      <c r="X25" s="1">
        <v>86</v>
      </c>
      <c r="Y25" s="1">
        <v>87</v>
      </c>
      <c r="Z25" s="1"/>
      <c r="AA25" s="1"/>
      <c r="AB25" s="1"/>
      <c r="AC25" s="1"/>
      <c r="AD25" s="1">
        <v>71</v>
      </c>
      <c r="AE25" s="18"/>
      <c r="AF25" s="1">
        <v>81</v>
      </c>
      <c r="AG25" s="1">
        <v>80</v>
      </c>
      <c r="AH25" s="1">
        <v>80</v>
      </c>
      <c r="AI25" s="1">
        <v>87</v>
      </c>
      <c r="AJ25" s="1">
        <v>88</v>
      </c>
      <c r="AK25" s="1">
        <v>92</v>
      </c>
      <c r="AL25" s="1">
        <v>100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2">
        <v>7</v>
      </c>
      <c r="FH25" s="43"/>
      <c r="FI25" s="43"/>
      <c r="FJ25" s="41">
        <v>48407</v>
      </c>
      <c r="FK25" s="41">
        <v>48417</v>
      </c>
    </row>
    <row r="26" spans="1:167" x14ac:dyDescent="0.25">
      <c r="A26" s="19">
        <v>16</v>
      </c>
      <c r="B26" s="19">
        <v>113963</v>
      </c>
      <c r="C26" s="19" t="s">
        <v>131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6" s="28">
        <f t="shared" si="5"/>
        <v>90.833333333333329</v>
      </c>
      <c r="L26" s="28" t="str">
        <f t="shared" si="6"/>
        <v>A</v>
      </c>
      <c r="M26" s="28">
        <f t="shared" si="7"/>
        <v>90.833333333333329</v>
      </c>
      <c r="N26" s="28" t="str">
        <f t="shared" si="8"/>
        <v>A</v>
      </c>
      <c r="O26" s="36">
        <v>2</v>
      </c>
      <c r="P26" s="28" t="str">
        <f t="shared" si="9"/>
        <v>Memiliki keterampilan menyusun teks Surat Lamaran Pekerjaan, teks Novel Sejarah, dan teks Novel baik lisan maupun tulisan, namun teks Editorial perlu ditingkatkan.</v>
      </c>
      <c r="Q26" s="39" t="s">
        <v>8</v>
      </c>
      <c r="R26" s="39" t="s">
        <v>8</v>
      </c>
      <c r="S26" s="18"/>
      <c r="T26" s="1">
        <v>86</v>
      </c>
      <c r="U26" s="1">
        <v>89</v>
      </c>
      <c r="V26" s="1">
        <v>95</v>
      </c>
      <c r="W26" s="1">
        <v>91</v>
      </c>
      <c r="X26" s="1">
        <v>88</v>
      </c>
      <c r="Y26" s="1">
        <v>90</v>
      </c>
      <c r="Z26" s="1"/>
      <c r="AA26" s="1"/>
      <c r="AB26" s="1"/>
      <c r="AC26" s="1"/>
      <c r="AD26" s="1">
        <v>71</v>
      </c>
      <c r="AE26" s="18"/>
      <c r="AF26" s="1">
        <v>89</v>
      </c>
      <c r="AG26" s="1">
        <v>89</v>
      </c>
      <c r="AH26" s="1">
        <v>92</v>
      </c>
      <c r="AI26" s="1">
        <v>91</v>
      </c>
      <c r="AJ26" s="1">
        <v>89</v>
      </c>
      <c r="AK26" s="1">
        <v>95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113977</v>
      </c>
      <c r="C27" s="19" t="s">
        <v>132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2</v>
      </c>
      <c r="J2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5"/>
        <v>88.714285714285708</v>
      </c>
      <c r="L27" s="28" t="str">
        <f t="shared" si="6"/>
        <v>A</v>
      </c>
      <c r="M27" s="28">
        <f t="shared" si="7"/>
        <v>88.714285714285708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 t="s">
        <v>8</v>
      </c>
      <c r="R27" s="39" t="s">
        <v>8</v>
      </c>
      <c r="S27" s="18"/>
      <c r="T27" s="1">
        <v>86</v>
      </c>
      <c r="U27" s="1">
        <v>88</v>
      </c>
      <c r="V27" s="1">
        <v>94</v>
      </c>
      <c r="W27" s="1">
        <v>90</v>
      </c>
      <c r="X27" s="1">
        <v>88</v>
      </c>
      <c r="Y27" s="1">
        <v>89</v>
      </c>
      <c r="Z27" s="1"/>
      <c r="AA27" s="1"/>
      <c r="AB27" s="1"/>
      <c r="AC27" s="1"/>
      <c r="AD27" s="1">
        <v>71</v>
      </c>
      <c r="AE27" s="18"/>
      <c r="AF27" s="1">
        <v>86</v>
      </c>
      <c r="AG27" s="1">
        <v>80</v>
      </c>
      <c r="AH27" s="1">
        <v>89</v>
      </c>
      <c r="AI27" s="1">
        <v>90</v>
      </c>
      <c r="AJ27" s="1">
        <v>82</v>
      </c>
      <c r="AK27" s="1">
        <v>94</v>
      </c>
      <c r="AL27" s="1">
        <v>100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48408</v>
      </c>
      <c r="FK27" s="41">
        <v>48418</v>
      </c>
    </row>
    <row r="28" spans="1:167" x14ac:dyDescent="0.25">
      <c r="A28" s="19">
        <v>18</v>
      </c>
      <c r="B28" s="19">
        <v>113991</v>
      </c>
      <c r="C28" s="19" t="s">
        <v>133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88.857142857142861</v>
      </c>
      <c r="L28" s="28" t="str">
        <f t="shared" si="6"/>
        <v>A</v>
      </c>
      <c r="M28" s="28">
        <f t="shared" si="7"/>
        <v>88.857142857142861</v>
      </c>
      <c r="N28" s="28" t="str">
        <f t="shared" si="8"/>
        <v>A</v>
      </c>
      <c r="O28" s="36">
        <v>2</v>
      </c>
      <c r="P28" s="28" t="str">
        <f t="shared" si="9"/>
        <v>Memiliki keterampilan menyusun teks Surat Lamaran Pekerjaan, teks Novel Sejarah, dan teks Novel baik lisan maupun tulisan, namun teks Editorial perlu ditingkatkan.</v>
      </c>
      <c r="Q28" s="39" t="s">
        <v>8</v>
      </c>
      <c r="R28" s="39" t="s">
        <v>8</v>
      </c>
      <c r="S28" s="18"/>
      <c r="T28" s="1">
        <v>86</v>
      </c>
      <c r="U28" s="1">
        <v>88</v>
      </c>
      <c r="V28" s="1">
        <v>94</v>
      </c>
      <c r="W28" s="1">
        <v>90</v>
      </c>
      <c r="X28" s="1">
        <v>88</v>
      </c>
      <c r="Y28" s="1">
        <v>89</v>
      </c>
      <c r="Z28" s="1"/>
      <c r="AA28" s="1"/>
      <c r="AB28" s="1"/>
      <c r="AC28" s="1"/>
      <c r="AD28" s="1">
        <v>71</v>
      </c>
      <c r="AE28" s="18"/>
      <c r="AF28" s="1">
        <v>86</v>
      </c>
      <c r="AG28" s="1">
        <v>82</v>
      </c>
      <c r="AH28" s="1">
        <v>88</v>
      </c>
      <c r="AI28" s="1">
        <v>90</v>
      </c>
      <c r="AJ28" s="1">
        <v>82</v>
      </c>
      <c r="AK28" s="1">
        <v>94</v>
      </c>
      <c r="AL28" s="1">
        <v>100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114005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5"/>
        <v>94.714285714285708</v>
      </c>
      <c r="L29" s="28" t="str">
        <f t="shared" si="6"/>
        <v>A</v>
      </c>
      <c r="M29" s="28">
        <f t="shared" si="7"/>
        <v>94.714285714285708</v>
      </c>
      <c r="N29" s="28" t="str">
        <f t="shared" si="8"/>
        <v>A</v>
      </c>
      <c r="O29" s="36">
        <v>1</v>
      </c>
      <c r="P29" s="28" t="str">
        <f t="shared" si="9"/>
        <v>Memiliki keterampilan menyusun teks Editorial, teks Surat Lamaran Pekerjaan, teks Novel Sejarah, dan teks Novel baik lisan maupun tulisan</v>
      </c>
      <c r="Q29" s="39" t="s">
        <v>8</v>
      </c>
      <c r="R29" s="39" t="s">
        <v>8</v>
      </c>
      <c r="S29" s="18"/>
      <c r="T29" s="1">
        <v>85</v>
      </c>
      <c r="U29" s="1">
        <v>88</v>
      </c>
      <c r="V29" s="1">
        <v>96</v>
      </c>
      <c r="W29" s="1">
        <v>92</v>
      </c>
      <c r="X29" s="1">
        <v>89</v>
      </c>
      <c r="Y29" s="1">
        <v>90</v>
      </c>
      <c r="Z29" s="1"/>
      <c r="AA29" s="1"/>
      <c r="AB29" s="1"/>
      <c r="AC29" s="1"/>
      <c r="AD29" s="1">
        <v>79</v>
      </c>
      <c r="AE29" s="18"/>
      <c r="AF29" s="1">
        <v>90</v>
      </c>
      <c r="AG29" s="1">
        <v>92</v>
      </c>
      <c r="AH29" s="1">
        <v>98</v>
      </c>
      <c r="AI29" s="1">
        <v>98</v>
      </c>
      <c r="AJ29" s="1">
        <v>90</v>
      </c>
      <c r="AK29" s="1">
        <v>95</v>
      </c>
      <c r="AL29" s="1">
        <v>100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48409</v>
      </c>
      <c r="FK29" s="41">
        <v>48419</v>
      </c>
    </row>
    <row r="30" spans="1:167" x14ac:dyDescent="0.25">
      <c r="A30" s="19">
        <v>20</v>
      </c>
      <c r="B30" s="19">
        <v>114019</v>
      </c>
      <c r="C30" s="19" t="s">
        <v>135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90.571428571428569</v>
      </c>
      <c r="L30" s="28" t="str">
        <f t="shared" si="6"/>
        <v>A</v>
      </c>
      <c r="M30" s="28">
        <f t="shared" si="7"/>
        <v>90.571428571428569</v>
      </c>
      <c r="N30" s="28" t="str">
        <f t="shared" si="8"/>
        <v>A</v>
      </c>
      <c r="O30" s="36">
        <v>2</v>
      </c>
      <c r="P30" s="28" t="str">
        <f t="shared" si="9"/>
        <v>Memiliki keterampilan menyusun teks Surat Lamaran Pekerjaan, teks Novel Sejarah, dan teks Novel baik lisan maupun tulisan, namun teks Editorial perlu ditingkatkan.</v>
      </c>
      <c r="Q30" s="39" t="s">
        <v>8</v>
      </c>
      <c r="R30" s="39" t="s">
        <v>8</v>
      </c>
      <c r="S30" s="18"/>
      <c r="T30" s="1">
        <v>88</v>
      </c>
      <c r="U30" s="1">
        <v>89</v>
      </c>
      <c r="V30" s="1">
        <v>95</v>
      </c>
      <c r="W30" s="1">
        <v>91</v>
      </c>
      <c r="X30" s="1">
        <v>89</v>
      </c>
      <c r="Y30" s="1">
        <v>90</v>
      </c>
      <c r="Z30" s="1"/>
      <c r="AA30" s="1"/>
      <c r="AB30" s="1"/>
      <c r="AC30" s="1"/>
      <c r="AD30" s="1">
        <v>77</v>
      </c>
      <c r="AE30" s="18"/>
      <c r="AF30" s="1">
        <v>88</v>
      </c>
      <c r="AG30" s="1">
        <v>85</v>
      </c>
      <c r="AH30" s="1">
        <v>85</v>
      </c>
      <c r="AI30" s="1">
        <v>90</v>
      </c>
      <c r="AJ30" s="1">
        <v>91</v>
      </c>
      <c r="AK30" s="1">
        <v>95</v>
      </c>
      <c r="AL30" s="1">
        <v>100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114033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2</v>
      </c>
      <c r="J3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3</v>
      </c>
      <c r="P31" s="28" t="str">
        <f t="shared" si="9"/>
        <v>Memiliki keterampilan menyusun  teks Novel Sejarah dan teks Novel baik lisan maupun tulisan, namun teks Editorial dan teks Surat Lamaran Pekerjaan perlu ditingkatkan.</v>
      </c>
      <c r="Q31" s="39" t="s">
        <v>8</v>
      </c>
      <c r="R31" s="39" t="s">
        <v>8</v>
      </c>
      <c r="S31" s="18"/>
      <c r="T31" s="1">
        <v>86</v>
      </c>
      <c r="U31" s="1">
        <v>85</v>
      </c>
      <c r="V31" s="1">
        <v>92</v>
      </c>
      <c r="W31" s="1">
        <v>88</v>
      </c>
      <c r="X31" s="1">
        <v>86</v>
      </c>
      <c r="Y31" s="1">
        <v>87</v>
      </c>
      <c r="Z31" s="1"/>
      <c r="AA31" s="1"/>
      <c r="AB31" s="1"/>
      <c r="AC31" s="1"/>
      <c r="AD31" s="1">
        <v>81</v>
      </c>
      <c r="AE31" s="18"/>
      <c r="AF31" s="1">
        <v>81</v>
      </c>
      <c r="AG31" s="1">
        <v>80</v>
      </c>
      <c r="AH31" s="1">
        <v>80</v>
      </c>
      <c r="AI31" s="1">
        <v>87</v>
      </c>
      <c r="AJ31" s="1">
        <v>88</v>
      </c>
      <c r="AK31" s="1">
        <v>92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48410</v>
      </c>
      <c r="FK31" s="41">
        <v>48420</v>
      </c>
    </row>
    <row r="32" spans="1:167" x14ac:dyDescent="0.25">
      <c r="A32" s="19">
        <v>22</v>
      </c>
      <c r="B32" s="19">
        <v>114047</v>
      </c>
      <c r="C32" s="19" t="s">
        <v>137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2</v>
      </c>
      <c r="J3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2" s="28">
        <f t="shared" si="5"/>
        <v>94.285714285714292</v>
      </c>
      <c r="L32" s="28" t="str">
        <f t="shared" si="6"/>
        <v>A</v>
      </c>
      <c r="M32" s="28">
        <f t="shared" si="7"/>
        <v>94.285714285714292</v>
      </c>
      <c r="N32" s="28" t="str">
        <f t="shared" si="8"/>
        <v>A</v>
      </c>
      <c r="O32" s="36">
        <v>1</v>
      </c>
      <c r="P32" s="28" t="str">
        <f t="shared" si="9"/>
        <v>Memiliki keterampilan menyusun teks Editorial, teks Surat Lamaran Pekerjaan, teks Novel Sejarah, dan teks Novel baik lisan maupun tulisan</v>
      </c>
      <c r="Q32" s="39" t="s">
        <v>8</v>
      </c>
      <c r="R32" s="39" t="s">
        <v>8</v>
      </c>
      <c r="S32" s="18"/>
      <c r="T32" s="1">
        <v>91</v>
      </c>
      <c r="U32" s="1">
        <v>90</v>
      </c>
      <c r="V32" s="1">
        <v>96</v>
      </c>
      <c r="W32" s="1">
        <v>91</v>
      </c>
      <c r="X32" s="1">
        <v>90</v>
      </c>
      <c r="Y32" s="1">
        <v>90</v>
      </c>
      <c r="Z32" s="1"/>
      <c r="AA32" s="1"/>
      <c r="AB32" s="1"/>
      <c r="AC32" s="1"/>
      <c r="AD32" s="1">
        <v>86</v>
      </c>
      <c r="AE32" s="18"/>
      <c r="AF32" s="1">
        <v>91</v>
      </c>
      <c r="AG32" s="1">
        <v>100</v>
      </c>
      <c r="AH32" s="1">
        <v>93</v>
      </c>
      <c r="AI32" s="1">
        <v>90</v>
      </c>
      <c r="AJ32" s="1">
        <v>91</v>
      </c>
      <c r="AK32" s="1">
        <v>95</v>
      </c>
      <c r="AL32" s="1">
        <v>100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114061</v>
      </c>
      <c r="C33" s="19" t="s">
        <v>138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88.857142857142861</v>
      </c>
      <c r="L33" s="28" t="str">
        <f t="shared" si="6"/>
        <v>A</v>
      </c>
      <c r="M33" s="28">
        <f t="shared" si="7"/>
        <v>88.857142857142861</v>
      </c>
      <c r="N33" s="28" t="str">
        <f t="shared" si="8"/>
        <v>A</v>
      </c>
      <c r="O33" s="36">
        <v>2</v>
      </c>
      <c r="P33" s="28" t="str">
        <f t="shared" si="9"/>
        <v>Memiliki keterampilan menyusun teks Surat Lamaran Pekerjaan, teks Novel Sejarah, dan teks Novel baik lisan maupun tulisan, namun teks Editorial perlu ditingkatkan.</v>
      </c>
      <c r="Q33" s="39" t="s">
        <v>8</v>
      </c>
      <c r="R33" s="39" t="s">
        <v>8</v>
      </c>
      <c r="S33" s="18"/>
      <c r="T33" s="1">
        <v>86</v>
      </c>
      <c r="U33" s="1">
        <v>88</v>
      </c>
      <c r="V33" s="1">
        <v>94</v>
      </c>
      <c r="W33" s="1">
        <v>90</v>
      </c>
      <c r="X33" s="1">
        <v>88</v>
      </c>
      <c r="Y33" s="1">
        <v>89</v>
      </c>
      <c r="Z33" s="1"/>
      <c r="AA33" s="1"/>
      <c r="AB33" s="1"/>
      <c r="AC33" s="1"/>
      <c r="AD33" s="1">
        <v>65</v>
      </c>
      <c r="AE33" s="18"/>
      <c r="AF33" s="1">
        <v>86</v>
      </c>
      <c r="AG33" s="1">
        <v>81</v>
      </c>
      <c r="AH33" s="1">
        <v>89</v>
      </c>
      <c r="AI33" s="1">
        <v>90</v>
      </c>
      <c r="AJ33" s="1">
        <v>82</v>
      </c>
      <c r="AK33" s="1">
        <v>94</v>
      </c>
      <c r="AL33" s="1">
        <v>100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114075</v>
      </c>
      <c r="C34" s="19" t="s">
        <v>139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2</v>
      </c>
      <c r="J3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4" s="28">
        <f t="shared" si="5"/>
        <v>92.714285714285708</v>
      </c>
      <c r="L34" s="28" t="str">
        <f t="shared" si="6"/>
        <v>A</v>
      </c>
      <c r="M34" s="28">
        <f t="shared" si="7"/>
        <v>92.714285714285708</v>
      </c>
      <c r="N34" s="28" t="str">
        <f t="shared" si="8"/>
        <v>A</v>
      </c>
      <c r="O34" s="36">
        <v>1</v>
      </c>
      <c r="P34" s="28" t="str">
        <f t="shared" si="9"/>
        <v>Memiliki keterampilan menyusun teks Editorial, teks Surat Lamaran Pekerjaan, teks Novel Sejarah, dan teks Novel baik lisan maupun tulisan</v>
      </c>
      <c r="Q34" s="39" t="s">
        <v>8</v>
      </c>
      <c r="R34" s="39" t="s">
        <v>8</v>
      </c>
      <c r="S34" s="18"/>
      <c r="T34" s="1">
        <v>85</v>
      </c>
      <c r="U34" s="1">
        <v>88</v>
      </c>
      <c r="V34" s="1">
        <v>94</v>
      </c>
      <c r="W34" s="1">
        <v>90</v>
      </c>
      <c r="X34" s="1">
        <v>88</v>
      </c>
      <c r="Y34" s="1">
        <v>89</v>
      </c>
      <c r="Z34" s="1"/>
      <c r="AA34" s="1"/>
      <c r="AB34" s="1"/>
      <c r="AC34" s="1"/>
      <c r="AD34" s="1">
        <v>72</v>
      </c>
      <c r="AE34" s="18"/>
      <c r="AF34" s="1">
        <v>89</v>
      </c>
      <c r="AG34" s="1">
        <v>92</v>
      </c>
      <c r="AH34" s="1">
        <v>94</v>
      </c>
      <c r="AI34" s="1">
        <v>90</v>
      </c>
      <c r="AJ34" s="1">
        <v>90</v>
      </c>
      <c r="AK34" s="1">
        <v>94</v>
      </c>
      <c r="AL34" s="1">
        <v>100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114089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2</v>
      </c>
      <c r="P35" s="28" t="str">
        <f t="shared" si="9"/>
        <v>Memiliki keterampilan menyusun teks Surat Lamaran Pekerjaan, teks Novel Sejarah, dan teks Novel baik lisan maupun tulisan, namun teks Editorial perlu ditingkatkan.</v>
      </c>
      <c r="Q35" s="39" t="s">
        <v>8</v>
      </c>
      <c r="R35" s="39" t="s">
        <v>8</v>
      </c>
      <c r="S35" s="18"/>
      <c r="T35" s="1">
        <v>86</v>
      </c>
      <c r="U35" s="1">
        <v>85</v>
      </c>
      <c r="V35" s="1">
        <v>92</v>
      </c>
      <c r="W35" s="1">
        <v>88</v>
      </c>
      <c r="X35" s="1">
        <v>86</v>
      </c>
      <c r="Y35" s="1">
        <v>87</v>
      </c>
      <c r="Z35" s="1"/>
      <c r="AA35" s="1"/>
      <c r="AB35" s="1"/>
      <c r="AC35" s="1"/>
      <c r="AD35" s="1">
        <v>75</v>
      </c>
      <c r="AE35" s="18"/>
      <c r="AF35" s="1">
        <v>82</v>
      </c>
      <c r="AG35" s="1">
        <v>80</v>
      </c>
      <c r="AH35" s="1">
        <v>80</v>
      </c>
      <c r="AI35" s="1">
        <v>87</v>
      </c>
      <c r="AJ35" s="1">
        <v>88</v>
      </c>
      <c r="AK35" s="1">
        <v>92</v>
      </c>
      <c r="AL35" s="1">
        <v>100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114103</v>
      </c>
      <c r="C36" s="19" t="s">
        <v>141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6" s="28">
        <f t="shared" si="5"/>
        <v>89.714285714285708</v>
      </c>
      <c r="L36" s="28" t="str">
        <f t="shared" si="6"/>
        <v>A</v>
      </c>
      <c r="M36" s="28">
        <f t="shared" si="7"/>
        <v>89.714285714285708</v>
      </c>
      <c r="N36" s="28" t="str">
        <f t="shared" si="8"/>
        <v>A</v>
      </c>
      <c r="O36" s="36">
        <v>2</v>
      </c>
      <c r="P36" s="28" t="str">
        <f t="shared" si="9"/>
        <v>Memiliki keterampilan menyusun teks Surat Lamaran Pekerjaan, teks Novel Sejarah, dan teks Novel baik lisan maupun tulisan, namun teks Editorial perlu ditingkatkan.</v>
      </c>
      <c r="Q36" s="39" t="s">
        <v>8</v>
      </c>
      <c r="R36" s="39" t="s">
        <v>8</v>
      </c>
      <c r="S36" s="18"/>
      <c r="T36" s="1">
        <v>87</v>
      </c>
      <c r="U36" s="1">
        <v>85</v>
      </c>
      <c r="V36" s="1">
        <v>94</v>
      </c>
      <c r="W36" s="1">
        <v>91</v>
      </c>
      <c r="X36" s="1">
        <v>88</v>
      </c>
      <c r="Y36" s="1">
        <v>89</v>
      </c>
      <c r="Z36" s="1"/>
      <c r="AA36" s="1"/>
      <c r="AB36" s="1"/>
      <c r="AC36" s="1"/>
      <c r="AD36" s="1">
        <v>72</v>
      </c>
      <c r="AE36" s="18"/>
      <c r="AF36" s="1">
        <v>89</v>
      </c>
      <c r="AG36" s="1">
        <v>86</v>
      </c>
      <c r="AH36" s="1">
        <v>89</v>
      </c>
      <c r="AI36" s="1">
        <v>86</v>
      </c>
      <c r="AJ36" s="1">
        <v>84</v>
      </c>
      <c r="AK36" s="1">
        <v>94</v>
      </c>
      <c r="AL36" s="1">
        <v>100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114243</v>
      </c>
      <c r="C37" s="19" t="s">
        <v>142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87.142857142857139</v>
      </c>
      <c r="L37" s="28" t="str">
        <f t="shared" si="6"/>
        <v>A</v>
      </c>
      <c r="M37" s="28">
        <f t="shared" si="7"/>
        <v>87.142857142857139</v>
      </c>
      <c r="N37" s="28" t="str">
        <f t="shared" si="8"/>
        <v>A</v>
      </c>
      <c r="O37" s="36">
        <v>2</v>
      </c>
      <c r="P37" s="28" t="str">
        <f t="shared" si="9"/>
        <v>Memiliki keterampilan menyusun teks Surat Lamaran Pekerjaan, teks Novel Sejarah, dan teks Novel baik lisan maupun tulisan, namun teks Editorial perlu ditingkatkan.</v>
      </c>
      <c r="Q37" s="39" t="s">
        <v>8</v>
      </c>
      <c r="R37" s="39" t="s">
        <v>8</v>
      </c>
      <c r="S37" s="18"/>
      <c r="T37" s="1">
        <v>88</v>
      </c>
      <c r="U37" s="1">
        <v>88</v>
      </c>
      <c r="V37" s="1">
        <v>92</v>
      </c>
      <c r="W37" s="1">
        <v>89</v>
      </c>
      <c r="X37" s="1">
        <v>88</v>
      </c>
      <c r="Y37" s="1">
        <v>88</v>
      </c>
      <c r="Z37" s="1"/>
      <c r="AA37" s="1"/>
      <c r="AB37" s="1"/>
      <c r="AC37" s="1"/>
      <c r="AD37" s="1">
        <v>76</v>
      </c>
      <c r="AE37" s="18"/>
      <c r="AF37" s="1">
        <v>80</v>
      </c>
      <c r="AG37" s="1">
        <v>80</v>
      </c>
      <c r="AH37" s="1">
        <v>81</v>
      </c>
      <c r="AI37" s="1">
        <v>88</v>
      </c>
      <c r="AJ37" s="1">
        <v>89</v>
      </c>
      <c r="AK37" s="1">
        <v>92</v>
      </c>
      <c r="AL37" s="1">
        <v>100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114117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91.142857142857139</v>
      </c>
      <c r="L38" s="28" t="str">
        <f t="shared" si="6"/>
        <v>A</v>
      </c>
      <c r="M38" s="28">
        <f t="shared" si="7"/>
        <v>91.142857142857139</v>
      </c>
      <c r="N38" s="28" t="str">
        <f t="shared" si="8"/>
        <v>A</v>
      </c>
      <c r="O38" s="36">
        <v>2</v>
      </c>
      <c r="P38" s="28" t="str">
        <f t="shared" si="9"/>
        <v>Memiliki keterampilan menyusun teks Surat Lamaran Pekerjaan, teks Novel Sejarah, dan teks Novel baik lisan maupun tulisan, namun teks Editorial perlu ditingkatkan.</v>
      </c>
      <c r="Q38" s="39" t="s">
        <v>8</v>
      </c>
      <c r="R38" s="39" t="s">
        <v>8</v>
      </c>
      <c r="S38" s="18"/>
      <c r="T38" s="1">
        <v>88</v>
      </c>
      <c r="U38" s="1">
        <v>89</v>
      </c>
      <c r="V38" s="1">
        <v>95</v>
      </c>
      <c r="W38" s="1">
        <v>91</v>
      </c>
      <c r="X38" s="1">
        <v>89</v>
      </c>
      <c r="Y38" s="1">
        <v>90</v>
      </c>
      <c r="Z38" s="1"/>
      <c r="AA38" s="1"/>
      <c r="AB38" s="1"/>
      <c r="AC38" s="1"/>
      <c r="AD38" s="1">
        <v>83</v>
      </c>
      <c r="AE38" s="18"/>
      <c r="AF38" s="1">
        <v>88</v>
      </c>
      <c r="AG38" s="1">
        <v>90</v>
      </c>
      <c r="AH38" s="1">
        <v>88</v>
      </c>
      <c r="AI38" s="1">
        <v>91</v>
      </c>
      <c r="AJ38" s="1">
        <v>86</v>
      </c>
      <c r="AK38" s="1">
        <v>95</v>
      </c>
      <c r="AL38" s="1">
        <v>100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114131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85.666666666666671</v>
      </c>
      <c r="L39" s="28" t="str">
        <f t="shared" si="6"/>
        <v>A</v>
      </c>
      <c r="M39" s="28">
        <f t="shared" si="7"/>
        <v>85.666666666666671</v>
      </c>
      <c r="N39" s="28" t="str">
        <f t="shared" si="8"/>
        <v>A</v>
      </c>
      <c r="O39" s="36">
        <v>2</v>
      </c>
      <c r="P39" s="28" t="str">
        <f t="shared" si="9"/>
        <v>Memiliki keterampilan menyusun teks Surat Lamaran Pekerjaan, teks Novel Sejarah, dan teks Novel baik lisan maupun tulisan, namun teks Editorial perlu ditingkatkan.</v>
      </c>
      <c r="Q39" s="39" t="s">
        <v>8</v>
      </c>
      <c r="R39" s="39" t="s">
        <v>8</v>
      </c>
      <c r="S39" s="18"/>
      <c r="T39" s="1">
        <v>87</v>
      </c>
      <c r="U39" s="1">
        <v>85</v>
      </c>
      <c r="V39" s="1">
        <v>93</v>
      </c>
      <c r="W39" s="1">
        <v>90</v>
      </c>
      <c r="X39" s="1">
        <v>87</v>
      </c>
      <c r="Y39" s="1">
        <v>88</v>
      </c>
      <c r="Z39" s="1"/>
      <c r="AA39" s="1"/>
      <c r="AB39" s="1"/>
      <c r="AC39" s="1"/>
      <c r="AD39" s="1">
        <v>78</v>
      </c>
      <c r="AE39" s="18"/>
      <c r="AF39" s="1">
        <v>82</v>
      </c>
      <c r="AG39" s="1">
        <v>80</v>
      </c>
      <c r="AH39" s="1">
        <v>88</v>
      </c>
      <c r="AI39" s="1">
        <v>90</v>
      </c>
      <c r="AJ39" s="1">
        <v>81</v>
      </c>
      <c r="AK39" s="1">
        <v>93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114145</v>
      </c>
      <c r="C40" s="19" t="s">
        <v>145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2</v>
      </c>
      <c r="J4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5"/>
        <v>93.833333333333329</v>
      </c>
      <c r="L40" s="28" t="str">
        <f t="shared" si="6"/>
        <v>A</v>
      </c>
      <c r="M40" s="28">
        <f t="shared" si="7"/>
        <v>93.833333333333329</v>
      </c>
      <c r="N40" s="28" t="str">
        <f t="shared" si="8"/>
        <v>A</v>
      </c>
      <c r="O40" s="36">
        <v>1</v>
      </c>
      <c r="P40" s="28" t="str">
        <f t="shared" si="9"/>
        <v>Memiliki keterampilan menyusun teks Editorial, teks Surat Lamaran Pekerjaan, teks Novel Sejarah, dan teks Novel baik lisan maupun tulisan</v>
      </c>
      <c r="Q40" s="39" t="s">
        <v>8</v>
      </c>
      <c r="R40" s="39" t="s">
        <v>8</v>
      </c>
      <c r="S40" s="18"/>
      <c r="T40" s="1">
        <v>88</v>
      </c>
      <c r="U40" s="1">
        <v>88</v>
      </c>
      <c r="V40" s="1">
        <v>93</v>
      </c>
      <c r="W40" s="1">
        <v>88</v>
      </c>
      <c r="X40" s="1">
        <v>88</v>
      </c>
      <c r="Y40" s="1">
        <v>88</v>
      </c>
      <c r="Z40" s="1"/>
      <c r="AA40" s="1"/>
      <c r="AB40" s="1"/>
      <c r="AC40" s="1"/>
      <c r="AD40" s="1">
        <v>85</v>
      </c>
      <c r="AE40" s="18"/>
      <c r="AF40" s="1">
        <v>91</v>
      </c>
      <c r="AG40" s="1">
        <v>97</v>
      </c>
      <c r="AH40" s="1">
        <v>90</v>
      </c>
      <c r="AI40" s="1">
        <v>98</v>
      </c>
      <c r="AJ40" s="1">
        <v>94</v>
      </c>
      <c r="AK40" s="1">
        <v>93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114159</v>
      </c>
      <c r="C41" s="19" t="s">
        <v>146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2</v>
      </c>
      <c r="J4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1" s="28">
        <f t="shared" si="5"/>
        <v>90.714285714285708</v>
      </c>
      <c r="L41" s="28" t="str">
        <f t="shared" si="6"/>
        <v>A</v>
      </c>
      <c r="M41" s="28">
        <f t="shared" si="7"/>
        <v>90.714285714285708</v>
      </c>
      <c r="N41" s="28" t="str">
        <f t="shared" si="8"/>
        <v>A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 t="s">
        <v>8</v>
      </c>
      <c r="R41" s="39" t="s">
        <v>8</v>
      </c>
      <c r="S41" s="18"/>
      <c r="T41" s="1">
        <v>89</v>
      </c>
      <c r="U41" s="1">
        <v>90</v>
      </c>
      <c r="V41" s="1">
        <v>95</v>
      </c>
      <c r="W41" s="1">
        <v>91</v>
      </c>
      <c r="X41" s="1">
        <v>89</v>
      </c>
      <c r="Y41" s="1">
        <v>90</v>
      </c>
      <c r="Z41" s="1"/>
      <c r="AA41" s="1"/>
      <c r="AB41" s="1"/>
      <c r="AC41" s="1"/>
      <c r="AD41" s="1">
        <v>79</v>
      </c>
      <c r="AE41" s="18"/>
      <c r="AF41" s="1">
        <v>89</v>
      </c>
      <c r="AG41" s="1">
        <v>90</v>
      </c>
      <c r="AH41" s="1">
        <v>86</v>
      </c>
      <c r="AI41" s="1">
        <v>91</v>
      </c>
      <c r="AJ41" s="1">
        <v>84</v>
      </c>
      <c r="AK41" s="1">
        <v>95</v>
      </c>
      <c r="AL41" s="1">
        <v>100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114187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2" s="28">
        <f t="shared" si="5"/>
        <v>93.857142857142861</v>
      </c>
      <c r="L42" s="28" t="str">
        <f t="shared" si="6"/>
        <v>A</v>
      </c>
      <c r="M42" s="28">
        <f t="shared" si="7"/>
        <v>93.857142857142861</v>
      </c>
      <c r="N42" s="28" t="str">
        <f t="shared" si="8"/>
        <v>A</v>
      </c>
      <c r="O42" s="36">
        <v>1</v>
      </c>
      <c r="P42" s="28" t="str">
        <f t="shared" si="9"/>
        <v>Memiliki keterampilan menyusun teks Editorial, teks Surat Lamaran Pekerjaan, teks Novel Sejarah, dan teks Novel baik lisan maupun tulisan</v>
      </c>
      <c r="Q42" s="39" t="s">
        <v>8</v>
      </c>
      <c r="R42" s="39" t="s">
        <v>8</v>
      </c>
      <c r="S42" s="18"/>
      <c r="T42" s="1">
        <v>90</v>
      </c>
      <c r="U42" s="1">
        <v>87</v>
      </c>
      <c r="V42" s="1">
        <v>88</v>
      </c>
      <c r="W42" s="1">
        <v>91</v>
      </c>
      <c r="X42" s="1">
        <v>86</v>
      </c>
      <c r="Y42" s="1">
        <v>86</v>
      </c>
      <c r="Z42" s="1"/>
      <c r="AA42" s="1"/>
      <c r="AB42" s="1"/>
      <c r="AC42" s="1"/>
      <c r="AD42" s="1">
        <v>79</v>
      </c>
      <c r="AE42" s="18"/>
      <c r="AF42" s="1">
        <v>90</v>
      </c>
      <c r="AG42" s="1">
        <v>99</v>
      </c>
      <c r="AH42" s="1">
        <v>86</v>
      </c>
      <c r="AI42" s="1">
        <v>99</v>
      </c>
      <c r="AJ42" s="1">
        <v>92</v>
      </c>
      <c r="AK42" s="1">
        <v>91</v>
      </c>
      <c r="AL42" s="1">
        <v>100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114173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2</v>
      </c>
      <c r="J4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3" s="28">
        <f t="shared" si="5"/>
        <v>90.142857142857139</v>
      </c>
      <c r="L43" s="28" t="str">
        <f t="shared" si="6"/>
        <v>A</v>
      </c>
      <c r="M43" s="28">
        <f t="shared" si="7"/>
        <v>90.142857142857139</v>
      </c>
      <c r="N43" s="28" t="str">
        <f t="shared" si="8"/>
        <v>A</v>
      </c>
      <c r="O43" s="36">
        <v>2</v>
      </c>
      <c r="P43" s="28" t="str">
        <f t="shared" si="9"/>
        <v>Memiliki keterampilan menyusun teks Surat Lamaran Pekerjaan, teks Novel Sejarah, dan teks Novel baik lisan maupun tulisan, namun teks Editorial perlu ditingkatkan.</v>
      </c>
      <c r="Q43" s="39" t="s">
        <v>8</v>
      </c>
      <c r="R43" s="39" t="s">
        <v>8</v>
      </c>
      <c r="S43" s="18"/>
      <c r="T43" s="1">
        <v>85</v>
      </c>
      <c r="U43" s="1">
        <v>85</v>
      </c>
      <c r="V43" s="1">
        <v>95</v>
      </c>
      <c r="W43" s="1">
        <v>91</v>
      </c>
      <c r="X43" s="1">
        <v>88</v>
      </c>
      <c r="Y43" s="1">
        <v>90</v>
      </c>
      <c r="Z43" s="1"/>
      <c r="AA43" s="1"/>
      <c r="AB43" s="1"/>
      <c r="AC43" s="1"/>
      <c r="AD43" s="1">
        <v>84</v>
      </c>
      <c r="AE43" s="18"/>
      <c r="AF43" s="1">
        <v>85</v>
      </c>
      <c r="AG43" s="1">
        <v>87</v>
      </c>
      <c r="AH43" s="1">
        <v>83</v>
      </c>
      <c r="AI43" s="1">
        <v>90</v>
      </c>
      <c r="AJ43" s="1">
        <v>91</v>
      </c>
      <c r="AK43" s="1">
        <v>95</v>
      </c>
      <c r="AL43" s="1">
        <v>100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114201</v>
      </c>
      <c r="C44" s="19" t="s">
        <v>149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2</v>
      </c>
      <c r="P44" s="28" t="str">
        <f t="shared" si="9"/>
        <v>Memiliki keterampilan menyusun teks Surat Lamaran Pekerjaan, teks Novel Sejarah, dan teks Novel baik lisan maupun tulisan, namun teks Editorial perlu ditingkatkan.</v>
      </c>
      <c r="Q44" s="39" t="s">
        <v>8</v>
      </c>
      <c r="R44" s="39" t="s">
        <v>8</v>
      </c>
      <c r="S44" s="18"/>
      <c r="T44" s="1">
        <v>88</v>
      </c>
      <c r="U44" s="1">
        <v>85</v>
      </c>
      <c r="V44" s="1">
        <v>94</v>
      </c>
      <c r="W44" s="1">
        <v>90</v>
      </c>
      <c r="X44" s="1">
        <v>87</v>
      </c>
      <c r="Y44" s="1">
        <v>89</v>
      </c>
      <c r="Z44" s="1"/>
      <c r="AA44" s="1"/>
      <c r="AB44" s="1"/>
      <c r="AC44" s="1"/>
      <c r="AD44" s="1">
        <v>77</v>
      </c>
      <c r="AE44" s="18"/>
      <c r="AF44" s="1">
        <v>84</v>
      </c>
      <c r="AG44" s="1">
        <v>89</v>
      </c>
      <c r="AH44" s="1">
        <v>89</v>
      </c>
      <c r="AI44" s="1">
        <v>90</v>
      </c>
      <c r="AJ44" s="1">
        <v>84</v>
      </c>
      <c r="AK44" s="1">
        <v>94</v>
      </c>
      <c r="AL44" s="1">
        <v>100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114215</v>
      </c>
      <c r="C45" s="19" t="s">
        <v>150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2</v>
      </c>
      <c r="J4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5" s="28">
        <f t="shared" si="5"/>
        <v>93.571428571428569</v>
      </c>
      <c r="L45" s="28" t="str">
        <f t="shared" si="6"/>
        <v>A</v>
      </c>
      <c r="M45" s="28">
        <f t="shared" si="7"/>
        <v>93.571428571428569</v>
      </c>
      <c r="N45" s="28" t="str">
        <f t="shared" si="8"/>
        <v>A</v>
      </c>
      <c r="O45" s="36">
        <v>1</v>
      </c>
      <c r="P45" s="28" t="str">
        <f t="shared" si="9"/>
        <v>Memiliki keterampilan menyusun teks Editorial, teks Surat Lamaran Pekerjaan, teks Novel Sejarah, dan teks Novel baik lisan maupun tulisan</v>
      </c>
      <c r="Q45" s="39" t="s">
        <v>8</v>
      </c>
      <c r="R45" s="39" t="s">
        <v>8</v>
      </c>
      <c r="S45" s="18"/>
      <c r="T45" s="1">
        <v>86</v>
      </c>
      <c r="U45" s="1">
        <v>89</v>
      </c>
      <c r="V45" s="1">
        <v>95</v>
      </c>
      <c r="W45" s="1">
        <v>92</v>
      </c>
      <c r="X45" s="1">
        <v>89</v>
      </c>
      <c r="Y45" s="1">
        <v>90</v>
      </c>
      <c r="Z45" s="1"/>
      <c r="AA45" s="1"/>
      <c r="AB45" s="1"/>
      <c r="AC45" s="1"/>
      <c r="AD45" s="1">
        <v>80</v>
      </c>
      <c r="AE45" s="18"/>
      <c r="AF45" s="1">
        <v>90</v>
      </c>
      <c r="AG45" s="1">
        <v>96</v>
      </c>
      <c r="AH45" s="1">
        <v>90</v>
      </c>
      <c r="AI45" s="1">
        <v>92</v>
      </c>
      <c r="AJ45" s="1">
        <v>92</v>
      </c>
      <c r="AK45" s="1">
        <v>95</v>
      </c>
      <c r="AL45" s="1">
        <v>100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114229</v>
      </c>
      <c r="C46" s="19" t="s">
        <v>151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2</v>
      </c>
      <c r="J4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6" s="28">
        <f t="shared" si="5"/>
        <v>93.857142857142861</v>
      </c>
      <c r="L46" s="28" t="str">
        <f t="shared" si="6"/>
        <v>A</v>
      </c>
      <c r="M46" s="28">
        <f t="shared" si="7"/>
        <v>93.857142857142861</v>
      </c>
      <c r="N46" s="28" t="str">
        <f t="shared" si="8"/>
        <v>A</v>
      </c>
      <c r="O46" s="36">
        <v>1</v>
      </c>
      <c r="P46" s="28" t="str">
        <f t="shared" si="9"/>
        <v>Memiliki keterampilan menyusun teks Editorial, teks Surat Lamaran Pekerjaan, teks Novel Sejarah, dan teks Novel baik lisan maupun tulisan</v>
      </c>
      <c r="Q46" s="39" t="s">
        <v>8</v>
      </c>
      <c r="R46" s="39" t="s">
        <v>8</v>
      </c>
      <c r="S46" s="18"/>
      <c r="T46" s="1">
        <v>87</v>
      </c>
      <c r="U46" s="1">
        <v>87</v>
      </c>
      <c r="V46" s="1">
        <v>93</v>
      </c>
      <c r="W46" s="1">
        <v>89</v>
      </c>
      <c r="X46" s="1">
        <v>93</v>
      </c>
      <c r="Y46" s="1">
        <v>88</v>
      </c>
      <c r="Z46" s="1"/>
      <c r="AA46" s="1"/>
      <c r="AB46" s="1"/>
      <c r="AC46" s="1"/>
      <c r="AD46" s="1">
        <v>75</v>
      </c>
      <c r="AE46" s="18"/>
      <c r="AF46" s="1">
        <v>88</v>
      </c>
      <c r="AG46" s="1">
        <v>89</v>
      </c>
      <c r="AH46" s="1">
        <v>100</v>
      </c>
      <c r="AI46" s="1">
        <v>97</v>
      </c>
      <c r="AJ46" s="1">
        <v>90</v>
      </c>
      <c r="AK46" s="1">
        <v>93</v>
      </c>
      <c r="AL46" s="1">
        <v>100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77.527777777777771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B23" activePane="bottomRight" state="frozen"/>
      <selection pane="topRight"/>
      <selection pane="bottomLeft"/>
      <selection pane="bottomRight" activeCell="I11" sqref="I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4.28515625" customWidth="1"/>
    <col min="10" max="10" width="11.28515625" customWidth="1"/>
    <col min="11" max="11" width="11.7109375" customWidth="1"/>
    <col min="12" max="12" width="11.5703125" customWidth="1"/>
    <col min="13" max="13" width="6.28515625" customWidth="1"/>
    <col min="14" max="14" width="8.28515625" customWidth="1"/>
    <col min="15" max="15" width="8.140625" customWidth="1"/>
    <col min="16" max="16" width="84" customWidth="1"/>
    <col min="17" max="17" width="7.140625" customWidth="1"/>
    <col min="18" max="18" width="7" customWidth="1"/>
    <col min="19" max="19" width="5.42578125" customWidth="1"/>
    <col min="20" max="28" width="7.140625" customWidth="1"/>
    <col min="29" max="29" width="4.7109375" customWidth="1"/>
    <col min="30" max="30" width="6.140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947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114257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Novel Sejarah dan teks Novel baik lisan maupun tulisan, namun memahami dan menganalisis teks Editorial dan teks Surat Lamaran Pekerjaan perlu ditingkatkan</v>
      </c>
      <c r="K11" s="28">
        <f t="shared" ref="K11:K50" si="5">IF((COUNTA(AF11:AO11)&gt;0),AVERAGE(AF11:AO11),"")</f>
        <v>87.142857142857139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87.142857142857139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Surat Lamaran Pekerjaan, teks Novel Sejarah, dan teks Novel baik lisan maupun tulisan, namun teks Editorial perlu ditingkatkan.</v>
      </c>
      <c r="Q11" s="39" t="s">
        <v>8</v>
      </c>
      <c r="R11" s="39" t="s">
        <v>8</v>
      </c>
      <c r="S11" s="18"/>
      <c r="T11" s="1">
        <v>86</v>
      </c>
      <c r="U11" s="1">
        <v>85</v>
      </c>
      <c r="V11" s="1">
        <v>86</v>
      </c>
      <c r="W11" s="1">
        <v>85</v>
      </c>
      <c r="X11" s="1">
        <v>85</v>
      </c>
      <c r="Y11" s="1">
        <v>85</v>
      </c>
      <c r="Z11" s="1"/>
      <c r="AA11" s="1"/>
      <c r="AB11" s="1"/>
      <c r="AC11" s="1"/>
      <c r="AD11" s="1">
        <v>70</v>
      </c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>
        <v>85</v>
      </c>
      <c r="AL11" s="1">
        <v>100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114691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83</v>
      </c>
      <c r="H12" s="28" t="str">
        <f t="shared" si="3"/>
        <v>B</v>
      </c>
      <c r="I12" s="36">
        <v>3</v>
      </c>
      <c r="J12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2" s="28">
        <f t="shared" si="5"/>
        <v>87.142857142857139</v>
      </c>
      <c r="L12" s="28" t="str">
        <f t="shared" si="6"/>
        <v>A</v>
      </c>
      <c r="M12" s="28">
        <f t="shared" si="7"/>
        <v>87.142857142857139</v>
      </c>
      <c r="N12" s="28" t="str">
        <f t="shared" si="8"/>
        <v>A</v>
      </c>
      <c r="O12" s="36">
        <v>2</v>
      </c>
      <c r="P12" s="28" t="str">
        <f t="shared" si="9"/>
        <v>Memiliki keterampilan menyusun teks Surat Lamaran Pekerjaan, teks Novel Sejarah, dan teks Novel baik lisan maupun tulisan, namun teks Editorial perlu ditingkatkan.</v>
      </c>
      <c r="Q12" s="39" t="s">
        <v>8</v>
      </c>
      <c r="R12" s="39" t="s">
        <v>8</v>
      </c>
      <c r="S12" s="18"/>
      <c r="T12" s="1">
        <v>85</v>
      </c>
      <c r="U12" s="1">
        <v>85</v>
      </c>
      <c r="V12" s="1">
        <v>85</v>
      </c>
      <c r="W12" s="1">
        <v>83</v>
      </c>
      <c r="X12" s="1">
        <v>85</v>
      </c>
      <c r="Y12" s="1">
        <v>85</v>
      </c>
      <c r="Z12" s="1"/>
      <c r="AA12" s="1"/>
      <c r="AB12" s="1"/>
      <c r="AC12" s="1"/>
      <c r="AD12" s="1">
        <v>75</v>
      </c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>
        <v>100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114271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84</v>
      </c>
      <c r="H13" s="28" t="str">
        <f t="shared" si="3"/>
        <v>B</v>
      </c>
      <c r="I13" s="36">
        <v>3</v>
      </c>
      <c r="J13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3</v>
      </c>
      <c r="P13" s="28" t="str">
        <f t="shared" si="9"/>
        <v>Memiliki keterampilan menyusun  teks Novel Sejarah dan teks Novel baik lisan maupun tulisan, namun teks Editorial dan teks Surat Lamaran Pekerjaan perlu ditingkatkan.</v>
      </c>
      <c r="Q13" s="39" t="s">
        <v>8</v>
      </c>
      <c r="R13" s="39" t="s">
        <v>8</v>
      </c>
      <c r="S13" s="18"/>
      <c r="T13" s="1">
        <v>85</v>
      </c>
      <c r="U13" s="1">
        <v>85</v>
      </c>
      <c r="V13" s="1">
        <v>85</v>
      </c>
      <c r="W13" s="1">
        <v>85</v>
      </c>
      <c r="X13" s="1">
        <v>85</v>
      </c>
      <c r="Y13" s="1">
        <v>85</v>
      </c>
      <c r="Z13" s="1"/>
      <c r="AA13" s="1"/>
      <c r="AB13" s="1"/>
      <c r="AC13" s="1"/>
      <c r="AD13" s="1">
        <v>75</v>
      </c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85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186</v>
      </c>
      <c r="FI13" s="44" t="s">
        <v>190</v>
      </c>
      <c r="FJ13" s="41">
        <v>48421</v>
      </c>
      <c r="FK13" s="41">
        <v>48431</v>
      </c>
    </row>
    <row r="14" spans="1:167" x14ac:dyDescent="0.25">
      <c r="A14" s="19">
        <v>4</v>
      </c>
      <c r="B14" s="19">
        <v>114285</v>
      </c>
      <c r="C14" s="19" t="s">
        <v>156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92.333333333333329</v>
      </c>
      <c r="L14" s="28" t="str">
        <f t="shared" si="6"/>
        <v>A</v>
      </c>
      <c r="M14" s="28">
        <f t="shared" si="7"/>
        <v>92.333333333333329</v>
      </c>
      <c r="N14" s="28" t="str">
        <f t="shared" si="8"/>
        <v>A</v>
      </c>
      <c r="O14" s="36">
        <v>2</v>
      </c>
      <c r="P14" s="28" t="str">
        <f t="shared" si="9"/>
        <v>Memiliki keterampilan menyusun teks Surat Lamaran Pekerjaan, teks Novel Sejarah, dan teks Novel baik lisan maupun tulisan, namun teks Editorial perlu ditingkatkan.</v>
      </c>
      <c r="Q14" s="39" t="s">
        <v>8</v>
      </c>
      <c r="R14" s="39" t="s">
        <v>8</v>
      </c>
      <c r="S14" s="18"/>
      <c r="T14" s="1">
        <v>90</v>
      </c>
      <c r="U14" s="1">
        <v>90</v>
      </c>
      <c r="V14" s="1">
        <v>93</v>
      </c>
      <c r="W14" s="1">
        <v>90</v>
      </c>
      <c r="X14" s="1">
        <v>90</v>
      </c>
      <c r="Y14" s="1">
        <v>100</v>
      </c>
      <c r="Z14" s="1"/>
      <c r="AA14" s="1"/>
      <c r="AB14" s="1"/>
      <c r="AC14" s="1"/>
      <c r="AD14" s="1">
        <v>75</v>
      </c>
      <c r="AE14" s="18"/>
      <c r="AF14" s="1">
        <v>85</v>
      </c>
      <c r="AG14" s="1">
        <v>100</v>
      </c>
      <c r="AH14" s="1">
        <v>87</v>
      </c>
      <c r="AI14" s="1">
        <v>96</v>
      </c>
      <c r="AJ14" s="1">
        <v>90</v>
      </c>
      <c r="AK14" s="1">
        <v>96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6"/>
      <c r="FI14" s="46"/>
      <c r="FJ14" s="41"/>
      <c r="FK14" s="41"/>
    </row>
    <row r="15" spans="1:167" x14ac:dyDescent="0.25">
      <c r="A15" s="19">
        <v>5</v>
      </c>
      <c r="B15" s="19">
        <v>114299</v>
      </c>
      <c r="C15" s="19" t="s">
        <v>157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5"/>
        <v>93.166666666666671</v>
      </c>
      <c r="L15" s="28" t="str">
        <f t="shared" si="6"/>
        <v>A</v>
      </c>
      <c r="M15" s="28">
        <f t="shared" si="7"/>
        <v>93.166666666666671</v>
      </c>
      <c r="N15" s="28" t="str">
        <f t="shared" si="8"/>
        <v>A</v>
      </c>
      <c r="O15" s="36">
        <v>3</v>
      </c>
      <c r="P15" s="28" t="str">
        <f t="shared" si="9"/>
        <v>Memiliki keterampilan menyusun  teks Novel Sejarah dan teks Novel baik lisan maupun tulisan, namun teks Editorial dan teks Surat Lamaran Pekerjaan perlu ditingkatkan.</v>
      </c>
      <c r="Q15" s="39" t="s">
        <v>8</v>
      </c>
      <c r="R15" s="39" t="s">
        <v>8</v>
      </c>
      <c r="S15" s="18"/>
      <c r="T15" s="1">
        <v>88</v>
      </c>
      <c r="U15" s="1">
        <v>88</v>
      </c>
      <c r="V15" s="1">
        <v>88</v>
      </c>
      <c r="W15" s="1">
        <v>88</v>
      </c>
      <c r="X15" s="1">
        <v>98</v>
      </c>
      <c r="Y15" s="1">
        <v>92</v>
      </c>
      <c r="Z15" s="1"/>
      <c r="AA15" s="1"/>
      <c r="AB15" s="1"/>
      <c r="AC15" s="1"/>
      <c r="AD15" s="1">
        <v>75</v>
      </c>
      <c r="AE15" s="18"/>
      <c r="AF15" s="1">
        <v>98</v>
      </c>
      <c r="AG15" s="1">
        <v>85</v>
      </c>
      <c r="AH15" s="1">
        <v>89</v>
      </c>
      <c r="AI15" s="1">
        <v>99</v>
      </c>
      <c r="AJ15" s="1">
        <v>89</v>
      </c>
      <c r="AK15" s="1">
        <v>99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187</v>
      </c>
      <c r="FI15" s="44" t="s">
        <v>191</v>
      </c>
      <c r="FJ15" s="41">
        <v>48422</v>
      </c>
      <c r="FK15" s="41">
        <v>48432</v>
      </c>
    </row>
    <row r="16" spans="1:167" x14ac:dyDescent="0.25">
      <c r="A16" s="19">
        <v>6</v>
      </c>
      <c r="B16" s="19">
        <v>114313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6" s="28">
        <f t="shared" si="5"/>
        <v>89.285714285714292</v>
      </c>
      <c r="L16" s="28" t="str">
        <f t="shared" si="6"/>
        <v>A</v>
      </c>
      <c r="M16" s="28">
        <f t="shared" si="7"/>
        <v>89.285714285714292</v>
      </c>
      <c r="N16" s="28" t="str">
        <f t="shared" si="8"/>
        <v>A</v>
      </c>
      <c r="O16" s="36">
        <v>2</v>
      </c>
      <c r="P16" s="28" t="str">
        <f t="shared" si="9"/>
        <v>Memiliki keterampilan menyusun teks Surat Lamaran Pekerjaan, teks Novel Sejarah, dan teks Novel baik lisan maupun tulisan, namun teks Editorial perlu ditingkatkan.</v>
      </c>
      <c r="Q16" s="39" t="s">
        <v>8</v>
      </c>
      <c r="R16" s="39" t="s">
        <v>8</v>
      </c>
      <c r="S16" s="18"/>
      <c r="T16" s="1">
        <v>88</v>
      </c>
      <c r="U16" s="1">
        <v>88</v>
      </c>
      <c r="V16" s="1">
        <v>88</v>
      </c>
      <c r="W16" s="1">
        <v>88</v>
      </c>
      <c r="X16" s="1">
        <v>88</v>
      </c>
      <c r="Y16" s="1">
        <v>88</v>
      </c>
      <c r="Z16" s="1"/>
      <c r="AA16" s="1"/>
      <c r="AB16" s="1"/>
      <c r="AC16" s="1"/>
      <c r="AD16" s="1">
        <v>74</v>
      </c>
      <c r="AE16" s="18"/>
      <c r="AF16" s="1">
        <v>85</v>
      </c>
      <c r="AG16" s="1">
        <v>87</v>
      </c>
      <c r="AH16" s="1">
        <v>85</v>
      </c>
      <c r="AI16" s="1">
        <v>91</v>
      </c>
      <c r="AJ16" s="1">
        <v>86</v>
      </c>
      <c r="AK16" s="1">
        <v>91</v>
      </c>
      <c r="AL16" s="1">
        <v>100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5"/>
      <c r="FI16" s="46"/>
      <c r="FJ16" s="41"/>
      <c r="FK16" s="41"/>
    </row>
    <row r="17" spans="1:167" x14ac:dyDescent="0.25">
      <c r="A17" s="19">
        <v>7</v>
      </c>
      <c r="B17" s="19">
        <v>114327</v>
      </c>
      <c r="C17" s="19" t="s">
        <v>159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2</v>
      </c>
      <c r="J1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7" s="28">
        <f t="shared" si="5"/>
        <v>85.833333333333329</v>
      </c>
      <c r="L17" s="28" t="str">
        <f t="shared" si="6"/>
        <v>A</v>
      </c>
      <c r="M17" s="28">
        <f t="shared" si="7"/>
        <v>85.833333333333329</v>
      </c>
      <c r="N17" s="28" t="str">
        <f t="shared" si="8"/>
        <v>A</v>
      </c>
      <c r="O17" s="36">
        <v>3</v>
      </c>
      <c r="P17" s="28" t="str">
        <f t="shared" si="9"/>
        <v>Memiliki keterampilan menyusun  teks Novel Sejarah dan teks Novel baik lisan maupun tulisan, namun teks Editorial dan teks Surat Lamaran Pekerjaan perlu ditingkatkan.</v>
      </c>
      <c r="Q17" s="39" t="s">
        <v>8</v>
      </c>
      <c r="R17" s="39" t="s">
        <v>8</v>
      </c>
      <c r="S17" s="18"/>
      <c r="T17" s="1">
        <v>88</v>
      </c>
      <c r="U17" s="1">
        <v>88</v>
      </c>
      <c r="V17" s="1">
        <v>88</v>
      </c>
      <c r="W17" s="1">
        <v>88</v>
      </c>
      <c r="X17" s="1">
        <v>88</v>
      </c>
      <c r="Y17" s="1">
        <v>88</v>
      </c>
      <c r="Z17" s="1"/>
      <c r="AA17" s="1"/>
      <c r="AB17" s="1"/>
      <c r="AC17" s="1"/>
      <c r="AD17" s="1">
        <v>75</v>
      </c>
      <c r="AE17" s="18"/>
      <c r="AF17" s="1">
        <v>87</v>
      </c>
      <c r="AG17" s="1">
        <v>85</v>
      </c>
      <c r="AH17" s="1">
        <v>88</v>
      </c>
      <c r="AI17" s="1">
        <v>85</v>
      </c>
      <c r="AJ17" s="1">
        <v>85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188</v>
      </c>
      <c r="FI17" s="44" t="s">
        <v>192</v>
      </c>
      <c r="FJ17" s="41">
        <v>48423</v>
      </c>
      <c r="FK17" s="41">
        <v>48433</v>
      </c>
    </row>
    <row r="18" spans="1:167" x14ac:dyDescent="0.25">
      <c r="A18" s="19">
        <v>8</v>
      </c>
      <c r="B18" s="19">
        <v>114341</v>
      </c>
      <c r="C18" s="19" t="s">
        <v>160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3</v>
      </c>
      <c r="J18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8" s="28">
        <f t="shared" si="5"/>
        <v>88.666666666666671</v>
      </c>
      <c r="L18" s="28" t="str">
        <f t="shared" si="6"/>
        <v>A</v>
      </c>
      <c r="M18" s="28">
        <f t="shared" si="7"/>
        <v>88.666666666666671</v>
      </c>
      <c r="N18" s="28" t="str">
        <f t="shared" si="8"/>
        <v>A</v>
      </c>
      <c r="O18" s="36">
        <v>2</v>
      </c>
      <c r="P18" s="28" t="str">
        <f t="shared" si="9"/>
        <v>Memiliki keterampilan menyusun teks Surat Lamaran Pekerjaan, teks Novel Sejarah, dan teks Novel baik lisan maupun tulisan, namun teks Editorial perlu ditingkatkan.</v>
      </c>
      <c r="Q18" s="39" t="s">
        <v>8</v>
      </c>
      <c r="R18" s="39" t="s">
        <v>8</v>
      </c>
      <c r="S18" s="18"/>
      <c r="T18" s="1">
        <v>85</v>
      </c>
      <c r="U18" s="1">
        <v>86</v>
      </c>
      <c r="V18" s="1">
        <v>91</v>
      </c>
      <c r="W18" s="1">
        <v>86</v>
      </c>
      <c r="X18" s="1">
        <v>95</v>
      </c>
      <c r="Y18" s="1">
        <v>86</v>
      </c>
      <c r="Z18" s="1"/>
      <c r="AA18" s="1"/>
      <c r="AB18" s="1"/>
      <c r="AC18" s="1"/>
      <c r="AD18" s="1">
        <v>64</v>
      </c>
      <c r="AE18" s="18"/>
      <c r="AF18" s="1">
        <v>95</v>
      </c>
      <c r="AG18" s="1">
        <v>85</v>
      </c>
      <c r="AH18" s="1">
        <v>85</v>
      </c>
      <c r="AI18" s="1">
        <v>88</v>
      </c>
      <c r="AJ18" s="1">
        <v>86</v>
      </c>
      <c r="AK18" s="1">
        <v>93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5"/>
      <c r="FI18" s="46"/>
      <c r="FJ18" s="41"/>
      <c r="FK18" s="41"/>
    </row>
    <row r="19" spans="1:167" x14ac:dyDescent="0.25">
      <c r="A19" s="19">
        <v>9</v>
      </c>
      <c r="B19" s="19">
        <v>114355</v>
      </c>
      <c r="C19" s="19" t="s">
        <v>161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2</v>
      </c>
      <c r="J1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9" s="28">
        <f t="shared" si="5"/>
        <v>94.714285714285708</v>
      </c>
      <c r="L19" s="28" t="str">
        <f t="shared" si="6"/>
        <v>A</v>
      </c>
      <c r="M19" s="28">
        <f t="shared" si="7"/>
        <v>94.714285714285708</v>
      </c>
      <c r="N19" s="28" t="str">
        <f t="shared" si="8"/>
        <v>A</v>
      </c>
      <c r="O19" s="36">
        <v>1</v>
      </c>
      <c r="P19" s="28" t="str">
        <f t="shared" si="9"/>
        <v>Memiliki keterampilan menyusun teks Editorial, teks Surat Lamaran Pekerjaan, teks Novel Sejarah, dan teks Novel baik lisan maupun tulisan</v>
      </c>
      <c r="Q19" s="39" t="s">
        <v>8</v>
      </c>
      <c r="R19" s="39" t="s">
        <v>8</v>
      </c>
      <c r="S19" s="18"/>
      <c r="T19" s="1">
        <v>95</v>
      </c>
      <c r="U19" s="1">
        <v>90</v>
      </c>
      <c r="V19" s="1">
        <v>90</v>
      </c>
      <c r="W19" s="1">
        <v>96</v>
      </c>
      <c r="X19" s="1">
        <v>97</v>
      </c>
      <c r="Y19" s="1">
        <v>94</v>
      </c>
      <c r="Z19" s="1"/>
      <c r="AA19" s="1"/>
      <c r="AB19" s="1"/>
      <c r="AC19" s="1"/>
      <c r="AD19" s="1">
        <v>80</v>
      </c>
      <c r="AE19" s="18"/>
      <c r="AF19" s="1">
        <v>97</v>
      </c>
      <c r="AG19" s="1">
        <v>94</v>
      </c>
      <c r="AH19" s="1">
        <v>95</v>
      </c>
      <c r="AI19" s="1">
        <v>93</v>
      </c>
      <c r="AJ19" s="1">
        <v>95</v>
      </c>
      <c r="AK19" s="1">
        <v>89</v>
      </c>
      <c r="AL19" s="1">
        <v>100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189</v>
      </c>
      <c r="FI19" s="44" t="s">
        <v>193</v>
      </c>
      <c r="FJ19" s="41">
        <v>48424</v>
      </c>
      <c r="FK19" s="41">
        <v>48434</v>
      </c>
    </row>
    <row r="20" spans="1:167" x14ac:dyDescent="0.25">
      <c r="A20" s="19">
        <v>10</v>
      </c>
      <c r="B20" s="19">
        <v>114369</v>
      </c>
      <c r="C20" s="19" t="s">
        <v>162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2</v>
      </c>
      <c r="J2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5"/>
        <v>87.142857142857139</v>
      </c>
      <c r="L20" s="28" t="str">
        <f t="shared" si="6"/>
        <v>A</v>
      </c>
      <c r="M20" s="28">
        <f t="shared" si="7"/>
        <v>87.142857142857139</v>
      </c>
      <c r="N20" s="28" t="str">
        <f t="shared" si="8"/>
        <v>A</v>
      </c>
      <c r="O20" s="36">
        <v>2</v>
      </c>
      <c r="P20" s="28" t="str">
        <f t="shared" si="9"/>
        <v>Memiliki keterampilan menyusun teks Surat Lamaran Pekerjaan, teks Novel Sejarah, dan teks Novel baik lisan maupun tulisan, namun teks Editorial perlu ditingkatkan.</v>
      </c>
      <c r="Q20" s="39" t="s">
        <v>8</v>
      </c>
      <c r="R20" s="39" t="s">
        <v>8</v>
      </c>
      <c r="S20" s="18"/>
      <c r="T20" s="1">
        <v>88</v>
      </c>
      <c r="U20" s="1">
        <v>88</v>
      </c>
      <c r="V20" s="1">
        <v>88</v>
      </c>
      <c r="W20" s="1">
        <v>88</v>
      </c>
      <c r="X20" s="1">
        <v>88</v>
      </c>
      <c r="Y20" s="1">
        <v>88</v>
      </c>
      <c r="Z20" s="1"/>
      <c r="AA20" s="1"/>
      <c r="AB20" s="1"/>
      <c r="AC20" s="1"/>
      <c r="AD20" s="1">
        <v>77</v>
      </c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>
        <v>100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5"/>
      <c r="FI20" s="46"/>
      <c r="FJ20" s="41"/>
      <c r="FK20" s="41"/>
    </row>
    <row r="21" spans="1:167" x14ac:dyDescent="0.25">
      <c r="A21" s="19">
        <v>11</v>
      </c>
      <c r="B21" s="19">
        <v>114383</v>
      </c>
      <c r="C21" s="19" t="s">
        <v>163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2</v>
      </c>
      <c r="J2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1" s="28">
        <f t="shared" si="5"/>
        <v>89.666666666666671</v>
      </c>
      <c r="L21" s="28" t="str">
        <f t="shared" si="6"/>
        <v>A</v>
      </c>
      <c r="M21" s="28">
        <f t="shared" si="7"/>
        <v>89.666666666666671</v>
      </c>
      <c r="N21" s="28" t="str">
        <f t="shared" si="8"/>
        <v>A</v>
      </c>
      <c r="O21" s="36">
        <v>2</v>
      </c>
      <c r="P21" s="28" t="str">
        <f t="shared" si="9"/>
        <v>Memiliki keterampilan menyusun teks Surat Lamaran Pekerjaan, teks Novel Sejarah, dan teks Novel baik lisan maupun tulisan, namun teks Editorial perlu ditingkatkan.</v>
      </c>
      <c r="Q21" s="39" t="s">
        <v>8</v>
      </c>
      <c r="R21" s="39" t="s">
        <v>8</v>
      </c>
      <c r="S21" s="18"/>
      <c r="T21" s="1">
        <v>92</v>
      </c>
      <c r="U21" s="1">
        <v>90</v>
      </c>
      <c r="V21" s="1">
        <v>94</v>
      </c>
      <c r="W21" s="1">
        <v>90</v>
      </c>
      <c r="X21" s="1">
        <v>90</v>
      </c>
      <c r="Y21" s="1">
        <v>98</v>
      </c>
      <c r="Z21" s="1"/>
      <c r="AA21" s="1"/>
      <c r="AB21" s="1"/>
      <c r="AC21" s="1"/>
      <c r="AD21" s="1">
        <v>78</v>
      </c>
      <c r="AE21" s="18"/>
      <c r="AF21" s="1">
        <v>85</v>
      </c>
      <c r="AG21" s="1">
        <v>98</v>
      </c>
      <c r="AH21" s="1">
        <v>94</v>
      </c>
      <c r="AI21" s="1">
        <v>87</v>
      </c>
      <c r="AJ21" s="1">
        <v>89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48425</v>
      </c>
      <c r="FK21" s="41">
        <v>48435</v>
      </c>
    </row>
    <row r="22" spans="1:167" x14ac:dyDescent="0.25">
      <c r="A22" s="19">
        <v>12</v>
      </c>
      <c r="B22" s="19">
        <v>114397</v>
      </c>
      <c r="C22" s="19" t="s">
        <v>164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2</v>
      </c>
      <c r="P22" s="28" t="str">
        <f t="shared" si="9"/>
        <v>Memiliki keterampilan menyusun teks Surat Lamaran Pekerjaan, teks Novel Sejarah, dan teks Novel baik lisan maupun tulisan, namun teks Editorial perlu ditingkatkan.</v>
      </c>
      <c r="Q22" s="39" t="s">
        <v>8</v>
      </c>
      <c r="R22" s="39" t="s">
        <v>8</v>
      </c>
      <c r="S22" s="18"/>
      <c r="T22" s="1">
        <v>90</v>
      </c>
      <c r="U22" s="1">
        <v>90</v>
      </c>
      <c r="V22" s="1">
        <v>90</v>
      </c>
      <c r="W22" s="1">
        <v>90</v>
      </c>
      <c r="X22" s="1">
        <v>90</v>
      </c>
      <c r="Y22" s="1">
        <v>90</v>
      </c>
      <c r="Z22" s="1"/>
      <c r="AA22" s="1"/>
      <c r="AB22" s="1"/>
      <c r="AC22" s="1"/>
      <c r="AD22" s="1">
        <v>81</v>
      </c>
      <c r="AE22" s="18"/>
      <c r="AF22" s="1">
        <v>88</v>
      </c>
      <c r="AG22" s="1">
        <v>89</v>
      </c>
      <c r="AH22" s="1">
        <v>90</v>
      </c>
      <c r="AI22" s="1">
        <v>85</v>
      </c>
      <c r="AJ22" s="1">
        <v>85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114411</v>
      </c>
      <c r="C23" s="19" t="s">
        <v>165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3" s="28">
        <f t="shared" si="5"/>
        <v>87.428571428571431</v>
      </c>
      <c r="L23" s="28" t="str">
        <f t="shared" si="6"/>
        <v>A</v>
      </c>
      <c r="M23" s="28">
        <f t="shared" si="7"/>
        <v>87.428571428571431</v>
      </c>
      <c r="N23" s="28" t="str">
        <f t="shared" si="8"/>
        <v>A</v>
      </c>
      <c r="O23" s="36">
        <v>2</v>
      </c>
      <c r="P23" s="28" t="str">
        <f t="shared" si="9"/>
        <v>Memiliki keterampilan menyusun teks Surat Lamaran Pekerjaan, teks Novel Sejarah, dan teks Novel baik lisan maupun tulisan, namun teks Editorial perlu ditingkatkan.</v>
      </c>
      <c r="Q23" s="39" t="s">
        <v>8</v>
      </c>
      <c r="R23" s="39" t="s">
        <v>8</v>
      </c>
      <c r="S23" s="18"/>
      <c r="T23" s="1">
        <v>92</v>
      </c>
      <c r="U23" s="1">
        <v>85</v>
      </c>
      <c r="V23" s="1">
        <v>89</v>
      </c>
      <c r="W23" s="1">
        <v>87</v>
      </c>
      <c r="X23" s="1">
        <v>85</v>
      </c>
      <c r="Y23" s="1">
        <v>85</v>
      </c>
      <c r="Z23" s="1"/>
      <c r="AA23" s="1"/>
      <c r="AB23" s="1"/>
      <c r="AC23" s="1"/>
      <c r="AD23" s="1">
        <v>80</v>
      </c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>
        <v>87</v>
      </c>
      <c r="AL23" s="1">
        <v>100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48426</v>
      </c>
      <c r="FK23" s="41">
        <v>48436</v>
      </c>
    </row>
    <row r="24" spans="1:167" x14ac:dyDescent="0.25">
      <c r="A24" s="19">
        <v>14</v>
      </c>
      <c r="B24" s="19">
        <v>114425</v>
      </c>
      <c r="C24" s="19" t="s">
        <v>166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88.857142857142861</v>
      </c>
      <c r="L24" s="28" t="str">
        <f t="shared" si="6"/>
        <v>A</v>
      </c>
      <c r="M24" s="28">
        <f t="shared" si="7"/>
        <v>88.857142857142861</v>
      </c>
      <c r="N24" s="28" t="str">
        <f t="shared" si="8"/>
        <v>A</v>
      </c>
      <c r="O24" s="36">
        <v>2</v>
      </c>
      <c r="P24" s="28" t="str">
        <f t="shared" si="9"/>
        <v>Memiliki keterampilan menyusun teks Surat Lamaran Pekerjaan, teks Novel Sejarah, dan teks Novel baik lisan maupun tulisan, namun teks Editorial perlu ditingkatkan.</v>
      </c>
      <c r="Q24" s="39" t="s">
        <v>8</v>
      </c>
      <c r="R24" s="39" t="s">
        <v>8</v>
      </c>
      <c r="S24" s="18"/>
      <c r="T24" s="1">
        <v>96</v>
      </c>
      <c r="U24" s="1">
        <v>85</v>
      </c>
      <c r="V24" s="1">
        <v>91</v>
      </c>
      <c r="W24" s="1">
        <v>88</v>
      </c>
      <c r="X24" s="1">
        <v>89</v>
      </c>
      <c r="Y24" s="1">
        <v>93</v>
      </c>
      <c r="Z24" s="1"/>
      <c r="AA24" s="1"/>
      <c r="AB24" s="1"/>
      <c r="AC24" s="1"/>
      <c r="AD24" s="1">
        <v>73</v>
      </c>
      <c r="AE24" s="18"/>
      <c r="AF24" s="1">
        <v>85</v>
      </c>
      <c r="AG24" s="1">
        <v>93</v>
      </c>
      <c r="AH24" s="1">
        <v>85</v>
      </c>
      <c r="AI24" s="1">
        <v>85</v>
      </c>
      <c r="AJ24" s="1">
        <v>85</v>
      </c>
      <c r="AK24" s="1">
        <v>89</v>
      </c>
      <c r="AL24" s="1">
        <v>100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114439</v>
      </c>
      <c r="C25" s="19" t="s">
        <v>167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2</v>
      </c>
      <c r="J2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5" s="28">
        <f t="shared" si="5"/>
        <v>95.571428571428569</v>
      </c>
      <c r="L25" s="28" t="str">
        <f t="shared" si="6"/>
        <v>A</v>
      </c>
      <c r="M25" s="28">
        <f t="shared" si="7"/>
        <v>95.571428571428569</v>
      </c>
      <c r="N25" s="28" t="str">
        <f t="shared" si="8"/>
        <v>A</v>
      </c>
      <c r="O25" s="36">
        <v>1</v>
      </c>
      <c r="P25" s="28" t="str">
        <f t="shared" si="9"/>
        <v>Memiliki keterampilan menyusun teks Editorial, teks Surat Lamaran Pekerjaan, teks Novel Sejarah, dan teks Novel baik lisan maupun tulisan</v>
      </c>
      <c r="Q25" s="39" t="s">
        <v>8</v>
      </c>
      <c r="R25" s="39" t="s">
        <v>8</v>
      </c>
      <c r="S25" s="18"/>
      <c r="T25" s="1">
        <v>90</v>
      </c>
      <c r="U25" s="1">
        <v>90</v>
      </c>
      <c r="V25" s="1">
        <v>90</v>
      </c>
      <c r="W25" s="1">
        <v>92</v>
      </c>
      <c r="X25" s="1">
        <v>98</v>
      </c>
      <c r="Y25" s="1">
        <v>99</v>
      </c>
      <c r="Z25" s="1"/>
      <c r="AA25" s="1"/>
      <c r="AB25" s="1"/>
      <c r="AC25" s="1"/>
      <c r="AD25" s="1">
        <v>81</v>
      </c>
      <c r="AE25" s="18"/>
      <c r="AF25" s="1">
        <v>90</v>
      </c>
      <c r="AG25" s="1">
        <v>99</v>
      </c>
      <c r="AH25" s="1">
        <v>98</v>
      </c>
      <c r="AI25" s="1">
        <v>94</v>
      </c>
      <c r="AJ25" s="1">
        <v>94</v>
      </c>
      <c r="AK25" s="1">
        <v>94</v>
      </c>
      <c r="AL25" s="1">
        <v>100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2">
        <v>7</v>
      </c>
      <c r="FH25" s="43"/>
      <c r="FI25" s="43"/>
      <c r="FJ25" s="41">
        <v>48427</v>
      </c>
      <c r="FK25" s="41">
        <v>48437</v>
      </c>
    </row>
    <row r="26" spans="1:167" x14ac:dyDescent="0.25">
      <c r="A26" s="19">
        <v>16</v>
      </c>
      <c r="B26" s="19">
        <v>114453</v>
      </c>
      <c r="C26" s="19" t="s">
        <v>168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2</v>
      </c>
      <c r="J2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6" s="28">
        <f t="shared" si="5"/>
        <v>90.666666666666671</v>
      </c>
      <c r="L26" s="28" t="str">
        <f t="shared" si="6"/>
        <v>A</v>
      </c>
      <c r="M26" s="28">
        <f t="shared" si="7"/>
        <v>90.666666666666671</v>
      </c>
      <c r="N26" s="28" t="str">
        <f t="shared" si="8"/>
        <v>A</v>
      </c>
      <c r="O26" s="36">
        <v>2</v>
      </c>
      <c r="P26" s="28" t="str">
        <f t="shared" si="9"/>
        <v>Memiliki keterampilan menyusun teks Surat Lamaran Pekerjaan, teks Novel Sejarah, dan teks Novel baik lisan maupun tulisan, namun teks Editorial perlu ditingkatkan.</v>
      </c>
      <c r="Q26" s="39" t="s">
        <v>8</v>
      </c>
      <c r="R26" s="39" t="s">
        <v>8</v>
      </c>
      <c r="S26" s="18"/>
      <c r="T26" s="1">
        <v>92</v>
      </c>
      <c r="U26" s="1">
        <v>90</v>
      </c>
      <c r="V26" s="1">
        <v>93</v>
      </c>
      <c r="W26" s="1">
        <v>90</v>
      </c>
      <c r="X26" s="1">
        <v>94</v>
      </c>
      <c r="Y26" s="1">
        <v>90</v>
      </c>
      <c r="Z26" s="1"/>
      <c r="AA26" s="1"/>
      <c r="AB26" s="1"/>
      <c r="AC26" s="1"/>
      <c r="AD26" s="1">
        <v>78</v>
      </c>
      <c r="AE26" s="18"/>
      <c r="AF26" s="1">
        <v>94</v>
      </c>
      <c r="AG26" s="1">
        <v>90</v>
      </c>
      <c r="AH26" s="1">
        <v>93</v>
      </c>
      <c r="AI26" s="1">
        <v>88</v>
      </c>
      <c r="AJ26" s="1">
        <v>91</v>
      </c>
      <c r="AK26" s="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114467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84</v>
      </c>
      <c r="H27" s="28" t="str">
        <f t="shared" si="3"/>
        <v>B</v>
      </c>
      <c r="I27" s="36">
        <v>3</v>
      </c>
      <c r="J27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27" s="28">
        <f t="shared" si="5"/>
        <v>87.142857142857139</v>
      </c>
      <c r="L27" s="28" t="str">
        <f t="shared" si="6"/>
        <v>A</v>
      </c>
      <c r="M27" s="28">
        <f t="shared" si="7"/>
        <v>87.142857142857139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 t="s">
        <v>8</v>
      </c>
      <c r="R27" s="39" t="s">
        <v>8</v>
      </c>
      <c r="S27" s="18"/>
      <c r="T27" s="1">
        <v>85</v>
      </c>
      <c r="U27" s="1">
        <v>88</v>
      </c>
      <c r="V27" s="1">
        <v>85</v>
      </c>
      <c r="W27" s="1">
        <v>85</v>
      </c>
      <c r="X27" s="1">
        <v>85</v>
      </c>
      <c r="Y27" s="1">
        <v>85</v>
      </c>
      <c r="Z27" s="1"/>
      <c r="AA27" s="1"/>
      <c r="AB27" s="1"/>
      <c r="AC27" s="1"/>
      <c r="AD27" s="1">
        <v>75</v>
      </c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>
        <v>85</v>
      </c>
      <c r="AL27" s="1">
        <v>100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48428</v>
      </c>
      <c r="FK27" s="41">
        <v>48438</v>
      </c>
    </row>
    <row r="28" spans="1:167" x14ac:dyDescent="0.25">
      <c r="A28" s="19">
        <v>18</v>
      </c>
      <c r="B28" s="19">
        <v>114481</v>
      </c>
      <c r="C28" s="19" t="s">
        <v>170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94</v>
      </c>
      <c r="L28" s="28" t="str">
        <f t="shared" si="6"/>
        <v>A</v>
      </c>
      <c r="M28" s="28">
        <f t="shared" si="7"/>
        <v>94</v>
      </c>
      <c r="N28" s="28" t="str">
        <f t="shared" si="8"/>
        <v>A</v>
      </c>
      <c r="O28" s="36">
        <v>1</v>
      </c>
      <c r="P28" s="28" t="str">
        <f t="shared" si="9"/>
        <v>Memiliki keterampilan menyusun teks Editorial, teks Surat Lamaran Pekerjaan, teks Novel Sejarah, dan teks Novel baik lisan maupun tulisan</v>
      </c>
      <c r="Q28" s="39" t="s">
        <v>8</v>
      </c>
      <c r="R28" s="39" t="s">
        <v>8</v>
      </c>
      <c r="S28" s="18"/>
      <c r="T28" s="1">
        <v>90</v>
      </c>
      <c r="U28" s="1">
        <v>90</v>
      </c>
      <c r="V28" s="1">
        <v>91</v>
      </c>
      <c r="W28" s="1">
        <v>90</v>
      </c>
      <c r="X28" s="1">
        <v>90</v>
      </c>
      <c r="Y28" s="1">
        <v>97</v>
      </c>
      <c r="Z28" s="1"/>
      <c r="AA28" s="1"/>
      <c r="AB28" s="1"/>
      <c r="AC28" s="1"/>
      <c r="AD28" s="1">
        <v>83</v>
      </c>
      <c r="AE28" s="18"/>
      <c r="AF28" s="1">
        <v>88</v>
      </c>
      <c r="AG28" s="1">
        <v>97</v>
      </c>
      <c r="AH28" s="1">
        <v>87</v>
      </c>
      <c r="AI28" s="1">
        <v>100</v>
      </c>
      <c r="AJ28" s="1">
        <v>92</v>
      </c>
      <c r="AK28" s="1">
        <v>100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114495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84</v>
      </c>
      <c r="H29" s="28" t="str">
        <f t="shared" si="3"/>
        <v>B</v>
      </c>
      <c r="I29" s="36">
        <v>3</v>
      </c>
      <c r="J29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29" s="28">
        <f t="shared" si="5"/>
        <v>87.142857142857139</v>
      </c>
      <c r="L29" s="28" t="str">
        <f t="shared" si="6"/>
        <v>A</v>
      </c>
      <c r="M29" s="28">
        <f t="shared" si="7"/>
        <v>87.142857142857139</v>
      </c>
      <c r="N29" s="28" t="str">
        <f t="shared" si="8"/>
        <v>A</v>
      </c>
      <c r="O29" s="36">
        <v>2</v>
      </c>
      <c r="P29" s="28" t="str">
        <f t="shared" si="9"/>
        <v>Memiliki keterampilan menyusun teks Surat Lamaran Pekerjaan, teks Novel Sejarah, dan teks Novel baik lisan maupun tulisan, namun teks Editorial perlu ditingkatkan.</v>
      </c>
      <c r="Q29" s="39" t="s">
        <v>8</v>
      </c>
      <c r="R29" s="39" t="s">
        <v>8</v>
      </c>
      <c r="S29" s="18"/>
      <c r="T29" s="1">
        <v>85</v>
      </c>
      <c r="U29" s="1">
        <v>85</v>
      </c>
      <c r="V29" s="1">
        <v>85</v>
      </c>
      <c r="W29" s="1">
        <v>85</v>
      </c>
      <c r="X29" s="1">
        <v>85</v>
      </c>
      <c r="Y29" s="1">
        <v>85</v>
      </c>
      <c r="Z29" s="1"/>
      <c r="AA29" s="1"/>
      <c r="AB29" s="1"/>
      <c r="AC29" s="1"/>
      <c r="AD29" s="1">
        <v>79</v>
      </c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>
        <v>85</v>
      </c>
      <c r="AL29" s="1">
        <v>100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48429</v>
      </c>
      <c r="FK29" s="41">
        <v>48439</v>
      </c>
    </row>
    <row r="30" spans="1:167" x14ac:dyDescent="0.25">
      <c r="A30" s="19">
        <v>20</v>
      </c>
      <c r="B30" s="19">
        <v>114509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83</v>
      </c>
      <c r="H30" s="28" t="str">
        <f t="shared" si="3"/>
        <v>B</v>
      </c>
      <c r="I30" s="36">
        <v>3</v>
      </c>
      <c r="J30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3</v>
      </c>
      <c r="P30" s="28" t="str">
        <f t="shared" si="9"/>
        <v>Memiliki keterampilan menyusun  teks Novel Sejarah dan teks Novel baik lisan maupun tulisan, namun teks Editorial dan teks Surat Lamaran Pekerjaan perlu ditingkatkan.</v>
      </c>
      <c r="Q30" s="39" t="s">
        <v>8</v>
      </c>
      <c r="R30" s="39" t="s">
        <v>8</v>
      </c>
      <c r="S30" s="18"/>
      <c r="T30" s="1">
        <v>85</v>
      </c>
      <c r="U30" s="1">
        <v>85</v>
      </c>
      <c r="V30" s="1">
        <v>85</v>
      </c>
      <c r="W30" s="1">
        <v>85</v>
      </c>
      <c r="X30" s="1">
        <v>85</v>
      </c>
      <c r="Y30" s="1">
        <v>85</v>
      </c>
      <c r="Z30" s="1"/>
      <c r="AA30" s="1"/>
      <c r="AB30" s="1"/>
      <c r="AC30" s="1"/>
      <c r="AD30" s="1">
        <v>70</v>
      </c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114523</v>
      </c>
      <c r="C31" s="19" t="s">
        <v>173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2</v>
      </c>
      <c r="J3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5"/>
        <v>85.166666666666671</v>
      </c>
      <c r="L31" s="28" t="str">
        <f t="shared" si="6"/>
        <v>A</v>
      </c>
      <c r="M31" s="28">
        <f t="shared" si="7"/>
        <v>85.166666666666671</v>
      </c>
      <c r="N31" s="28" t="str">
        <f t="shared" si="8"/>
        <v>A</v>
      </c>
      <c r="O31" s="36">
        <v>3</v>
      </c>
      <c r="P31" s="28" t="str">
        <f t="shared" si="9"/>
        <v>Memiliki keterampilan menyusun  teks Novel Sejarah dan teks Novel baik lisan maupun tulisan, namun teks Editorial dan teks Surat Lamaran Pekerjaan perlu ditingkatkan.</v>
      </c>
      <c r="Q31" s="39" t="s">
        <v>8</v>
      </c>
      <c r="R31" s="39" t="s">
        <v>8</v>
      </c>
      <c r="S31" s="18"/>
      <c r="T31" s="1">
        <v>92</v>
      </c>
      <c r="U31" s="1">
        <v>90</v>
      </c>
      <c r="V31" s="1">
        <v>90</v>
      </c>
      <c r="W31" s="1">
        <v>90</v>
      </c>
      <c r="X31" s="1">
        <v>100</v>
      </c>
      <c r="Y31" s="1">
        <v>90</v>
      </c>
      <c r="Z31" s="1"/>
      <c r="AA31" s="1"/>
      <c r="AB31" s="1"/>
      <c r="AC31" s="1"/>
      <c r="AD31" s="1">
        <v>80</v>
      </c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86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48430</v>
      </c>
      <c r="FK31" s="41">
        <v>48440</v>
      </c>
    </row>
    <row r="32" spans="1:167" x14ac:dyDescent="0.25">
      <c r="A32" s="19">
        <v>22</v>
      </c>
      <c r="B32" s="19">
        <v>114705</v>
      </c>
      <c r="C32" s="19" t="s">
        <v>174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2" s="28">
        <f t="shared" si="5"/>
        <v>87.333333333333329</v>
      </c>
      <c r="L32" s="28" t="str">
        <f t="shared" si="6"/>
        <v>A</v>
      </c>
      <c r="M32" s="28">
        <f t="shared" si="7"/>
        <v>87.333333333333329</v>
      </c>
      <c r="N32" s="28" t="str">
        <f t="shared" si="8"/>
        <v>A</v>
      </c>
      <c r="O32" s="36">
        <v>2</v>
      </c>
      <c r="P32" s="28" t="str">
        <f t="shared" si="9"/>
        <v>Memiliki keterampilan menyusun teks Surat Lamaran Pekerjaan, teks Novel Sejarah, dan teks Novel baik lisan maupun tulisan, namun teks Editorial perlu ditingkatkan.</v>
      </c>
      <c r="Q32" s="39" t="s">
        <v>8</v>
      </c>
      <c r="R32" s="39" t="s">
        <v>8</v>
      </c>
      <c r="S32" s="18"/>
      <c r="T32" s="1">
        <v>88</v>
      </c>
      <c r="U32" s="1">
        <v>89</v>
      </c>
      <c r="V32" s="1">
        <v>87</v>
      </c>
      <c r="W32" s="1">
        <v>86</v>
      </c>
      <c r="X32" s="1">
        <v>92</v>
      </c>
      <c r="Y32" s="1">
        <v>85</v>
      </c>
      <c r="Z32" s="1"/>
      <c r="AA32" s="1"/>
      <c r="AB32" s="1"/>
      <c r="AC32" s="1"/>
      <c r="AD32" s="1">
        <v>80</v>
      </c>
      <c r="AE32" s="18"/>
      <c r="AF32" s="1">
        <v>92</v>
      </c>
      <c r="AG32" s="1">
        <v>85</v>
      </c>
      <c r="AH32" s="1">
        <v>87</v>
      </c>
      <c r="AI32" s="1">
        <v>87</v>
      </c>
      <c r="AJ32" s="1">
        <v>86</v>
      </c>
      <c r="AK32" s="1">
        <v>87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114537</v>
      </c>
      <c r="C33" s="19" t="s">
        <v>175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2</v>
      </c>
      <c r="P33" s="28" t="str">
        <f t="shared" si="9"/>
        <v>Memiliki keterampilan menyusun teks Surat Lamaran Pekerjaan, teks Novel Sejarah, dan teks Novel baik lisan maupun tulisan, namun teks Editorial perlu ditingkatkan.</v>
      </c>
      <c r="Q33" s="39" t="s">
        <v>8</v>
      </c>
      <c r="R33" s="39" t="s">
        <v>8</v>
      </c>
      <c r="S33" s="18"/>
      <c r="T33" s="1">
        <v>89</v>
      </c>
      <c r="U33" s="1">
        <v>85</v>
      </c>
      <c r="V33" s="1">
        <v>92</v>
      </c>
      <c r="W33" s="1">
        <v>85</v>
      </c>
      <c r="X33" s="1">
        <v>91</v>
      </c>
      <c r="Y33" s="1">
        <v>86</v>
      </c>
      <c r="Z33" s="1"/>
      <c r="AA33" s="1"/>
      <c r="AB33" s="1"/>
      <c r="AC33" s="1"/>
      <c r="AD33" s="1">
        <v>80</v>
      </c>
      <c r="AE33" s="18"/>
      <c r="AF33" s="1">
        <v>91</v>
      </c>
      <c r="AG33" s="1">
        <v>86</v>
      </c>
      <c r="AH33" s="1">
        <v>92</v>
      </c>
      <c r="AI33" s="1">
        <v>86</v>
      </c>
      <c r="AJ33" s="1">
        <v>89</v>
      </c>
      <c r="AK33" s="1">
        <v>86</v>
      </c>
      <c r="AL33" s="1">
        <v>100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114551</v>
      </c>
      <c r="C34" s="19" t="s">
        <v>176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2</v>
      </c>
      <c r="J3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4" s="28">
        <f t="shared" si="5"/>
        <v>90.714285714285708</v>
      </c>
      <c r="L34" s="28" t="str">
        <f t="shared" si="6"/>
        <v>A</v>
      </c>
      <c r="M34" s="28">
        <f t="shared" si="7"/>
        <v>90.714285714285708</v>
      </c>
      <c r="N34" s="28" t="str">
        <f t="shared" si="8"/>
        <v>A</v>
      </c>
      <c r="O34" s="36">
        <v>2</v>
      </c>
      <c r="P34" s="28" t="str">
        <f t="shared" si="9"/>
        <v>Memiliki keterampilan menyusun teks Surat Lamaran Pekerjaan, teks Novel Sejarah, dan teks Novel baik lisan maupun tulisan, namun teks Editorial perlu ditingkatkan.</v>
      </c>
      <c r="Q34" s="39" t="s">
        <v>8</v>
      </c>
      <c r="R34" s="39" t="s">
        <v>8</v>
      </c>
      <c r="S34" s="18"/>
      <c r="T34" s="1">
        <v>90</v>
      </c>
      <c r="U34" s="1">
        <v>90</v>
      </c>
      <c r="V34" s="1">
        <v>97</v>
      </c>
      <c r="W34" s="1">
        <v>90</v>
      </c>
      <c r="X34" s="1">
        <v>93</v>
      </c>
      <c r="Y34" s="1">
        <v>90</v>
      </c>
      <c r="Z34" s="1"/>
      <c r="AA34" s="1"/>
      <c r="AB34" s="1"/>
      <c r="AC34" s="1"/>
      <c r="AD34" s="1">
        <v>80</v>
      </c>
      <c r="AE34" s="18"/>
      <c r="AF34" s="1">
        <v>93</v>
      </c>
      <c r="AG34" s="1">
        <v>85</v>
      </c>
      <c r="AH34" s="1">
        <v>97</v>
      </c>
      <c r="AI34" s="1">
        <v>85</v>
      </c>
      <c r="AJ34" s="1">
        <v>88</v>
      </c>
      <c r="AK34" s="1">
        <v>87</v>
      </c>
      <c r="AL34" s="1">
        <v>100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114565</v>
      </c>
      <c r="C35" s="19" t="s">
        <v>177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5" s="28">
        <f t="shared" si="5"/>
        <v>89.571428571428569</v>
      </c>
      <c r="L35" s="28" t="str">
        <f t="shared" si="6"/>
        <v>A</v>
      </c>
      <c r="M35" s="28">
        <f t="shared" si="7"/>
        <v>89.571428571428569</v>
      </c>
      <c r="N35" s="28" t="str">
        <f t="shared" si="8"/>
        <v>A</v>
      </c>
      <c r="O35" s="36">
        <v>2</v>
      </c>
      <c r="P35" s="28" t="str">
        <f t="shared" si="9"/>
        <v>Memiliki keterampilan menyusun teks Surat Lamaran Pekerjaan, teks Novel Sejarah, dan teks Novel baik lisan maupun tulisan, namun teks Editorial perlu ditingkatkan.</v>
      </c>
      <c r="Q35" s="39" t="s">
        <v>8</v>
      </c>
      <c r="R35" s="39" t="s">
        <v>8</v>
      </c>
      <c r="S35" s="18"/>
      <c r="T35" s="1">
        <v>85</v>
      </c>
      <c r="U35" s="1">
        <v>86</v>
      </c>
      <c r="V35" s="1">
        <v>93</v>
      </c>
      <c r="W35" s="1">
        <v>85</v>
      </c>
      <c r="X35" s="1">
        <v>100</v>
      </c>
      <c r="Y35" s="1">
        <v>85</v>
      </c>
      <c r="Z35" s="1"/>
      <c r="AA35" s="1"/>
      <c r="AB35" s="1"/>
      <c r="AC35" s="1"/>
      <c r="AD35" s="1">
        <v>81</v>
      </c>
      <c r="AE35" s="18"/>
      <c r="AF35" s="1">
        <v>100</v>
      </c>
      <c r="AG35" s="1">
        <v>85</v>
      </c>
      <c r="AH35" s="1">
        <v>85</v>
      </c>
      <c r="AI35" s="1">
        <v>85</v>
      </c>
      <c r="AJ35" s="1">
        <v>85</v>
      </c>
      <c r="AK35" s="1">
        <v>87</v>
      </c>
      <c r="AL35" s="1">
        <v>100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114579</v>
      </c>
      <c r="C36" s="19" t="s">
        <v>178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2</v>
      </c>
      <c r="J3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6" s="28">
        <f t="shared" si="5"/>
        <v>91.428571428571431</v>
      </c>
      <c r="L36" s="28" t="str">
        <f t="shared" si="6"/>
        <v>A</v>
      </c>
      <c r="M36" s="28">
        <f t="shared" si="7"/>
        <v>91.428571428571431</v>
      </c>
      <c r="N36" s="28" t="str">
        <f t="shared" si="8"/>
        <v>A</v>
      </c>
      <c r="O36" s="36">
        <v>2</v>
      </c>
      <c r="P36" s="28" t="str">
        <f t="shared" si="9"/>
        <v>Memiliki keterampilan menyusun teks Surat Lamaran Pekerjaan, teks Novel Sejarah, dan teks Novel baik lisan maupun tulisan, namun teks Editorial perlu ditingkatkan.</v>
      </c>
      <c r="Q36" s="39" t="s">
        <v>8</v>
      </c>
      <c r="R36" s="39" t="s">
        <v>8</v>
      </c>
      <c r="S36" s="18"/>
      <c r="T36" s="1">
        <v>91</v>
      </c>
      <c r="U36" s="1">
        <v>90</v>
      </c>
      <c r="V36" s="1">
        <v>96</v>
      </c>
      <c r="W36" s="1">
        <v>90</v>
      </c>
      <c r="X36" s="1">
        <v>90</v>
      </c>
      <c r="Y36" s="1">
        <v>91</v>
      </c>
      <c r="Z36" s="1"/>
      <c r="AA36" s="1"/>
      <c r="AB36" s="1"/>
      <c r="AC36" s="1"/>
      <c r="AD36" s="1">
        <v>87</v>
      </c>
      <c r="AE36" s="18"/>
      <c r="AF36" s="1">
        <v>90</v>
      </c>
      <c r="AG36" s="1">
        <v>91</v>
      </c>
      <c r="AH36" s="1">
        <v>96</v>
      </c>
      <c r="AI36" s="1">
        <v>86</v>
      </c>
      <c r="AJ36" s="1">
        <v>91</v>
      </c>
      <c r="AK36" s="1">
        <v>86</v>
      </c>
      <c r="AL36" s="1">
        <v>100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114593</v>
      </c>
      <c r="C37" s="19" t="s">
        <v>179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89.857142857142861</v>
      </c>
      <c r="L37" s="28" t="str">
        <f t="shared" si="6"/>
        <v>A</v>
      </c>
      <c r="M37" s="28">
        <f t="shared" si="7"/>
        <v>89.857142857142861</v>
      </c>
      <c r="N37" s="28" t="str">
        <f t="shared" si="8"/>
        <v>A</v>
      </c>
      <c r="O37" s="36">
        <v>2</v>
      </c>
      <c r="P37" s="28" t="str">
        <f t="shared" si="9"/>
        <v>Memiliki keterampilan menyusun teks Surat Lamaran Pekerjaan, teks Novel Sejarah, dan teks Novel baik lisan maupun tulisan, namun teks Editorial perlu ditingkatkan.</v>
      </c>
      <c r="Q37" s="39" t="s">
        <v>8</v>
      </c>
      <c r="R37" s="39" t="s">
        <v>8</v>
      </c>
      <c r="S37" s="18"/>
      <c r="T37" s="1">
        <v>90</v>
      </c>
      <c r="U37" s="1">
        <v>90</v>
      </c>
      <c r="V37" s="1">
        <v>90</v>
      </c>
      <c r="W37" s="1">
        <v>90</v>
      </c>
      <c r="X37" s="1">
        <v>95</v>
      </c>
      <c r="Y37" s="1">
        <v>100</v>
      </c>
      <c r="Z37" s="1"/>
      <c r="AA37" s="1"/>
      <c r="AB37" s="1"/>
      <c r="AC37" s="1"/>
      <c r="AD37" s="1">
        <v>75</v>
      </c>
      <c r="AE37" s="18"/>
      <c r="AF37" s="1">
        <v>89</v>
      </c>
      <c r="AG37" s="1">
        <v>88</v>
      </c>
      <c r="AH37" s="1">
        <v>89</v>
      </c>
      <c r="AI37" s="1">
        <v>89</v>
      </c>
      <c r="AJ37" s="1">
        <v>89</v>
      </c>
      <c r="AK37" s="1">
        <v>85</v>
      </c>
      <c r="AL37" s="1">
        <v>100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114607</v>
      </c>
      <c r="C38" s="19" t="s">
        <v>180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3</v>
      </c>
      <c r="P38" s="28" t="str">
        <f t="shared" si="9"/>
        <v>Memiliki keterampilan menyusun  teks Novel Sejarah dan teks Novel baik lisan maupun tulisan, namun teks Editorial dan teks Surat Lamaran Pekerjaan perlu ditingkatkan.</v>
      </c>
      <c r="Q38" s="39" t="s">
        <v>8</v>
      </c>
      <c r="R38" s="39" t="s">
        <v>8</v>
      </c>
      <c r="S38" s="18"/>
      <c r="T38" s="1">
        <v>90</v>
      </c>
      <c r="U38" s="1">
        <v>90</v>
      </c>
      <c r="V38" s="1">
        <v>90</v>
      </c>
      <c r="W38" s="1">
        <v>90</v>
      </c>
      <c r="X38" s="1">
        <v>100</v>
      </c>
      <c r="Y38" s="1">
        <v>100</v>
      </c>
      <c r="Z38" s="1"/>
      <c r="AA38" s="1"/>
      <c r="AB38" s="1"/>
      <c r="AC38" s="1"/>
      <c r="AD38" s="1">
        <v>71</v>
      </c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114621</v>
      </c>
      <c r="C39" s="19" t="s">
        <v>181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2</v>
      </c>
      <c r="P39" s="28" t="str">
        <f t="shared" si="9"/>
        <v>Memiliki keterampilan menyusun teks Surat Lamaran Pekerjaan, teks Novel Sejarah, dan teks Novel baik lisan maupun tulisan, namun teks Editorial perlu ditingkatkan.</v>
      </c>
      <c r="Q39" s="39" t="s">
        <v>8</v>
      </c>
      <c r="R39" s="39" t="s">
        <v>8</v>
      </c>
      <c r="S39" s="18"/>
      <c r="T39" s="1">
        <v>90</v>
      </c>
      <c r="U39" s="1">
        <v>90</v>
      </c>
      <c r="V39" s="1">
        <v>100</v>
      </c>
      <c r="W39" s="1">
        <v>90</v>
      </c>
      <c r="X39" s="1">
        <v>90</v>
      </c>
      <c r="Y39" s="1">
        <v>90</v>
      </c>
      <c r="Z39" s="1"/>
      <c r="AA39" s="1"/>
      <c r="AB39" s="1"/>
      <c r="AC39" s="1"/>
      <c r="AD39" s="1">
        <v>78</v>
      </c>
      <c r="AE39" s="18"/>
      <c r="AF39" s="1">
        <v>85</v>
      </c>
      <c r="AG39" s="1">
        <v>87</v>
      </c>
      <c r="AH39" s="1">
        <v>100</v>
      </c>
      <c r="AI39" s="1">
        <v>89</v>
      </c>
      <c r="AJ39" s="1">
        <v>87</v>
      </c>
      <c r="AK39" s="1">
        <v>89</v>
      </c>
      <c r="AL39" s="1">
        <v>100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114635</v>
      </c>
      <c r="C40" s="19" t="s">
        <v>182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2</v>
      </c>
      <c r="J4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5"/>
        <v>91.666666666666671</v>
      </c>
      <c r="L40" s="28" t="str">
        <f t="shared" si="6"/>
        <v>A</v>
      </c>
      <c r="M40" s="28">
        <f t="shared" si="7"/>
        <v>91.666666666666671</v>
      </c>
      <c r="N40" s="28" t="str">
        <f t="shared" si="8"/>
        <v>A</v>
      </c>
      <c r="O40" s="36">
        <v>2</v>
      </c>
      <c r="P40" s="28" t="str">
        <f t="shared" si="9"/>
        <v>Memiliki keterampilan menyusun teks Surat Lamaran Pekerjaan, teks Novel Sejarah, dan teks Novel baik lisan maupun tulisan, namun teks Editorial perlu ditingkatkan.</v>
      </c>
      <c r="Q40" s="39" t="s">
        <v>8</v>
      </c>
      <c r="R40" s="39" t="s">
        <v>8</v>
      </c>
      <c r="S40" s="18"/>
      <c r="T40" s="1">
        <v>90</v>
      </c>
      <c r="U40" s="1">
        <v>90</v>
      </c>
      <c r="V40" s="1">
        <v>90</v>
      </c>
      <c r="W40" s="1">
        <v>90</v>
      </c>
      <c r="X40" s="1">
        <v>100</v>
      </c>
      <c r="Y40" s="1">
        <v>92</v>
      </c>
      <c r="Z40" s="1"/>
      <c r="AA40" s="1"/>
      <c r="AB40" s="1"/>
      <c r="AC40" s="1"/>
      <c r="AD40" s="1">
        <v>77</v>
      </c>
      <c r="AE40" s="18"/>
      <c r="AF40" s="1">
        <v>88</v>
      </c>
      <c r="AG40" s="1">
        <v>92</v>
      </c>
      <c r="AH40" s="1">
        <v>86</v>
      </c>
      <c r="AI40" s="1">
        <v>97</v>
      </c>
      <c r="AJ40" s="1">
        <v>90</v>
      </c>
      <c r="AK40" s="1">
        <v>97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114649</v>
      </c>
      <c r="C41" s="19" t="s">
        <v>183</v>
      </c>
      <c r="D41" s="18"/>
      <c r="E41" s="28">
        <f t="shared" si="0"/>
        <v>96</v>
      </c>
      <c r="F41" s="28" t="str">
        <f t="shared" si="1"/>
        <v>A</v>
      </c>
      <c r="G41" s="28">
        <f t="shared" si="2"/>
        <v>94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teks Editorial, teks Surat Lamaran Pekerjaan, teks Novel Sejarah, dan teks Novel baik lisan maupun tulisan.</v>
      </c>
      <c r="K41" s="28">
        <f t="shared" si="5"/>
        <v>98</v>
      </c>
      <c r="L41" s="28" t="str">
        <f t="shared" si="6"/>
        <v>A</v>
      </c>
      <c r="M41" s="28">
        <f t="shared" si="7"/>
        <v>98</v>
      </c>
      <c r="N41" s="28" t="str">
        <f t="shared" si="8"/>
        <v>A</v>
      </c>
      <c r="O41" s="36">
        <v>1</v>
      </c>
      <c r="P41" s="28" t="str">
        <f t="shared" si="9"/>
        <v>Memiliki keterampilan menyusun teks Editorial, teks Surat Lamaran Pekerjaan, teks Novel Sejarah, dan teks Novel baik lisan maupun tulisan</v>
      </c>
      <c r="Q41" s="39" t="s">
        <v>8</v>
      </c>
      <c r="R41" s="39" t="s">
        <v>8</v>
      </c>
      <c r="S41" s="18"/>
      <c r="T41" s="1">
        <v>92</v>
      </c>
      <c r="U41" s="1">
        <v>98</v>
      </c>
      <c r="V41" s="1">
        <v>89</v>
      </c>
      <c r="W41" s="1">
        <v>99</v>
      </c>
      <c r="X41" s="1">
        <v>99</v>
      </c>
      <c r="Y41" s="1">
        <v>96</v>
      </c>
      <c r="Z41" s="1"/>
      <c r="AA41" s="1"/>
      <c r="AB41" s="1"/>
      <c r="AC41" s="1"/>
      <c r="AD41" s="1">
        <v>84</v>
      </c>
      <c r="AE41" s="18"/>
      <c r="AF41" s="1">
        <v>99</v>
      </c>
      <c r="AG41" s="1">
        <v>96</v>
      </c>
      <c r="AH41" s="1">
        <v>99</v>
      </c>
      <c r="AI41" s="1">
        <v>98</v>
      </c>
      <c r="AJ41" s="1">
        <v>98</v>
      </c>
      <c r="AK41" s="1">
        <v>98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114663</v>
      </c>
      <c r="C42" s="19" t="s">
        <v>184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2</v>
      </c>
      <c r="J4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2" s="28">
        <f t="shared" si="5"/>
        <v>93.714285714285708</v>
      </c>
      <c r="L42" s="28" t="str">
        <f t="shared" si="6"/>
        <v>A</v>
      </c>
      <c r="M42" s="28">
        <f t="shared" si="7"/>
        <v>93.714285714285708</v>
      </c>
      <c r="N42" s="28" t="str">
        <f t="shared" si="8"/>
        <v>A</v>
      </c>
      <c r="O42" s="36">
        <v>1</v>
      </c>
      <c r="P42" s="28" t="str">
        <f t="shared" si="9"/>
        <v>Memiliki keterampilan menyusun teks Editorial, teks Surat Lamaran Pekerjaan, teks Novel Sejarah, dan teks Novel baik lisan maupun tulisan</v>
      </c>
      <c r="Q42" s="39" t="s">
        <v>8</v>
      </c>
      <c r="R42" s="39" t="s">
        <v>8</v>
      </c>
      <c r="S42" s="18"/>
      <c r="T42" s="1">
        <v>91</v>
      </c>
      <c r="U42" s="1">
        <v>88</v>
      </c>
      <c r="V42" s="1">
        <v>91</v>
      </c>
      <c r="W42" s="1">
        <v>88</v>
      </c>
      <c r="X42" s="1">
        <v>88</v>
      </c>
      <c r="Y42" s="1">
        <v>95</v>
      </c>
      <c r="Z42" s="1"/>
      <c r="AA42" s="1"/>
      <c r="AB42" s="1"/>
      <c r="AC42" s="1"/>
      <c r="AD42" s="1">
        <v>77</v>
      </c>
      <c r="AE42" s="18"/>
      <c r="AF42" s="1">
        <v>88</v>
      </c>
      <c r="AG42" s="1">
        <v>95</v>
      </c>
      <c r="AH42" s="1">
        <v>91</v>
      </c>
      <c r="AI42" s="1">
        <v>95</v>
      </c>
      <c r="AJ42" s="1">
        <v>92</v>
      </c>
      <c r="AK42" s="1">
        <v>95</v>
      </c>
      <c r="AL42" s="1">
        <v>100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114677</v>
      </c>
      <c r="C43" s="19" t="s">
        <v>185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2</v>
      </c>
      <c r="J4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3" s="28">
        <f t="shared" si="5"/>
        <v>89.666666666666671</v>
      </c>
      <c r="L43" s="28" t="str">
        <f t="shared" si="6"/>
        <v>A</v>
      </c>
      <c r="M43" s="28">
        <f t="shared" si="7"/>
        <v>89.666666666666671</v>
      </c>
      <c r="N43" s="28" t="str">
        <f t="shared" si="8"/>
        <v>A</v>
      </c>
      <c r="O43" s="36">
        <v>2</v>
      </c>
      <c r="P43" s="28" t="str">
        <f t="shared" si="9"/>
        <v>Memiliki keterampilan menyusun teks Surat Lamaran Pekerjaan, teks Novel Sejarah, dan teks Novel baik lisan maupun tulisan, namun teks Editorial perlu ditingkatkan.</v>
      </c>
      <c r="Q43" s="39" t="s">
        <v>8</v>
      </c>
      <c r="R43" s="39" t="s">
        <v>8</v>
      </c>
      <c r="S43" s="18"/>
      <c r="T43" s="1">
        <v>88</v>
      </c>
      <c r="U43" s="1">
        <v>88</v>
      </c>
      <c r="V43" s="1">
        <v>92</v>
      </c>
      <c r="W43" s="1">
        <v>88</v>
      </c>
      <c r="X43" s="1">
        <v>99</v>
      </c>
      <c r="Y43" s="1">
        <v>85</v>
      </c>
      <c r="Z43" s="1"/>
      <c r="AA43" s="1"/>
      <c r="AB43" s="1"/>
      <c r="AC43" s="1"/>
      <c r="AD43" s="1">
        <v>80</v>
      </c>
      <c r="AE43" s="18"/>
      <c r="AF43" s="1">
        <v>96</v>
      </c>
      <c r="AG43" s="1">
        <v>87</v>
      </c>
      <c r="AH43" s="1">
        <v>83</v>
      </c>
      <c r="AI43" s="1">
        <v>92</v>
      </c>
      <c r="AJ43" s="1">
        <v>88</v>
      </c>
      <c r="AK43" s="1">
        <v>92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87.939393939393938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77.212121212121218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USER8</cp:lastModifiedBy>
  <dcterms:created xsi:type="dcterms:W3CDTF">2015-09-01T09:01:01Z</dcterms:created>
  <dcterms:modified xsi:type="dcterms:W3CDTF">2019-12-13T00:11:37Z</dcterms:modified>
</cp:coreProperties>
</file>