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9 SEMARANG\SISTEM PENILAIAN SMA 9\ADMIN 201617\GANJIL\PRESTO UAS 10111216\"/>
    </mc:Choice>
  </mc:AlternateContent>
  <bookViews>
    <workbookView xWindow="0" yWindow="0" windowWidth="20490" windowHeight="775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</sheets>
  <calcPr calcId="152511"/>
</workbook>
</file>

<file path=xl/calcChain.xml><?xml version="1.0" encoding="utf-8"?>
<calcChain xmlns="http://schemas.openxmlformats.org/spreadsheetml/2006/main">
  <c r="K55" i="5" l="1"/>
  <c r="R50" i="5"/>
  <c r="Q50" i="5"/>
  <c r="P50" i="5"/>
  <c r="M50" i="5"/>
  <c r="N50" i="5" s="1"/>
  <c r="K50" i="5"/>
  <c r="L50" i="5" s="1"/>
  <c r="J50" i="5"/>
  <c r="H50" i="5"/>
  <c r="G50" i="5"/>
  <c r="F50" i="5"/>
  <c r="E50" i="5"/>
  <c r="R49" i="5"/>
  <c r="Q49" i="5"/>
  <c r="P49" i="5"/>
  <c r="M49" i="5"/>
  <c r="N49" i="5" s="1"/>
  <c r="K49" i="5"/>
  <c r="L49" i="5" s="1"/>
  <c r="J49" i="5"/>
  <c r="H49" i="5"/>
  <c r="G49" i="5"/>
  <c r="F49" i="5"/>
  <c r="E49" i="5"/>
  <c r="R48" i="5"/>
  <c r="Q48" i="5"/>
  <c r="P48" i="5"/>
  <c r="M48" i="5"/>
  <c r="N48" i="5" s="1"/>
  <c r="K48" i="5"/>
  <c r="L48" i="5" s="1"/>
  <c r="J48" i="5"/>
  <c r="H48" i="5"/>
  <c r="G48" i="5"/>
  <c r="F48" i="5"/>
  <c r="E48" i="5"/>
  <c r="R47" i="5"/>
  <c r="Q47" i="5"/>
  <c r="P47" i="5"/>
  <c r="M47" i="5"/>
  <c r="N47" i="5" s="1"/>
  <c r="K47" i="5"/>
  <c r="L47" i="5" s="1"/>
  <c r="J47" i="5"/>
  <c r="H47" i="5"/>
  <c r="G47" i="5"/>
  <c r="F47" i="5"/>
  <c r="E47" i="5"/>
  <c r="R46" i="5"/>
  <c r="Q46" i="5"/>
  <c r="P46" i="5"/>
  <c r="M46" i="5"/>
  <c r="N46" i="5" s="1"/>
  <c r="K46" i="5"/>
  <c r="L46" i="5" s="1"/>
  <c r="J46" i="5"/>
  <c r="H46" i="5"/>
  <c r="G46" i="5"/>
  <c r="F46" i="5"/>
  <c r="E46" i="5"/>
  <c r="R45" i="5"/>
  <c r="Q45" i="5"/>
  <c r="P45" i="5"/>
  <c r="M45" i="5"/>
  <c r="N45" i="5" s="1"/>
  <c r="K45" i="5"/>
  <c r="L45" i="5" s="1"/>
  <c r="J45" i="5"/>
  <c r="H45" i="5"/>
  <c r="G45" i="5"/>
  <c r="F45" i="5"/>
  <c r="E45" i="5"/>
  <c r="R44" i="5"/>
  <c r="Q44" i="5"/>
  <c r="P44" i="5"/>
  <c r="M44" i="5"/>
  <c r="N44" i="5" s="1"/>
  <c r="K44" i="5"/>
  <c r="L44" i="5" s="1"/>
  <c r="J44" i="5"/>
  <c r="H44" i="5"/>
  <c r="G44" i="5"/>
  <c r="F44" i="5"/>
  <c r="E44" i="5"/>
  <c r="R43" i="5"/>
  <c r="Q43" i="5"/>
  <c r="P43" i="5"/>
  <c r="M43" i="5"/>
  <c r="N43" i="5" s="1"/>
  <c r="K43" i="5"/>
  <c r="L43" i="5" s="1"/>
  <c r="J43" i="5"/>
  <c r="H43" i="5"/>
  <c r="G43" i="5"/>
  <c r="F43" i="5"/>
  <c r="E43" i="5"/>
  <c r="R42" i="5"/>
  <c r="Q42" i="5"/>
  <c r="P42" i="5"/>
  <c r="M42" i="5"/>
  <c r="N42" i="5" s="1"/>
  <c r="K42" i="5"/>
  <c r="L42" i="5" s="1"/>
  <c r="J42" i="5"/>
  <c r="H42" i="5"/>
  <c r="G42" i="5"/>
  <c r="F42" i="5"/>
  <c r="E42" i="5"/>
  <c r="R41" i="5"/>
  <c r="Q41" i="5"/>
  <c r="P41" i="5"/>
  <c r="M41" i="5"/>
  <c r="N41" i="5" s="1"/>
  <c r="K41" i="5"/>
  <c r="L41" i="5" s="1"/>
  <c r="J41" i="5"/>
  <c r="H41" i="5"/>
  <c r="G41" i="5"/>
  <c r="F41" i="5"/>
  <c r="E41" i="5"/>
  <c r="R40" i="5"/>
  <c r="Q40" i="5"/>
  <c r="P40" i="5"/>
  <c r="M40" i="5"/>
  <c r="N40" i="5" s="1"/>
  <c r="K40" i="5"/>
  <c r="L40" i="5" s="1"/>
  <c r="J40" i="5"/>
  <c r="H40" i="5"/>
  <c r="G40" i="5"/>
  <c r="F40" i="5"/>
  <c r="E40" i="5"/>
  <c r="R39" i="5"/>
  <c r="Q39" i="5"/>
  <c r="P39" i="5"/>
  <c r="M39" i="5"/>
  <c r="N39" i="5" s="1"/>
  <c r="K39" i="5"/>
  <c r="L39" i="5" s="1"/>
  <c r="J39" i="5"/>
  <c r="H39" i="5"/>
  <c r="G39" i="5"/>
  <c r="F39" i="5"/>
  <c r="E39" i="5"/>
  <c r="R38" i="5"/>
  <c r="Q38" i="5"/>
  <c r="P38" i="5"/>
  <c r="M38" i="5"/>
  <c r="N38" i="5" s="1"/>
  <c r="K38" i="5"/>
  <c r="L38" i="5" s="1"/>
  <c r="J38" i="5"/>
  <c r="H38" i="5"/>
  <c r="G38" i="5"/>
  <c r="F38" i="5"/>
  <c r="E38" i="5"/>
  <c r="R37" i="5"/>
  <c r="Q37" i="5"/>
  <c r="P37" i="5"/>
  <c r="M37" i="5"/>
  <c r="N37" i="5" s="1"/>
  <c r="K37" i="5"/>
  <c r="L37" i="5" s="1"/>
  <c r="J37" i="5"/>
  <c r="H37" i="5"/>
  <c r="G37" i="5"/>
  <c r="F37" i="5"/>
  <c r="E37" i="5"/>
  <c r="R36" i="5"/>
  <c r="Q36" i="5"/>
  <c r="P36" i="5"/>
  <c r="M36" i="5"/>
  <c r="N36" i="5" s="1"/>
  <c r="K36" i="5"/>
  <c r="L36" i="5" s="1"/>
  <c r="J36" i="5"/>
  <c r="H36" i="5"/>
  <c r="G36" i="5"/>
  <c r="F36" i="5"/>
  <c r="E36" i="5"/>
  <c r="R35" i="5"/>
  <c r="Q35" i="5"/>
  <c r="P35" i="5"/>
  <c r="M35" i="5"/>
  <c r="N35" i="5" s="1"/>
  <c r="K35" i="5"/>
  <c r="L35" i="5" s="1"/>
  <c r="J35" i="5"/>
  <c r="H35" i="5"/>
  <c r="G35" i="5"/>
  <c r="F35" i="5"/>
  <c r="E35" i="5"/>
  <c r="R34" i="5"/>
  <c r="Q34" i="5"/>
  <c r="P34" i="5"/>
  <c r="M34" i="5"/>
  <c r="N34" i="5" s="1"/>
  <c r="K34" i="5"/>
  <c r="L34" i="5" s="1"/>
  <c r="J34" i="5"/>
  <c r="H34" i="5"/>
  <c r="G34" i="5"/>
  <c r="F34" i="5"/>
  <c r="E34" i="5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K32" i="5"/>
  <c r="L32" i="5" s="1"/>
  <c r="J32" i="5"/>
  <c r="H32" i="5"/>
  <c r="G32" i="5"/>
  <c r="F32" i="5"/>
  <c r="E32" i="5"/>
  <c r="R31" i="5"/>
  <c r="Q31" i="5"/>
  <c r="P31" i="5"/>
  <c r="M31" i="5"/>
  <c r="N31" i="5" s="1"/>
  <c r="K31" i="5"/>
  <c r="L31" i="5" s="1"/>
  <c r="J31" i="5"/>
  <c r="H31" i="5"/>
  <c r="G31" i="5"/>
  <c r="F31" i="5"/>
  <c r="E31" i="5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H29" i="5"/>
  <c r="G29" i="5"/>
  <c r="F29" i="5"/>
  <c r="E29" i="5"/>
  <c r="R28" i="5"/>
  <c r="Q28" i="5"/>
  <c r="P28" i="5"/>
  <c r="M28" i="5"/>
  <c r="N28" i="5" s="1"/>
  <c r="K28" i="5"/>
  <c r="L28" i="5" s="1"/>
  <c r="J28" i="5"/>
  <c r="H28" i="5"/>
  <c r="G28" i="5"/>
  <c r="F28" i="5"/>
  <c r="E28" i="5"/>
  <c r="R27" i="5"/>
  <c r="Q27" i="5"/>
  <c r="P27" i="5"/>
  <c r="M27" i="5"/>
  <c r="N27" i="5" s="1"/>
  <c r="K27" i="5"/>
  <c r="L27" i="5" s="1"/>
  <c r="J27" i="5"/>
  <c r="H27" i="5"/>
  <c r="G27" i="5"/>
  <c r="F27" i="5"/>
  <c r="E27" i="5"/>
  <c r="R26" i="5"/>
  <c r="Q26" i="5"/>
  <c r="P26" i="5"/>
  <c r="M26" i="5"/>
  <c r="N26" i="5" s="1"/>
  <c r="K26" i="5"/>
  <c r="L26" i="5" s="1"/>
  <c r="J26" i="5"/>
  <c r="H26" i="5"/>
  <c r="G26" i="5"/>
  <c r="F26" i="5"/>
  <c r="E26" i="5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H23" i="5"/>
  <c r="G23" i="5"/>
  <c r="F23" i="5"/>
  <c r="E23" i="5"/>
  <c r="R22" i="5"/>
  <c r="Q22" i="5"/>
  <c r="P22" i="5"/>
  <c r="M22" i="5"/>
  <c r="N22" i="5" s="1"/>
  <c r="K22" i="5"/>
  <c r="L22" i="5" s="1"/>
  <c r="J22" i="5"/>
  <c r="H22" i="5"/>
  <c r="G22" i="5"/>
  <c r="F22" i="5"/>
  <c r="E22" i="5"/>
  <c r="R21" i="5"/>
  <c r="Q21" i="5"/>
  <c r="P21" i="5"/>
  <c r="M21" i="5"/>
  <c r="N21" i="5" s="1"/>
  <c r="K21" i="5"/>
  <c r="L21" i="5" s="1"/>
  <c r="J21" i="5"/>
  <c r="H21" i="5"/>
  <c r="G21" i="5"/>
  <c r="F21" i="5"/>
  <c r="E21" i="5"/>
  <c r="R20" i="5"/>
  <c r="Q20" i="5"/>
  <c r="P20" i="5"/>
  <c r="M20" i="5"/>
  <c r="N20" i="5" s="1"/>
  <c r="K20" i="5"/>
  <c r="L20" i="5" s="1"/>
  <c r="J20" i="5"/>
  <c r="H20" i="5"/>
  <c r="G20" i="5"/>
  <c r="F20" i="5"/>
  <c r="E20" i="5"/>
  <c r="R19" i="5"/>
  <c r="Q19" i="5"/>
  <c r="P19" i="5"/>
  <c r="M19" i="5"/>
  <c r="N19" i="5" s="1"/>
  <c r="K19" i="5"/>
  <c r="L19" i="5" s="1"/>
  <c r="J19" i="5"/>
  <c r="H19" i="5"/>
  <c r="G19" i="5"/>
  <c r="F19" i="5"/>
  <c r="E19" i="5"/>
  <c r="R18" i="5"/>
  <c r="Q18" i="5"/>
  <c r="P18" i="5"/>
  <c r="M18" i="5"/>
  <c r="N18" i="5" s="1"/>
  <c r="K18" i="5"/>
  <c r="L18" i="5" s="1"/>
  <c r="J18" i="5"/>
  <c r="H18" i="5"/>
  <c r="G18" i="5"/>
  <c r="F18" i="5"/>
  <c r="E18" i="5"/>
  <c r="R17" i="5"/>
  <c r="Q17" i="5"/>
  <c r="P17" i="5"/>
  <c r="M17" i="5"/>
  <c r="N17" i="5" s="1"/>
  <c r="K17" i="5"/>
  <c r="L17" i="5" s="1"/>
  <c r="J17" i="5"/>
  <c r="H17" i="5"/>
  <c r="G17" i="5"/>
  <c r="F17" i="5"/>
  <c r="E17" i="5"/>
  <c r="R16" i="5"/>
  <c r="Q16" i="5"/>
  <c r="P16" i="5"/>
  <c r="M16" i="5"/>
  <c r="N16" i="5" s="1"/>
  <c r="K16" i="5"/>
  <c r="L16" i="5" s="1"/>
  <c r="J16" i="5"/>
  <c r="H16" i="5"/>
  <c r="G16" i="5"/>
  <c r="F16" i="5"/>
  <c r="E16" i="5"/>
  <c r="R15" i="5"/>
  <c r="Q15" i="5"/>
  <c r="P15" i="5"/>
  <c r="M15" i="5"/>
  <c r="N15" i="5" s="1"/>
  <c r="K15" i="5"/>
  <c r="L15" i="5" s="1"/>
  <c r="J15" i="5"/>
  <c r="H15" i="5"/>
  <c r="G15" i="5"/>
  <c r="F15" i="5"/>
  <c r="E15" i="5"/>
  <c r="R14" i="5"/>
  <c r="Q14" i="5"/>
  <c r="P14" i="5"/>
  <c r="M14" i="5"/>
  <c r="N14" i="5" s="1"/>
  <c r="K14" i="5"/>
  <c r="L14" i="5" s="1"/>
  <c r="J14" i="5"/>
  <c r="H14" i="5"/>
  <c r="G14" i="5"/>
  <c r="F14" i="5"/>
  <c r="E14" i="5"/>
  <c r="R13" i="5"/>
  <c r="Q13" i="5"/>
  <c r="P13" i="5"/>
  <c r="M13" i="5"/>
  <c r="N13" i="5" s="1"/>
  <c r="K13" i="5"/>
  <c r="L13" i="5" s="1"/>
  <c r="J13" i="5"/>
  <c r="H13" i="5"/>
  <c r="G13" i="5"/>
  <c r="F13" i="5"/>
  <c r="E13" i="5"/>
  <c r="R12" i="5"/>
  <c r="Q12" i="5"/>
  <c r="P12" i="5"/>
  <c r="M12" i="5"/>
  <c r="N12" i="5" s="1"/>
  <c r="K12" i="5"/>
  <c r="L12" i="5" s="1"/>
  <c r="J12" i="5"/>
  <c r="H12" i="5"/>
  <c r="G12" i="5"/>
  <c r="F12" i="5"/>
  <c r="E12" i="5"/>
  <c r="R11" i="5"/>
  <c r="Q11" i="5"/>
  <c r="P11" i="5"/>
  <c r="M11" i="5"/>
  <c r="N11" i="5" s="1"/>
  <c r="K11" i="5"/>
  <c r="L11" i="5" s="1"/>
  <c r="J11" i="5"/>
  <c r="G11" i="5"/>
  <c r="E11" i="5"/>
  <c r="F11" i="5" s="1"/>
  <c r="K55" i="4"/>
  <c r="R50" i="4"/>
  <c r="Q50" i="4"/>
  <c r="P50" i="4"/>
  <c r="M50" i="4"/>
  <c r="N50" i="4" s="1"/>
  <c r="L50" i="4"/>
  <c r="K50" i="4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E49" i="4"/>
  <c r="F49" i="4" s="1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F45" i="1"/>
  <c r="E45" i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F41" i="1"/>
  <c r="E41" i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F37" i="1"/>
  <c r="E37" i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F31" i="1"/>
  <c r="E31" i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F29" i="1"/>
  <c r="E29" i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F21" i="1"/>
  <c r="E21" i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F17" i="1"/>
  <c r="E17" i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F13" i="1"/>
  <c r="E13" i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H11" i="1"/>
  <c r="G11" i="1"/>
  <c r="F11" i="1"/>
  <c r="E11" i="1"/>
  <c r="K53" i="5" l="1"/>
  <c r="H11" i="5"/>
  <c r="K53" i="1"/>
  <c r="K52" i="1"/>
  <c r="K53" i="2"/>
  <c r="H11" i="2"/>
  <c r="K54" i="2"/>
  <c r="K54" i="1"/>
  <c r="K52" i="2"/>
  <c r="K53" i="3"/>
  <c r="K54" i="3"/>
  <c r="K52" i="3"/>
  <c r="H11" i="3"/>
  <c r="K54" i="4"/>
  <c r="K52" i="4"/>
  <c r="K53" i="4"/>
  <c r="H11" i="4"/>
  <c r="K52" i="5"/>
  <c r="K54" i="5"/>
</calcChain>
</file>

<file path=xl/sharedStrings.xml><?xml version="1.0" encoding="utf-8"?>
<sst xmlns="http://schemas.openxmlformats.org/spreadsheetml/2006/main" count="938" uniqueCount="272">
  <si>
    <t>DAFTAR NILAI SISWA SMAN 9 SEMARANG SEMESTER GASAL TAHUN PELAJARAN 2016/2017</t>
  </si>
  <si>
    <t>Guru :</t>
  </si>
  <si>
    <t>Rosita Nurdiani S.Pd</t>
  </si>
  <si>
    <t>Kelas X-MIPA 1</t>
  </si>
  <si>
    <t>Mapel :</t>
  </si>
  <si>
    <t>Bahasa Jawa [ Kelompok B (Wajib)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</si>
  <si>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</si>
  <si>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</si>
  <si>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</si>
  <si>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</si>
  <si>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</si>
  <si>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</si>
  <si>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</si>
  <si>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</si>
  <si>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</si>
  <si>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</si>
  <si>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</si>
  <si>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</si>
  <si>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</si>
  <si>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</si>
  <si>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</si>
  <si>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</si>
  <si>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</si>
  <si>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</si>
  <si>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</si>
  <si>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</si>
  <si>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</si>
  <si>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</si>
  <si>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</si>
  <si>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</si>
  <si>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</si>
  <si>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</si>
  <si>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</si>
  <si>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</si>
  <si>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</si>
  <si>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</si>
  <si>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</si>
  <si>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</si>
  <si>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</si>
  <si>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</si>
  <si>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</si>
  <si>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</si>
  <si>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</si>
  <si>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</si>
  <si>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</si>
  <si>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</si>
  <si>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</si>
  <si>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</si>
  <si>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</si>
  <si>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</si>
  <si>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</si>
  <si>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</si>
  <si>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</si>
  <si>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</si>
  <si>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</si>
  <si>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</si>
  <si>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</si>
  <si>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</si>
  <si>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</si>
  <si>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</si>
  <si>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</si>
  <si>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</si>
  <si>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</si>
  <si>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</si>
  <si>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</si>
  <si>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</si>
  <si>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</si>
  <si>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</si>
  <si>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</si>
  <si>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</si>
  <si>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</si>
  <si>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</si>
  <si>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</si>
  <si>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</si>
  <si>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</si>
  <si>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</si>
  <si>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</si>
  <si>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</si>
  <si>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</si>
  <si>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</si>
  <si>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</si>
  <si>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</si>
  <si>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</si>
  <si>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</si>
  <si>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</si>
  <si>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</si>
  <si>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</si>
  <si>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</si>
  <si>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</si>
  <si>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</si>
  <si>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</si>
  <si>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</si>
  <si>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</si>
  <si>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</si>
  <si>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</si>
  <si>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</si>
  <si>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</si>
  <si>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</si>
  <si>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</si>
  <si>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</si>
  <si>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</si>
  <si>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</si>
  <si>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</si>
  <si>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</si>
  <si>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</si>
  <si>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</si>
  <si>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</si>
  <si>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</si>
  <si>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</si>
  <si>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</si>
  <si>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</si>
  <si>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</si>
  <si>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</si>
  <si>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</si>
  <si>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</si>
  <si>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</si>
  <si>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</si>
  <si>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</si>
  <si>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</si>
  <si>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</si>
  <si>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</si>
  <si>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</si>
  <si>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</si>
  <si>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</si>
  <si>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</si>
  <si>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</si>
  <si>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</si>
  <si>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</si>
  <si>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</si>
  <si>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</si>
  <si>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</si>
  <si>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</si>
  <si>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</si>
  <si>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</si>
  <si>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</si>
  <si>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</si>
  <si>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</si>
  <si>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</si>
  <si>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</si>
  <si>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</si>
  <si>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</si>
  <si>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</si>
  <si>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</si>
  <si>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</si>
  <si>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</si>
  <si>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</si>
  <si>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</si>
  <si>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</si>
  <si>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</si>
  <si>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</si>
  <si>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</si>
  <si>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</si>
  <si>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</si>
  <si>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</si>
  <si>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</si>
  <si>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</si>
  <si>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</si>
  <si>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</si>
  <si>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</si>
  <si>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</si>
  <si>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</si>
  <si>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</si>
  <si>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</si>
  <si>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</si>
  <si>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</si>
  <si>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</si>
  <si>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</si>
  <si>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</si>
  <si>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</si>
  <si>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</si>
  <si>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</si>
  <si>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</si>
  <si>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</si>
  <si>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</si>
  <si>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</si>
  <si>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</si>
  <si>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</si>
  <si>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</si>
  <si>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</si>
  <si>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</si>
  <si>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</si>
  <si>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</si>
  <si>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</si>
  <si>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</si>
  <si>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</si>
  <si>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</si>
  <si>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</si>
  <si>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</si>
  <si>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</si>
  <si>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</si>
  <si>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</si>
  <si>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</si>
  <si>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</si>
  <si>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</si>
  <si>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</si>
  <si>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</si>
  <si>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</si>
  <si>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</si>
  <si>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</si>
  <si>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</si>
  <si>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</si>
  <si>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</si>
  <si>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</si>
  <si>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</si>
  <si>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</si>
  <si>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</si>
  <si>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</si>
  <si>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</si>
  <si>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</si>
  <si>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</si>
  <si>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</si>
  <si>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</si>
  <si>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</si>
  <si>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</si>
  <si>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</si>
  <si>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</si>
  <si>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</si>
  <si>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</si>
  <si>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</si>
  <si>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</si>
  <si>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</si>
  <si>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</si>
  <si>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</si>
  <si>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</si>
  <si>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</si>
  <si>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</si>
  <si>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</si>
  <si>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</si>
  <si>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</si>
  <si>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</si>
  <si>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</si>
  <si>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</si>
  <si>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</si>
  <si>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</si>
  <si>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</si>
  <si>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</si>
  <si>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</si>
  <si>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</si>
  <si>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</si>
  <si>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</si>
  <si>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</si>
  <si>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</si>
  <si>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</si>
  <si>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</si>
  <si>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</si>
  <si>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</si>
  <si>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</si>
  <si>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</si>
  <si>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</si>
  <si>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</si>
  <si>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</si>
  <si>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</si>
  <si>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</si>
  <si>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</si>
  <si>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</si>
  <si>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</si>
  <si>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</si>
  <si>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</si>
  <si>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</si>
  <si>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</si>
  <si>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</si>
  <si>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</si>
  <si>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</si>
  <si>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</si>
  <si>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</si>
  <si>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 xml:space="preserve">Memiliki kemampuan memahami dan mengevaluasi nilai-nilai luhur yang terkandung dalam serat Wedhatama pupuh pangkur. </t>
  </si>
  <si>
    <t>Memiliki kemampuan mengidentifikasi struktur dan kaidah pawarta.</t>
  </si>
  <si>
    <t>Memiliki kemampuan membaca pemahaman teks cerita cekak.</t>
  </si>
  <si>
    <t>memiliki kemampuan membaca pemahaman paragraf dengan menggunakan aksara jawa, namun perlu peningkatan dalam pemahaman membaca paragraf aksara jawa dengan ragam aksara mandaswara</t>
  </si>
  <si>
    <t>mampu menyajikan teks serat wedhatama pupuh pangkur</t>
  </si>
  <si>
    <t>mampu menyajikan teks pawarta, namun perlu peningkatan dalam menggunakan ragam unggah-ungguh bahasa jawa.</t>
  </si>
  <si>
    <t>mampu menyajikan teks paragraf dengan menggunakan aksara jawa, namun perlu peningkatan dalam penggunaan ragam aksara mandaswara.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</si>
</sst>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5" sqref="O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</v>
      </c>
      <c r="C11" s="19" t="s">
        <v>53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struktur dan kaidah pawarta.</v>
      </c>
      <c r="K11" s="19">
        <f t="shared" ref="K11:K50" si="4">IF((COUNTA(AF11:AN11)&gt;0),AVERAGE(AF11:AN11),"")</f>
        <v>79.666666666666671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teks pawarta, namun perlu peningkatan dalam menggunakan ragam unggah-ungguh bahasa jawa.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</v>
      </c>
      <c r="U11" s="1">
        <v>70</v>
      </c>
      <c r="V11" s="1">
        <v>80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85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27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3</v>
      </c>
      <c r="J12" s="19" t="str">
        <f t="shared" si="3"/>
        <v>Memiliki kemampuan membaca pemahaman teks cerita cekak.</v>
      </c>
      <c r="K12" s="19">
        <f t="shared" si="4"/>
        <v>80.333333333333329</v>
      </c>
      <c r="L12" s="19" t="str">
        <f t="shared" si="5"/>
        <v>B</v>
      </c>
      <c r="M12" s="19">
        <f t="shared" si="6"/>
        <v>80.333333333333329</v>
      </c>
      <c r="N12" s="19" t="str">
        <f t="shared" si="7"/>
        <v>B</v>
      </c>
      <c r="O12" s="35">
        <v>3</v>
      </c>
      <c r="P12" s="19" t="str">
        <f t="shared" si="8"/>
        <v>mampu menyajikan teks paragraf dengan menggunakan aksara jawa, namun perlu peningkatan dalam penggunaan ragam aksara mandaswara.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87</v>
      </c>
      <c r="V12" s="1">
        <v>80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83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43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3</v>
      </c>
      <c r="J13" s="19" t="str">
        <f t="shared" si="3"/>
        <v>Memiliki kemampuan membaca pemahaman teks cerita cekak.</v>
      </c>
      <c r="K13" s="19">
        <f t="shared" si="4"/>
        <v>83.666666666666671</v>
      </c>
      <c r="L13" s="19" t="str">
        <f t="shared" si="5"/>
        <v>B</v>
      </c>
      <c r="M13" s="19">
        <f t="shared" si="6"/>
        <v>83.666666666666671</v>
      </c>
      <c r="N13" s="19" t="str">
        <f t="shared" si="7"/>
        <v>B</v>
      </c>
      <c r="O13" s="35">
        <v>2</v>
      </c>
      <c r="P13" s="19" t="str">
        <f t="shared" si="8"/>
        <v>mampu menyajikan teks pawarta, namun perlu peningkatan dalam menggunakan ragam unggah-ungguh bahasa jawa.</v>
      </c>
      <c r="Q13" s="19" t="str">
        <f t="shared" si="9"/>
        <v>B</v>
      </c>
      <c r="R13" s="19" t="str">
        <f t="shared" si="10"/>
        <v/>
      </c>
      <c r="S13" s="18"/>
      <c r="T13" s="1">
        <v>87</v>
      </c>
      <c r="U13" s="1">
        <v>85</v>
      </c>
      <c r="V13" s="1">
        <v>75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265</v>
      </c>
      <c r="FI13" s="41" t="s">
        <v>269</v>
      </c>
      <c r="FJ13" s="39">
        <v>3161</v>
      </c>
      <c r="FK13" s="39">
        <v>3171</v>
      </c>
    </row>
    <row r="14" spans="1:167" x14ac:dyDescent="0.25">
      <c r="A14" s="19">
        <v>4</v>
      </c>
      <c r="B14" s="19">
        <v>59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3</v>
      </c>
      <c r="J14" s="19" t="str">
        <f t="shared" si="3"/>
        <v>Memiliki kemampuan membaca pemahaman teks cerita cekak.</v>
      </c>
      <c r="K14" s="19">
        <f t="shared" si="4"/>
        <v>87.333333333333329</v>
      </c>
      <c r="L14" s="19" t="str">
        <f t="shared" si="5"/>
        <v>A</v>
      </c>
      <c r="M14" s="19">
        <f t="shared" si="6"/>
        <v>87.333333333333329</v>
      </c>
      <c r="N14" s="19" t="str">
        <f t="shared" si="7"/>
        <v>A</v>
      </c>
      <c r="O14" s="35">
        <v>2</v>
      </c>
      <c r="P14" s="19" t="str">
        <f t="shared" si="8"/>
        <v>mampu menyajikan teks pawarta, namun perlu peningkatan dalam menggunakan ragam unggah-ungguh bahasa jawa.</v>
      </c>
      <c r="Q14" s="19" t="str">
        <f t="shared" si="9"/>
        <v>B</v>
      </c>
      <c r="R14" s="19" t="str">
        <f t="shared" si="10"/>
        <v/>
      </c>
      <c r="S14" s="18"/>
      <c r="T14" s="1">
        <v>91</v>
      </c>
      <c r="U14" s="1">
        <v>93</v>
      </c>
      <c r="V14" s="1">
        <v>75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75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4</v>
      </c>
      <c r="J15" s="19" t="str">
        <f t="shared" si="3"/>
        <v>memiliki kemampuan membaca pemahaman paragraf dengan menggunakan aksara jawa, namun perlu peningkatan dalam pemahaman membaca paragraf aksara jawa dengan ragam aksara mandaswara</v>
      </c>
      <c r="K15" s="19">
        <f t="shared" si="4"/>
        <v>85.666666666666671</v>
      </c>
      <c r="L15" s="19" t="str">
        <f t="shared" si="5"/>
        <v>A</v>
      </c>
      <c r="M15" s="19">
        <f t="shared" si="6"/>
        <v>85.666666666666671</v>
      </c>
      <c r="N15" s="19" t="str">
        <f t="shared" si="7"/>
        <v>A</v>
      </c>
      <c r="O15" s="35">
        <v>2</v>
      </c>
      <c r="P15" s="19" t="str">
        <f t="shared" si="8"/>
        <v>mampu menyajikan teks pawarta, namun perlu peningkatan dalam menggunakan ragam unggah-ungguh bahasa jawa.</v>
      </c>
      <c r="Q15" s="19" t="str">
        <f t="shared" si="9"/>
        <v>B</v>
      </c>
      <c r="R15" s="19" t="str">
        <f t="shared" si="10"/>
        <v/>
      </c>
      <c r="S15" s="18"/>
      <c r="T15" s="1">
        <v>70</v>
      </c>
      <c r="U15" s="1">
        <v>89</v>
      </c>
      <c r="V15" s="1">
        <v>85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88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266</v>
      </c>
      <c r="FI15" s="41" t="s">
        <v>270</v>
      </c>
      <c r="FJ15" s="39">
        <v>3162</v>
      </c>
      <c r="FK15" s="39">
        <v>3172</v>
      </c>
    </row>
    <row r="16" spans="1:167" x14ac:dyDescent="0.25">
      <c r="A16" s="19">
        <v>6</v>
      </c>
      <c r="B16" s="19">
        <v>91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4</v>
      </c>
      <c r="J16" s="19" t="str">
        <f t="shared" si="3"/>
        <v>memiliki kemampuan membaca pemahaman paragraf dengan menggunakan aksara jawa, namun perlu peningkatan dalam pemahaman membaca paragraf aksara jawa dengan ragam aksara mandaswara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3</v>
      </c>
      <c r="P16" s="19" t="str">
        <f t="shared" si="8"/>
        <v>mampu menyajikan teks paragraf dengan menggunakan aksara jawa, namun perlu peningkatan dalam penggunaan ragam aksara mandaswara.</v>
      </c>
      <c r="Q16" s="19" t="str">
        <f t="shared" si="9"/>
        <v>B</v>
      </c>
      <c r="R16" s="19" t="str">
        <f t="shared" si="10"/>
        <v/>
      </c>
      <c r="S16" s="18"/>
      <c r="T16" s="1">
        <v>84</v>
      </c>
      <c r="U16" s="1">
        <v>82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80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107</v>
      </c>
      <c r="C17" s="19" t="s">
        <v>69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4</v>
      </c>
      <c r="J17" s="19" t="str">
        <f t="shared" si="3"/>
        <v>memiliki kemampuan membaca pemahaman paragraf dengan menggunakan aksara jawa, namun perlu peningkatan dalam pemahaman membaca paragraf aksara jawa dengan ragam aksara mandaswara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3</v>
      </c>
      <c r="P17" s="19" t="str">
        <f t="shared" si="8"/>
        <v>mampu menyajikan teks paragraf dengan menggunakan aksara jawa, namun perlu peningkatan dalam penggunaan ragam aksara mandaswara.</v>
      </c>
      <c r="Q17" s="19" t="str">
        <f t="shared" si="9"/>
        <v>B</v>
      </c>
      <c r="R17" s="19" t="str">
        <f t="shared" si="10"/>
        <v/>
      </c>
      <c r="S17" s="18"/>
      <c r="T17" s="1">
        <v>92</v>
      </c>
      <c r="U17" s="1">
        <v>84</v>
      </c>
      <c r="V17" s="1">
        <v>75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267</v>
      </c>
      <c r="FI17" s="41" t="s">
        <v>271</v>
      </c>
      <c r="FJ17" s="39">
        <v>3163</v>
      </c>
      <c r="FK17" s="39">
        <v>3173</v>
      </c>
    </row>
    <row r="18" spans="1:167" x14ac:dyDescent="0.25">
      <c r="A18" s="19">
        <v>8</v>
      </c>
      <c r="B18" s="19">
        <v>123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 xml:space="preserve">Memiliki kemampuan memahami dan mengevaluasi nilai-nilai luhur yang terkandung dalam serat Wedhatama pupuh pangkur. </v>
      </c>
      <c r="K18" s="19">
        <f t="shared" si="4"/>
        <v>84.666666666666671</v>
      </c>
      <c r="L18" s="19" t="str">
        <f t="shared" si="5"/>
        <v>A</v>
      </c>
      <c r="M18" s="19">
        <f t="shared" si="6"/>
        <v>84.666666666666671</v>
      </c>
      <c r="N18" s="19" t="str">
        <f t="shared" si="7"/>
        <v>A</v>
      </c>
      <c r="O18" s="35">
        <v>3</v>
      </c>
      <c r="P18" s="19" t="str">
        <f t="shared" si="8"/>
        <v>mampu menyajikan teks paragraf dengan menggunakan aksara jawa, namun perlu peningkatan dalam penggunaan ragam aksara mandaswara.</v>
      </c>
      <c r="Q18" s="19" t="str">
        <f t="shared" si="9"/>
        <v>B</v>
      </c>
      <c r="R18" s="19" t="str">
        <f t="shared" si="10"/>
        <v/>
      </c>
      <c r="S18" s="18"/>
      <c r="T18" s="1">
        <v>91</v>
      </c>
      <c r="U18" s="1">
        <v>80</v>
      </c>
      <c r="V18" s="1">
        <v>77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139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 xml:space="preserve">Memiliki kemampuan memahami dan mengevaluasi nilai-nilai luhur yang terkandung dalam serat Wedhatama pupuh pangkur. </v>
      </c>
      <c r="K19" s="19">
        <f t="shared" si="4"/>
        <v>75.333333333333329</v>
      </c>
      <c r="L19" s="19" t="str">
        <f t="shared" si="5"/>
        <v>B</v>
      </c>
      <c r="M19" s="19">
        <f t="shared" si="6"/>
        <v>75.333333333333329</v>
      </c>
      <c r="N19" s="19" t="str">
        <f t="shared" si="7"/>
        <v>B</v>
      </c>
      <c r="O19" s="35">
        <v>3</v>
      </c>
      <c r="P19" s="19" t="str">
        <f t="shared" si="8"/>
        <v>mampu menyajikan teks paragraf dengan menggunakan aksara jawa, namun perlu peningkatan dalam penggunaan ragam aksara mandaswara.</v>
      </c>
      <c r="Q19" s="19" t="str">
        <f t="shared" si="9"/>
        <v>B</v>
      </c>
      <c r="R19" s="19" t="str">
        <f t="shared" si="10"/>
        <v/>
      </c>
      <c r="S19" s="18"/>
      <c r="T19" s="1">
        <v>78</v>
      </c>
      <c r="U19" s="1">
        <v>78</v>
      </c>
      <c r="V19" s="1">
        <v>80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76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268</v>
      </c>
      <c r="FI19" s="41"/>
      <c r="FJ19" s="39">
        <v>3164</v>
      </c>
      <c r="FK19" s="39">
        <v>3174</v>
      </c>
    </row>
    <row r="20" spans="1:167" x14ac:dyDescent="0.25">
      <c r="A20" s="19">
        <v>10</v>
      </c>
      <c r="B20" s="19">
        <v>155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mengidentifikasi struktur dan kaidah pawarta.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3</v>
      </c>
      <c r="P20" s="19" t="str">
        <f t="shared" si="8"/>
        <v>mampu menyajikan teks paragraf dengan menggunakan aksara jawa, namun perlu peningkatan dalam penggunaan ragam aksara mandaswara.</v>
      </c>
      <c r="Q20" s="19" t="str">
        <f t="shared" si="9"/>
        <v>B</v>
      </c>
      <c r="R20" s="19" t="str">
        <f t="shared" si="10"/>
        <v/>
      </c>
      <c r="S20" s="18"/>
      <c r="T20" s="1">
        <v>66</v>
      </c>
      <c r="U20" s="1">
        <v>92</v>
      </c>
      <c r="V20" s="1">
        <v>80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86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171</v>
      </c>
      <c r="C21" s="19" t="s">
        <v>73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4</v>
      </c>
      <c r="J21" s="19" t="str">
        <f t="shared" si="3"/>
        <v>memiliki kemampuan membaca pemahaman paragraf dengan menggunakan aksara jawa, namun perlu peningkatan dalam pemahaman membaca paragraf aksara jawa dengan ragam aksara mandaswara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mampu menyajikan teks serat wedhatama pupuh pangkur</v>
      </c>
      <c r="Q21" s="19" t="str">
        <f t="shared" si="9"/>
        <v>B</v>
      </c>
      <c r="R21" s="19" t="str">
        <f t="shared" si="10"/>
        <v/>
      </c>
      <c r="S21" s="18"/>
      <c r="T21" s="1">
        <v>85</v>
      </c>
      <c r="U21" s="1">
        <v>98</v>
      </c>
      <c r="V21" s="1">
        <v>80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3165</v>
      </c>
      <c r="FK21" s="39">
        <v>3175</v>
      </c>
    </row>
    <row r="22" spans="1:167" x14ac:dyDescent="0.25">
      <c r="A22" s="19">
        <v>12</v>
      </c>
      <c r="B22" s="19">
        <v>187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4</v>
      </c>
      <c r="J22" s="19" t="str">
        <f t="shared" si="3"/>
        <v>memiliki kemampuan membaca pemahaman paragraf dengan menggunakan aksara jawa, namun perlu peningkatan dalam pemahaman membaca paragraf aksara jawa dengan ragam aksara mandaswara</v>
      </c>
      <c r="K22" s="19">
        <f t="shared" si="4"/>
        <v>81.333333333333329</v>
      </c>
      <c r="L22" s="19" t="str">
        <f t="shared" si="5"/>
        <v>B</v>
      </c>
      <c r="M22" s="19">
        <f t="shared" si="6"/>
        <v>81.333333333333329</v>
      </c>
      <c r="N22" s="19" t="str">
        <f t="shared" si="7"/>
        <v>B</v>
      </c>
      <c r="O22" s="35">
        <v>1</v>
      </c>
      <c r="P22" s="19" t="str">
        <f t="shared" si="8"/>
        <v>mampu menyajikan teks serat wedhatama pupuh pangkur</v>
      </c>
      <c r="Q22" s="19" t="str">
        <f t="shared" si="9"/>
        <v>B</v>
      </c>
      <c r="R22" s="19" t="str">
        <f t="shared" si="10"/>
        <v/>
      </c>
      <c r="S22" s="18"/>
      <c r="T22" s="1">
        <v>95</v>
      </c>
      <c r="U22" s="1">
        <v>84</v>
      </c>
      <c r="V22" s="1">
        <v>78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88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203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3</v>
      </c>
      <c r="J23" s="19" t="str">
        <f t="shared" si="3"/>
        <v>Memiliki kemampuan membaca pemahaman teks cerita cekak.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mampu menyajikan teks serat wedhatama pupuh pangkur</v>
      </c>
      <c r="Q23" s="19" t="str">
        <f t="shared" si="9"/>
        <v>B</v>
      </c>
      <c r="R23" s="19" t="str">
        <f t="shared" si="10"/>
        <v/>
      </c>
      <c r="S23" s="18"/>
      <c r="T23" s="1">
        <v>81</v>
      </c>
      <c r="U23" s="1">
        <v>77</v>
      </c>
      <c r="V23" s="1">
        <v>75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3166</v>
      </c>
      <c r="FK23" s="39">
        <v>3176</v>
      </c>
    </row>
    <row r="24" spans="1:167" x14ac:dyDescent="0.25">
      <c r="A24" s="19">
        <v>14</v>
      </c>
      <c r="B24" s="19">
        <v>219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3</v>
      </c>
      <c r="J24" s="19" t="str">
        <f t="shared" si="3"/>
        <v>Memiliki kemampuan membaca pemahaman teks cerita cekak.</v>
      </c>
      <c r="K24" s="19">
        <f t="shared" si="4"/>
        <v>78.666666666666671</v>
      </c>
      <c r="L24" s="19" t="str">
        <f t="shared" si="5"/>
        <v>B</v>
      </c>
      <c r="M24" s="19">
        <f t="shared" si="6"/>
        <v>78.666666666666671</v>
      </c>
      <c r="N24" s="19" t="str">
        <f t="shared" si="7"/>
        <v>B</v>
      </c>
      <c r="O24" s="35">
        <v>2</v>
      </c>
      <c r="P24" s="19" t="str">
        <f t="shared" si="8"/>
        <v>mampu menyajikan teks pawarta, namun perlu peningkatan dalam menggunakan ragam unggah-ungguh bahasa jawa.</v>
      </c>
      <c r="Q24" s="19" t="str">
        <f t="shared" si="9"/>
        <v>B</v>
      </c>
      <c r="R24" s="19" t="str">
        <f t="shared" si="10"/>
        <v/>
      </c>
      <c r="S24" s="18"/>
      <c r="T24" s="1">
        <v>70</v>
      </c>
      <c r="U24" s="1">
        <v>87</v>
      </c>
      <c r="V24" s="1">
        <v>79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83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235</v>
      </c>
      <c r="C25" s="19" t="s">
        <v>77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3</v>
      </c>
      <c r="J25" s="19" t="str">
        <f t="shared" si="3"/>
        <v>Memiliki kemampuan membaca pemahaman teks cerita cekak.</v>
      </c>
      <c r="K25" s="19">
        <f t="shared" si="4"/>
        <v>76.666666666666671</v>
      </c>
      <c r="L25" s="19" t="str">
        <f t="shared" si="5"/>
        <v>B</v>
      </c>
      <c r="M25" s="19">
        <f t="shared" si="6"/>
        <v>76.666666666666671</v>
      </c>
      <c r="N25" s="19" t="str">
        <f t="shared" si="7"/>
        <v>B</v>
      </c>
      <c r="O25" s="35">
        <v>3</v>
      </c>
      <c r="P25" s="19" t="str">
        <f t="shared" si="8"/>
        <v>mampu menyajikan teks paragraf dengan menggunakan aksara jawa, namun perlu peningkatan dalam penggunaan ragam aksara mandaswara.</v>
      </c>
      <c r="Q25" s="19" t="str">
        <f t="shared" si="9"/>
        <v>B</v>
      </c>
      <c r="R25" s="19" t="str">
        <f t="shared" si="10"/>
        <v/>
      </c>
      <c r="S25" s="18"/>
      <c r="T25" s="1">
        <v>70</v>
      </c>
      <c r="U25" s="1">
        <v>80</v>
      </c>
      <c r="V25" s="1">
        <v>80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3167</v>
      </c>
      <c r="FK25" s="39">
        <v>3177</v>
      </c>
    </row>
    <row r="26" spans="1:167" x14ac:dyDescent="0.25">
      <c r="A26" s="19">
        <v>16</v>
      </c>
      <c r="B26" s="19">
        <v>251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mengidentifikasi struktur dan kaidah pawarta.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3</v>
      </c>
      <c r="P26" s="19" t="str">
        <f t="shared" si="8"/>
        <v>mampu menyajikan teks paragraf dengan menggunakan aksara jawa, namun perlu peningkatan dalam penggunaan ragam aksara mandaswara.</v>
      </c>
      <c r="Q26" s="19" t="str">
        <f t="shared" si="9"/>
        <v>B</v>
      </c>
      <c r="R26" s="19" t="str">
        <f t="shared" si="10"/>
        <v/>
      </c>
      <c r="S26" s="18"/>
      <c r="T26" s="1">
        <v>70</v>
      </c>
      <c r="U26" s="1">
        <v>88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84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267</v>
      </c>
      <c r="C27" s="19" t="s">
        <v>80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2</v>
      </c>
      <c r="J27" s="19" t="str">
        <f t="shared" si="3"/>
        <v>Memiliki kemampuan mengidentifikasi struktur dan kaidah pawarta.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mampu menyajikan teks pawarta, namun perlu peningkatan dalam menggunakan ragam unggah-ungguh bahasa jawa.</v>
      </c>
      <c r="Q27" s="19" t="str">
        <f t="shared" si="9"/>
        <v>B</v>
      </c>
      <c r="R27" s="19" t="str">
        <f t="shared" si="10"/>
        <v/>
      </c>
      <c r="S27" s="18"/>
      <c r="T27" s="1">
        <v>91</v>
      </c>
      <c r="U27" s="1">
        <v>90</v>
      </c>
      <c r="V27" s="1">
        <v>88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84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3168</v>
      </c>
      <c r="FK27" s="39">
        <v>3178</v>
      </c>
    </row>
    <row r="28" spans="1:167" x14ac:dyDescent="0.25">
      <c r="A28" s="19">
        <v>18</v>
      </c>
      <c r="B28" s="19">
        <v>283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4</v>
      </c>
      <c r="J28" s="19" t="str">
        <f t="shared" si="3"/>
        <v>memiliki kemampuan membaca pemahaman paragraf dengan menggunakan aksara jawa, namun perlu peningkatan dalam pemahaman membaca paragraf aksara jawa dengan ragam aksara mandaswara</v>
      </c>
      <c r="K28" s="19">
        <f t="shared" si="4"/>
        <v>82.666666666666671</v>
      </c>
      <c r="L28" s="19" t="str">
        <f t="shared" si="5"/>
        <v>B</v>
      </c>
      <c r="M28" s="19">
        <f t="shared" si="6"/>
        <v>82.666666666666671</v>
      </c>
      <c r="N28" s="19" t="str">
        <f t="shared" si="7"/>
        <v>B</v>
      </c>
      <c r="O28" s="35">
        <v>3</v>
      </c>
      <c r="P28" s="19" t="str">
        <f t="shared" si="8"/>
        <v>mampu menyajikan teks paragraf dengan menggunakan aksara jawa, namun perlu peningkatan dalam penggunaan ragam aksara mandaswara.</v>
      </c>
      <c r="Q28" s="19" t="str">
        <f t="shared" si="9"/>
        <v>B</v>
      </c>
      <c r="R28" s="19" t="str">
        <f t="shared" si="10"/>
        <v/>
      </c>
      <c r="S28" s="18"/>
      <c r="T28" s="1">
        <v>75</v>
      </c>
      <c r="U28" s="1">
        <v>86</v>
      </c>
      <c r="V28" s="1">
        <v>75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299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4</v>
      </c>
      <c r="J29" s="19" t="str">
        <f t="shared" si="3"/>
        <v>memiliki kemampuan membaca pemahaman paragraf dengan menggunakan aksara jawa, namun perlu peningkatan dalam pemahaman membaca paragraf aksara jawa dengan ragam aksara mandaswara</v>
      </c>
      <c r="K29" s="19">
        <f t="shared" si="4"/>
        <v>79.333333333333329</v>
      </c>
      <c r="L29" s="19" t="str">
        <f t="shared" si="5"/>
        <v>B</v>
      </c>
      <c r="M29" s="19">
        <f t="shared" si="6"/>
        <v>79.333333333333329</v>
      </c>
      <c r="N29" s="19" t="str">
        <f t="shared" si="7"/>
        <v>B</v>
      </c>
      <c r="O29" s="35">
        <v>3</v>
      </c>
      <c r="P29" s="19" t="str">
        <f t="shared" si="8"/>
        <v>mampu menyajikan teks paragraf dengan menggunakan aksara jawa, namun perlu peningkatan dalam penggunaan ragam aksara mandaswara.</v>
      </c>
      <c r="Q29" s="19" t="str">
        <f t="shared" si="9"/>
        <v>B</v>
      </c>
      <c r="R29" s="19" t="str">
        <f t="shared" si="10"/>
        <v/>
      </c>
      <c r="S29" s="18"/>
      <c r="T29" s="1">
        <v>70</v>
      </c>
      <c r="U29" s="1">
        <v>77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81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3169</v>
      </c>
      <c r="FK29" s="39">
        <v>3179</v>
      </c>
    </row>
    <row r="30" spans="1:167" x14ac:dyDescent="0.25">
      <c r="A30" s="19">
        <v>20</v>
      </c>
      <c r="B30" s="19">
        <v>315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mengidentifikasi struktur dan kaidah pawarta.</v>
      </c>
      <c r="K30" s="19">
        <f t="shared" si="4"/>
        <v>86.333333333333329</v>
      </c>
      <c r="L30" s="19" t="str">
        <f t="shared" si="5"/>
        <v>A</v>
      </c>
      <c r="M30" s="19">
        <f t="shared" si="6"/>
        <v>86.333333333333329</v>
      </c>
      <c r="N30" s="19" t="str">
        <f t="shared" si="7"/>
        <v>A</v>
      </c>
      <c r="O30" s="35">
        <v>2</v>
      </c>
      <c r="P30" s="19" t="str">
        <f t="shared" si="8"/>
        <v>mampu menyajikan teks pawarta, namun perlu peningkatan dalam menggunakan ragam unggah-ungguh bahasa jawa.</v>
      </c>
      <c r="Q30" s="19" t="str">
        <f t="shared" si="9"/>
        <v>B</v>
      </c>
      <c r="R30" s="19" t="str">
        <f t="shared" si="10"/>
        <v/>
      </c>
      <c r="S30" s="18"/>
      <c r="T30" s="1">
        <v>87</v>
      </c>
      <c r="U30" s="1">
        <v>60</v>
      </c>
      <c r="V30" s="1">
        <v>80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88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331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mengidentifikasi struktur dan kaidah pawarta.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mampu menyajikan teks pawarta, namun perlu peningkatan dalam menggunakan ragam unggah-ungguh bahasa jawa.</v>
      </c>
      <c r="Q31" s="19" t="str">
        <f t="shared" si="9"/>
        <v>B</v>
      </c>
      <c r="R31" s="19" t="str">
        <f t="shared" si="10"/>
        <v/>
      </c>
      <c r="S31" s="18"/>
      <c r="T31" s="1">
        <v>88</v>
      </c>
      <c r="U31" s="1">
        <v>71</v>
      </c>
      <c r="V31" s="1">
        <v>75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85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3170</v>
      </c>
      <c r="FK31" s="39">
        <v>3180</v>
      </c>
    </row>
    <row r="32" spans="1:167" x14ac:dyDescent="0.25">
      <c r="A32" s="19">
        <v>22</v>
      </c>
      <c r="B32" s="19">
        <v>347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mengidentifikasi struktur dan kaidah pawarta.</v>
      </c>
      <c r="K32" s="19">
        <f t="shared" si="4"/>
        <v>85.333333333333329</v>
      </c>
      <c r="L32" s="19" t="str">
        <f t="shared" si="5"/>
        <v>A</v>
      </c>
      <c r="M32" s="19">
        <f t="shared" si="6"/>
        <v>85.333333333333329</v>
      </c>
      <c r="N32" s="19" t="str">
        <f t="shared" si="7"/>
        <v>A</v>
      </c>
      <c r="O32" s="35">
        <v>2</v>
      </c>
      <c r="P32" s="19" t="str">
        <f t="shared" si="8"/>
        <v>mampu menyajikan teks pawarta, namun perlu peningkatan dalam menggunakan ragam unggah-ungguh bahasa jawa.</v>
      </c>
      <c r="Q32" s="19" t="str">
        <f t="shared" si="9"/>
        <v>B</v>
      </c>
      <c r="R32" s="19" t="str">
        <f t="shared" si="10"/>
        <v/>
      </c>
      <c r="S32" s="18"/>
      <c r="T32" s="1">
        <v>77</v>
      </c>
      <c r="U32" s="1">
        <v>87</v>
      </c>
      <c r="V32" s="1">
        <v>79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86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363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2</v>
      </c>
      <c r="J33" s="19" t="str">
        <f t="shared" si="3"/>
        <v>Memiliki kemampuan mengidentifikasi struktur dan kaidah pawarta.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2</v>
      </c>
      <c r="P33" s="19" t="str">
        <f t="shared" si="8"/>
        <v>mampu menyajikan teks pawarta, namun perlu peningkatan dalam menggunakan ragam unggah-ungguh bahasa jawa.</v>
      </c>
      <c r="Q33" s="19" t="str">
        <f t="shared" si="9"/>
        <v>B</v>
      </c>
      <c r="R33" s="19" t="str">
        <f t="shared" si="10"/>
        <v/>
      </c>
      <c r="S33" s="18"/>
      <c r="T33" s="1">
        <v>90</v>
      </c>
      <c r="U33" s="1">
        <v>90</v>
      </c>
      <c r="V33" s="1">
        <v>79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379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3</v>
      </c>
      <c r="J34" s="19" t="str">
        <f t="shared" si="3"/>
        <v>Memiliki kemampuan membaca pemahaman teks cerita cekak.</v>
      </c>
      <c r="K34" s="19">
        <f t="shared" si="4"/>
        <v>80.333333333333329</v>
      </c>
      <c r="L34" s="19" t="str">
        <f t="shared" si="5"/>
        <v>B</v>
      </c>
      <c r="M34" s="19">
        <f t="shared" si="6"/>
        <v>80.333333333333329</v>
      </c>
      <c r="N34" s="19" t="str">
        <f t="shared" si="7"/>
        <v>B</v>
      </c>
      <c r="O34" s="35">
        <v>2</v>
      </c>
      <c r="P34" s="19" t="str">
        <f t="shared" si="8"/>
        <v>mampu menyajikan teks pawarta, namun perlu peningkatan dalam menggunakan ragam unggah-ungguh bahasa jawa.</v>
      </c>
      <c r="Q34" s="19" t="str">
        <f t="shared" si="9"/>
        <v>B</v>
      </c>
      <c r="R34" s="19" t="str">
        <f t="shared" si="10"/>
        <v/>
      </c>
      <c r="S34" s="18"/>
      <c r="T34" s="1">
        <v>78</v>
      </c>
      <c r="U34" s="1">
        <v>70</v>
      </c>
      <c r="V34" s="1">
        <v>75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85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395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3</v>
      </c>
      <c r="J35" s="19" t="str">
        <f t="shared" si="3"/>
        <v>Memiliki kemampuan membaca pemahaman teks cerita cekak.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3</v>
      </c>
      <c r="P35" s="19" t="str">
        <f t="shared" si="8"/>
        <v>mampu menyajikan teks paragraf dengan menggunakan aksara jawa, namun perlu peningkatan dalam penggunaan ragam aksara mandaswara.</v>
      </c>
      <c r="Q35" s="19" t="str">
        <f t="shared" si="9"/>
        <v>B</v>
      </c>
      <c r="R35" s="19" t="str">
        <f t="shared" si="10"/>
        <v/>
      </c>
      <c r="S35" s="18"/>
      <c r="T35" s="1">
        <v>76</v>
      </c>
      <c r="U35" s="1">
        <v>77</v>
      </c>
      <c r="V35" s="1">
        <v>87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83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411</v>
      </c>
      <c r="C36" s="19" t="s">
        <v>89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3</v>
      </c>
      <c r="J36" s="19" t="str">
        <f t="shared" si="3"/>
        <v>Memiliki kemampuan membaca pemahaman teks cerita cekak.</v>
      </c>
      <c r="K36" s="19">
        <f t="shared" si="4"/>
        <v>85.333333333333329</v>
      </c>
      <c r="L36" s="19" t="str">
        <f t="shared" si="5"/>
        <v>A</v>
      </c>
      <c r="M36" s="19">
        <f t="shared" si="6"/>
        <v>85.333333333333329</v>
      </c>
      <c r="N36" s="19" t="str">
        <f t="shared" si="7"/>
        <v>A</v>
      </c>
      <c r="O36" s="35">
        <v>3</v>
      </c>
      <c r="P36" s="19" t="str">
        <f t="shared" si="8"/>
        <v>mampu menyajikan teks paragraf dengan menggunakan aksara jawa, namun perlu peningkatan dalam penggunaan ragam aksara mandaswara.</v>
      </c>
      <c r="Q36" s="19" t="str">
        <f t="shared" si="9"/>
        <v>B</v>
      </c>
      <c r="R36" s="19" t="str">
        <f t="shared" si="10"/>
        <v/>
      </c>
      <c r="S36" s="18"/>
      <c r="T36" s="1">
        <v>92</v>
      </c>
      <c r="U36" s="1">
        <v>78</v>
      </c>
      <c r="V36" s="1">
        <v>84</v>
      </c>
      <c r="W36" s="1">
        <v>81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427</v>
      </c>
      <c r="C37" s="19" t="s">
        <v>90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2</v>
      </c>
      <c r="J37" s="19" t="str">
        <f t="shared" si="3"/>
        <v>Memiliki kemampuan mengidentifikasi struktur dan kaidah pawarta.</v>
      </c>
      <c r="K37" s="19">
        <f t="shared" si="4"/>
        <v>79.666666666666671</v>
      </c>
      <c r="L37" s="19" t="str">
        <f t="shared" si="5"/>
        <v>B</v>
      </c>
      <c r="M37" s="19">
        <f t="shared" si="6"/>
        <v>79.666666666666671</v>
      </c>
      <c r="N37" s="19" t="str">
        <f t="shared" si="7"/>
        <v>B</v>
      </c>
      <c r="O37" s="35">
        <v>3</v>
      </c>
      <c r="P37" s="19" t="str">
        <f t="shared" si="8"/>
        <v>mampu menyajikan teks paragraf dengan menggunakan aksara jawa, namun perlu peningkatan dalam penggunaan ragam aksara mandaswara.</v>
      </c>
      <c r="Q37" s="19" t="str">
        <f t="shared" si="9"/>
        <v>B</v>
      </c>
      <c r="R37" s="19" t="str">
        <f t="shared" si="10"/>
        <v/>
      </c>
      <c r="S37" s="18"/>
      <c r="T37" s="1">
        <v>90</v>
      </c>
      <c r="U37" s="1">
        <v>95</v>
      </c>
      <c r="V37" s="1">
        <v>81</v>
      </c>
      <c r="W37" s="1">
        <v>77</v>
      </c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88</v>
      </c>
      <c r="AH37" s="1">
        <v>81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443</v>
      </c>
      <c r="C38" s="19" t="s">
        <v>91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mengidentifikasi struktur dan kaidah pawarta.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3</v>
      </c>
      <c r="P38" s="19" t="str">
        <f t="shared" si="8"/>
        <v>mampu menyajikan teks paragraf dengan menggunakan aksara jawa, namun perlu peningkatan dalam penggunaan ragam aksara mandaswara.</v>
      </c>
      <c r="Q38" s="19" t="str">
        <f t="shared" si="9"/>
        <v>B</v>
      </c>
      <c r="R38" s="19" t="str">
        <f t="shared" si="10"/>
        <v/>
      </c>
      <c r="S38" s="18"/>
      <c r="T38" s="1">
        <v>74</v>
      </c>
      <c r="U38" s="1">
        <v>70</v>
      </c>
      <c r="V38" s="1">
        <v>83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459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 xml:space="preserve">Memiliki kemampuan memahami dan mengevaluasi nilai-nilai luhur yang terkandung dalam serat Wedhatama pupuh pangkur. </v>
      </c>
      <c r="K39" s="19">
        <f t="shared" si="4"/>
        <v>84.333333333333329</v>
      </c>
      <c r="L39" s="19" t="str">
        <f t="shared" si="5"/>
        <v>A</v>
      </c>
      <c r="M39" s="19">
        <f t="shared" si="6"/>
        <v>84.333333333333329</v>
      </c>
      <c r="N39" s="19" t="str">
        <f t="shared" si="7"/>
        <v>A</v>
      </c>
      <c r="O39" s="35">
        <v>2</v>
      </c>
      <c r="P39" s="19" t="str">
        <f t="shared" si="8"/>
        <v>mampu menyajikan teks pawarta, namun perlu peningkatan dalam menggunakan ragam unggah-ungguh bahasa jawa.</v>
      </c>
      <c r="Q39" s="19" t="str">
        <f t="shared" si="9"/>
        <v>B</v>
      </c>
      <c r="R39" s="19" t="str">
        <f t="shared" si="10"/>
        <v/>
      </c>
      <c r="S39" s="18"/>
      <c r="T39" s="1">
        <v>88</v>
      </c>
      <c r="U39" s="1">
        <v>85</v>
      </c>
      <c r="V39" s="1">
        <v>84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87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 xml:space="preserve">Memiliki kemampuan memahami dan mengevaluasi nilai-nilai luhur yang terkandung dalam serat Wedhatama pupuh pangkur. </v>
      </c>
      <c r="K40" s="19">
        <f t="shared" si="4"/>
        <v>88.666666666666671</v>
      </c>
      <c r="L40" s="19" t="str">
        <f t="shared" si="5"/>
        <v>A</v>
      </c>
      <c r="M40" s="19">
        <f t="shared" si="6"/>
        <v>88.666666666666671</v>
      </c>
      <c r="N40" s="19" t="str">
        <f t="shared" si="7"/>
        <v>A</v>
      </c>
      <c r="O40" s="35">
        <v>2</v>
      </c>
      <c r="P40" s="19" t="str">
        <f t="shared" si="8"/>
        <v>mampu menyajikan teks pawarta, namun perlu peningkatan dalam menggunakan ragam unggah-ungguh bahasa jawa.</v>
      </c>
      <c r="Q40" s="19" t="str">
        <f t="shared" si="9"/>
        <v>B</v>
      </c>
      <c r="R40" s="19" t="str">
        <f t="shared" si="10"/>
        <v/>
      </c>
      <c r="S40" s="18"/>
      <c r="T40" s="1">
        <v>81</v>
      </c>
      <c r="U40" s="1">
        <v>61</v>
      </c>
      <c r="V40" s="1">
        <v>88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</v>
      </c>
      <c r="C41" s="19" t="s">
        <v>94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1</v>
      </c>
      <c r="J41" s="19" t="str">
        <f t="shared" si="3"/>
        <v xml:space="preserve">Memiliki kemampuan memahami dan mengevaluasi nilai-nilai luhur yang terkandung dalam serat Wedhatama pupuh pangkur. </v>
      </c>
      <c r="K41" s="19">
        <f t="shared" si="4"/>
        <v>76</v>
      </c>
      <c r="L41" s="19" t="str">
        <f t="shared" si="5"/>
        <v>B</v>
      </c>
      <c r="M41" s="19">
        <f t="shared" si="6"/>
        <v>76</v>
      </c>
      <c r="N41" s="19" t="str">
        <f t="shared" si="7"/>
        <v>B</v>
      </c>
      <c r="O41" s="35">
        <v>2</v>
      </c>
      <c r="P41" s="19" t="str">
        <f t="shared" si="8"/>
        <v>mampu menyajikan teks pawarta, namun perlu peningkatan dalam menggunakan ragam unggah-ungguh bahasa jawa.</v>
      </c>
      <c r="Q41" s="19" t="str">
        <f t="shared" si="9"/>
        <v>B</v>
      </c>
      <c r="R41" s="19" t="str">
        <f t="shared" si="10"/>
        <v/>
      </c>
      <c r="S41" s="18"/>
      <c r="T41" s="1">
        <v>84</v>
      </c>
      <c r="U41" s="1">
        <v>92</v>
      </c>
      <c r="V41" s="1">
        <v>75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78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507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 xml:space="preserve">Memiliki kemampuan memahami dan mengevaluasi nilai-nilai luhur yang terkandung dalam serat Wedhatama pupuh pangkur. </v>
      </c>
      <c r="K42" s="19">
        <f t="shared" si="4"/>
        <v>85.666666666666671</v>
      </c>
      <c r="L42" s="19" t="str">
        <f t="shared" si="5"/>
        <v>A</v>
      </c>
      <c r="M42" s="19">
        <f t="shared" si="6"/>
        <v>85.666666666666671</v>
      </c>
      <c r="N42" s="19" t="str">
        <f t="shared" si="7"/>
        <v>A</v>
      </c>
      <c r="O42" s="35">
        <v>1</v>
      </c>
      <c r="P42" s="19" t="str">
        <f t="shared" si="8"/>
        <v>mampu menyajikan teks serat wedhatama pupuh pangkur</v>
      </c>
      <c r="Q42" s="19" t="str">
        <f t="shared" si="9"/>
        <v>B</v>
      </c>
      <c r="R42" s="19" t="str">
        <f t="shared" si="10"/>
        <v/>
      </c>
      <c r="S42" s="18"/>
      <c r="T42" s="1">
        <v>72</v>
      </c>
      <c r="U42" s="1">
        <v>89</v>
      </c>
      <c r="V42" s="1">
        <v>88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87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523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 xml:space="preserve">Memiliki kemampuan memahami dan mengevaluasi nilai-nilai luhur yang terkandung dalam serat Wedhatama pupuh pangkur. </v>
      </c>
      <c r="K43" s="19">
        <f t="shared" si="4"/>
        <v>86.333333333333329</v>
      </c>
      <c r="L43" s="19" t="str">
        <f t="shared" si="5"/>
        <v>A</v>
      </c>
      <c r="M43" s="19">
        <f t="shared" si="6"/>
        <v>86.333333333333329</v>
      </c>
      <c r="N43" s="19" t="str">
        <f t="shared" si="7"/>
        <v>A</v>
      </c>
      <c r="O43" s="35">
        <v>3</v>
      </c>
      <c r="P43" s="19" t="str">
        <f t="shared" si="8"/>
        <v>mampu menyajikan teks paragraf dengan menggunakan aksara jawa, namun perlu peningkatan dalam penggunaan ragam aksara mandaswara.</v>
      </c>
      <c r="Q43" s="19" t="str">
        <f t="shared" si="9"/>
        <v>B</v>
      </c>
      <c r="R43" s="19" t="str">
        <f t="shared" si="10"/>
        <v/>
      </c>
      <c r="S43" s="18"/>
      <c r="T43" s="1">
        <v>83</v>
      </c>
      <c r="U43" s="1">
        <v>92</v>
      </c>
      <c r="V43" s="1">
        <v>84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89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539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3</v>
      </c>
      <c r="J44" s="19" t="str">
        <f t="shared" si="3"/>
        <v>Memiliki kemampuan membaca pemahaman teks cerita cekak.</v>
      </c>
      <c r="K44" s="19">
        <f t="shared" si="4"/>
        <v>79.666666666666671</v>
      </c>
      <c r="L44" s="19" t="str">
        <f t="shared" si="5"/>
        <v>B</v>
      </c>
      <c r="M44" s="19">
        <f t="shared" si="6"/>
        <v>79.666666666666671</v>
      </c>
      <c r="N44" s="19" t="str">
        <f t="shared" si="7"/>
        <v>B</v>
      </c>
      <c r="O44" s="35">
        <v>1</v>
      </c>
      <c r="P44" s="19" t="str">
        <f t="shared" si="8"/>
        <v>mampu menyajikan teks serat wedhatama pupuh pangkur</v>
      </c>
      <c r="Q44" s="19" t="str">
        <f t="shared" si="9"/>
        <v>B</v>
      </c>
      <c r="R44" s="19" t="str">
        <f t="shared" si="10"/>
        <v/>
      </c>
      <c r="S44" s="18"/>
      <c r="T44" s="1">
        <v>94</v>
      </c>
      <c r="U44" s="1">
        <v>73</v>
      </c>
      <c r="V44" s="1">
        <v>88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81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555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3</v>
      </c>
      <c r="J45" s="19" t="str">
        <f t="shared" si="3"/>
        <v>Memiliki kemampuan membaca pemahaman teks cerita cekak.</v>
      </c>
      <c r="K45" s="19">
        <f t="shared" si="4"/>
        <v>86.666666666666671</v>
      </c>
      <c r="L45" s="19" t="str">
        <f t="shared" si="5"/>
        <v>A</v>
      </c>
      <c r="M45" s="19">
        <f t="shared" si="6"/>
        <v>86.666666666666671</v>
      </c>
      <c r="N45" s="19" t="str">
        <f t="shared" si="7"/>
        <v>A</v>
      </c>
      <c r="O45" s="35">
        <v>2</v>
      </c>
      <c r="P45" s="19" t="str">
        <f t="shared" si="8"/>
        <v>mampu menyajikan teks pawarta, namun perlu peningkatan dalam menggunakan ragam unggah-ungguh bahasa jawa.</v>
      </c>
      <c r="Q45" s="19" t="str">
        <f t="shared" si="9"/>
        <v>B</v>
      </c>
      <c r="R45" s="19" t="str">
        <f t="shared" si="10"/>
        <v/>
      </c>
      <c r="S45" s="18"/>
      <c r="T45" s="1">
        <v>65</v>
      </c>
      <c r="U45" s="1">
        <v>86</v>
      </c>
      <c r="V45" s="1">
        <v>88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88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571</v>
      </c>
      <c r="C46" s="19" t="s">
        <v>99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3</v>
      </c>
      <c r="J46" s="19" t="str">
        <f t="shared" si="3"/>
        <v>Memiliki kemampuan membaca pemahaman teks cerita cekak.</v>
      </c>
      <c r="K46" s="19">
        <f t="shared" si="4"/>
        <v>85.333333333333329</v>
      </c>
      <c r="L46" s="19" t="str">
        <f t="shared" si="5"/>
        <v>A</v>
      </c>
      <c r="M46" s="19">
        <f t="shared" si="6"/>
        <v>85.333333333333329</v>
      </c>
      <c r="N46" s="19" t="str">
        <f t="shared" si="7"/>
        <v>A</v>
      </c>
      <c r="O46" s="35">
        <v>2</v>
      </c>
      <c r="P46" s="19" t="str">
        <f t="shared" si="8"/>
        <v>mampu menyajikan teks pawarta, namun perlu peningkatan dalam menggunakan ragam unggah-ungguh bahasa jawa.</v>
      </c>
      <c r="Q46" s="19" t="str">
        <f t="shared" si="9"/>
        <v>B</v>
      </c>
      <c r="R46" s="19" t="str">
        <f t="shared" si="10"/>
        <v/>
      </c>
      <c r="S46" s="18"/>
      <c r="T46" s="1">
        <v>92</v>
      </c>
      <c r="U46" s="1">
        <v>80</v>
      </c>
      <c r="V46" s="1">
        <v>87</v>
      </c>
      <c r="W46" s="1">
        <v>91</v>
      </c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88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F47" sqref="F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587</v>
      </c>
      <c r="C11" s="19" t="s">
        <v>114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struktur dan kaidah pawarta.</v>
      </c>
      <c r="K11" s="19">
        <f t="shared" ref="K11:K50" si="4">IF((COUNTA(AF11:AN11)&gt;0),AVERAGE(AF11:AN11),"")</f>
        <v>75.666666666666671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teks pawarta, namun perlu peningkatan dalam menggunakan ragam unggah-ungguh bahasa jawa.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80</v>
      </c>
      <c r="V11" s="1">
        <v>75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76</v>
      </c>
      <c r="AH11" s="1">
        <v>81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602</v>
      </c>
      <c r="C12" s="19" t="s">
        <v>115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mengidentifikasi struktur dan kaidah pawarta.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2</v>
      </c>
      <c r="P12" s="19" t="str">
        <f t="shared" si="8"/>
        <v>mampu menyajikan teks pawarta, namun perlu peningkatan dalam menggunakan ragam unggah-ungguh bahasa jawa.</v>
      </c>
      <c r="Q12" s="19" t="str">
        <f t="shared" si="9"/>
        <v>A</v>
      </c>
      <c r="R12" s="19" t="str">
        <f t="shared" si="10"/>
        <v/>
      </c>
      <c r="S12" s="18"/>
      <c r="T12" s="1">
        <v>78</v>
      </c>
      <c r="U12" s="1">
        <v>100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618</v>
      </c>
      <c r="C13" s="19" t="s">
        <v>116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mengidentifikasi struktur dan kaidah pawarta.</v>
      </c>
      <c r="K13" s="19">
        <f t="shared" si="4"/>
        <v>78</v>
      </c>
      <c r="L13" s="19" t="str">
        <f t="shared" si="5"/>
        <v>B</v>
      </c>
      <c r="M13" s="19">
        <f t="shared" si="6"/>
        <v>78</v>
      </c>
      <c r="N13" s="19" t="str">
        <f t="shared" si="7"/>
        <v>B</v>
      </c>
      <c r="O13" s="35">
        <v>2</v>
      </c>
      <c r="P13" s="19" t="str">
        <f t="shared" si="8"/>
        <v>mampu menyajikan teks pawarta, namun perlu peningkatan dalam menggunakan ragam unggah-ungguh bahasa jawa.</v>
      </c>
      <c r="Q13" s="19" t="str">
        <f t="shared" si="9"/>
        <v>A</v>
      </c>
      <c r="R13" s="19" t="str">
        <f t="shared" si="10"/>
        <v/>
      </c>
      <c r="S13" s="18"/>
      <c r="T13" s="1">
        <v>78</v>
      </c>
      <c r="U13" s="1">
        <v>80</v>
      </c>
      <c r="V13" s="1">
        <v>75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76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265</v>
      </c>
      <c r="FI13" s="41" t="s">
        <v>269</v>
      </c>
      <c r="FJ13" s="39">
        <v>3181</v>
      </c>
      <c r="FK13" s="39">
        <v>3191</v>
      </c>
    </row>
    <row r="14" spans="1:167" x14ac:dyDescent="0.25">
      <c r="A14" s="19">
        <v>4</v>
      </c>
      <c r="B14" s="19">
        <v>634</v>
      </c>
      <c r="C14" s="19" t="s">
        <v>117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4</v>
      </c>
      <c r="J14" s="19" t="str">
        <f t="shared" si="3"/>
        <v>memiliki kemampuan membaca pemahaman paragraf dengan menggunakan aksara jawa, namun perlu peningkatan dalam pemahaman membaca paragraf aksara jawa dengan ragam aksara mandaswara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mampu menyajikan teks pawarta, namun perlu peningkatan dalam menggunakan ragam unggah-ungguh bahasa jawa.</v>
      </c>
      <c r="Q14" s="19" t="str">
        <f t="shared" si="9"/>
        <v>A</v>
      </c>
      <c r="R14" s="19" t="str">
        <f t="shared" si="10"/>
        <v/>
      </c>
      <c r="S14" s="18"/>
      <c r="T14" s="1">
        <v>78</v>
      </c>
      <c r="U14" s="1">
        <v>85</v>
      </c>
      <c r="V14" s="1">
        <v>80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650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4</v>
      </c>
      <c r="J15" s="19" t="str">
        <f t="shared" si="3"/>
        <v>memiliki kemampuan membaca pemahaman paragraf dengan menggunakan aksara jawa, namun perlu peningkatan dalam pemahaman membaca paragraf aksara jawa dengan ragam aksara mandaswara</v>
      </c>
      <c r="K15" s="19">
        <f t="shared" si="4"/>
        <v>81.333333333333329</v>
      </c>
      <c r="L15" s="19" t="str">
        <f t="shared" si="5"/>
        <v>B</v>
      </c>
      <c r="M15" s="19">
        <f t="shared" si="6"/>
        <v>81.333333333333329</v>
      </c>
      <c r="N15" s="19" t="str">
        <f t="shared" si="7"/>
        <v>B</v>
      </c>
      <c r="O15" s="35">
        <v>3</v>
      </c>
      <c r="P15" s="19" t="str">
        <f t="shared" si="8"/>
        <v>mampu menyajikan teks paragraf dengan menggunakan aksara jawa, namun perlu peningkatan dalam penggunaan ragam aksara mandaswara.</v>
      </c>
      <c r="Q15" s="19" t="str">
        <f t="shared" si="9"/>
        <v>A</v>
      </c>
      <c r="R15" s="19" t="str">
        <f t="shared" si="10"/>
        <v/>
      </c>
      <c r="S15" s="18"/>
      <c r="T15" s="1">
        <v>78</v>
      </c>
      <c r="U15" s="1">
        <v>93</v>
      </c>
      <c r="V15" s="1">
        <v>79</v>
      </c>
      <c r="W15" s="1">
        <v>71</v>
      </c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89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266</v>
      </c>
      <c r="FI15" s="41" t="s">
        <v>270</v>
      </c>
      <c r="FJ15" s="39">
        <v>3182</v>
      </c>
      <c r="FK15" s="39">
        <v>3192</v>
      </c>
    </row>
    <row r="16" spans="1:167" x14ac:dyDescent="0.25">
      <c r="A16" s="19">
        <v>6</v>
      </c>
      <c r="B16" s="19">
        <v>666</v>
      </c>
      <c r="C16" s="19" t="s">
        <v>119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2</v>
      </c>
      <c r="J16" s="19" t="str">
        <f t="shared" si="3"/>
        <v>Memiliki kemampuan mengidentifikasi struktur dan kaidah pawarta.</v>
      </c>
      <c r="K16" s="19">
        <f t="shared" si="4"/>
        <v>87.333333333333329</v>
      </c>
      <c r="L16" s="19" t="str">
        <f t="shared" si="5"/>
        <v>A</v>
      </c>
      <c r="M16" s="19">
        <f t="shared" si="6"/>
        <v>87.333333333333329</v>
      </c>
      <c r="N16" s="19" t="str">
        <f t="shared" si="7"/>
        <v>A</v>
      </c>
      <c r="O16" s="35">
        <v>3</v>
      </c>
      <c r="P16" s="19" t="str">
        <f t="shared" si="8"/>
        <v>mampu menyajikan teks paragraf dengan menggunakan aksara jawa, namun perlu peningkatan dalam penggunaan ragam aksara mandaswara.</v>
      </c>
      <c r="Q16" s="19" t="str">
        <f t="shared" si="9"/>
        <v>A</v>
      </c>
      <c r="R16" s="19" t="str">
        <f t="shared" si="10"/>
        <v/>
      </c>
      <c r="S16" s="18"/>
      <c r="T16" s="1">
        <v>96</v>
      </c>
      <c r="U16" s="1">
        <v>90</v>
      </c>
      <c r="V16" s="1">
        <v>90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682</v>
      </c>
      <c r="C17" s="19" t="s">
        <v>120</v>
      </c>
      <c r="D17" s="18"/>
      <c r="E17" s="19">
        <f t="shared" si="0"/>
        <v>92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4</v>
      </c>
      <c r="J17" s="19" t="str">
        <f t="shared" si="3"/>
        <v>memiliki kemampuan membaca pemahaman paragraf dengan menggunakan aksara jawa, namun perlu peningkatan dalam pemahaman membaca paragraf aksara jawa dengan ragam aksara mandaswara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3</v>
      </c>
      <c r="P17" s="19" t="str">
        <f t="shared" si="8"/>
        <v>mampu menyajikan teks paragraf dengan menggunakan aksara jawa, namun perlu peningkatan dalam penggunaan ragam aksara mandaswara.</v>
      </c>
      <c r="Q17" s="19" t="str">
        <f t="shared" si="9"/>
        <v>A</v>
      </c>
      <c r="R17" s="19" t="str">
        <f t="shared" si="10"/>
        <v/>
      </c>
      <c r="S17" s="18"/>
      <c r="T17" s="1">
        <v>94</v>
      </c>
      <c r="U17" s="1">
        <v>97</v>
      </c>
      <c r="V17" s="1">
        <v>95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267</v>
      </c>
      <c r="FI17" s="41" t="s">
        <v>271</v>
      </c>
      <c r="FJ17" s="39">
        <v>3183</v>
      </c>
      <c r="FK17" s="39">
        <v>3193</v>
      </c>
    </row>
    <row r="18" spans="1:167" x14ac:dyDescent="0.25">
      <c r="A18" s="19">
        <v>8</v>
      </c>
      <c r="B18" s="19">
        <v>698</v>
      </c>
      <c r="C18" s="19" t="s">
        <v>121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mengidentifikasi struktur dan kaidah pawarta.</v>
      </c>
      <c r="K18" s="19">
        <f t="shared" si="4"/>
        <v>87.666666666666671</v>
      </c>
      <c r="L18" s="19" t="str">
        <f t="shared" si="5"/>
        <v>A</v>
      </c>
      <c r="M18" s="19">
        <f t="shared" si="6"/>
        <v>87.666666666666671</v>
      </c>
      <c r="N18" s="19" t="str">
        <f t="shared" si="7"/>
        <v>A</v>
      </c>
      <c r="O18" s="35">
        <v>2</v>
      </c>
      <c r="P18" s="19" t="str">
        <f t="shared" si="8"/>
        <v>mampu menyajikan teks pawarta, namun perlu peningkatan dalam menggunakan ragam unggah-ungguh bahasa jawa.</v>
      </c>
      <c r="Q18" s="19" t="str">
        <f t="shared" si="9"/>
        <v>A</v>
      </c>
      <c r="R18" s="19" t="str">
        <f t="shared" si="10"/>
        <v/>
      </c>
      <c r="S18" s="18"/>
      <c r="T18" s="1">
        <v>77</v>
      </c>
      <c r="U18" s="1">
        <v>90</v>
      </c>
      <c r="V18" s="1">
        <v>80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714</v>
      </c>
      <c r="C19" s="19" t="s">
        <v>122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4</v>
      </c>
      <c r="J19" s="19" t="str">
        <f t="shared" si="3"/>
        <v>memiliki kemampuan membaca pemahaman paragraf dengan menggunakan aksara jawa, namun perlu peningkatan dalam pemahaman membaca paragraf aksara jawa dengan ragam aksara mandaswara</v>
      </c>
      <c r="K19" s="19">
        <f t="shared" si="4"/>
        <v>88.333333333333329</v>
      </c>
      <c r="L19" s="19" t="str">
        <f t="shared" si="5"/>
        <v>A</v>
      </c>
      <c r="M19" s="19">
        <f t="shared" si="6"/>
        <v>88.333333333333329</v>
      </c>
      <c r="N19" s="19" t="str">
        <f t="shared" si="7"/>
        <v>A</v>
      </c>
      <c r="O19" s="35">
        <v>2</v>
      </c>
      <c r="P19" s="19" t="str">
        <f t="shared" si="8"/>
        <v>mampu menyajikan teks pawarta, namun perlu peningkatan dalam menggunakan ragam unggah-ungguh bahasa jawa.</v>
      </c>
      <c r="Q19" s="19" t="str">
        <f t="shared" si="9"/>
        <v>A</v>
      </c>
      <c r="R19" s="19" t="str">
        <f t="shared" si="10"/>
        <v/>
      </c>
      <c r="S19" s="18"/>
      <c r="T19" s="1">
        <v>88</v>
      </c>
      <c r="U19" s="1">
        <v>80</v>
      </c>
      <c r="V19" s="1">
        <v>80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90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268</v>
      </c>
      <c r="FI19" s="41"/>
      <c r="FJ19" s="39">
        <v>3184</v>
      </c>
      <c r="FK19" s="39">
        <v>3194</v>
      </c>
    </row>
    <row r="20" spans="1:167" x14ac:dyDescent="0.25">
      <c r="A20" s="19">
        <v>10</v>
      </c>
      <c r="B20" s="19">
        <v>730</v>
      </c>
      <c r="C20" s="19" t="s">
        <v>123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3</v>
      </c>
      <c r="J20" s="19" t="str">
        <f t="shared" si="3"/>
        <v>Memiliki kemampuan membaca pemahaman teks cerita cekak.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v>2</v>
      </c>
      <c r="P20" s="19" t="str">
        <f t="shared" si="8"/>
        <v>mampu menyajikan teks pawarta, namun perlu peningkatan dalam menggunakan ragam unggah-ungguh bahasa jawa.</v>
      </c>
      <c r="Q20" s="19" t="str">
        <f t="shared" si="9"/>
        <v>A</v>
      </c>
      <c r="R20" s="19" t="str">
        <f t="shared" si="10"/>
        <v/>
      </c>
      <c r="S20" s="18"/>
      <c r="T20" s="1">
        <v>87</v>
      </c>
      <c r="U20" s="1">
        <v>90</v>
      </c>
      <c r="V20" s="1">
        <v>80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746</v>
      </c>
      <c r="C21" s="19" t="s">
        <v>124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3</v>
      </c>
      <c r="J21" s="19" t="str">
        <f t="shared" si="3"/>
        <v>Memiliki kemampuan membaca pemahaman teks cerita cekak.</v>
      </c>
      <c r="K21" s="19">
        <f t="shared" si="4"/>
        <v>87.666666666666671</v>
      </c>
      <c r="L21" s="19" t="str">
        <f t="shared" si="5"/>
        <v>A</v>
      </c>
      <c r="M21" s="19">
        <f t="shared" si="6"/>
        <v>87.666666666666671</v>
      </c>
      <c r="N21" s="19" t="str">
        <f t="shared" si="7"/>
        <v>A</v>
      </c>
      <c r="O21" s="35">
        <v>1</v>
      </c>
      <c r="P21" s="19" t="str">
        <f t="shared" si="8"/>
        <v>mampu menyajikan teks serat wedhatama pupuh pangkur</v>
      </c>
      <c r="Q21" s="19" t="str">
        <f t="shared" si="9"/>
        <v>A</v>
      </c>
      <c r="R21" s="19" t="str">
        <f t="shared" si="10"/>
        <v/>
      </c>
      <c r="S21" s="18"/>
      <c r="T21" s="1">
        <v>98</v>
      </c>
      <c r="U21" s="1">
        <v>92</v>
      </c>
      <c r="V21" s="1">
        <v>76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3185</v>
      </c>
      <c r="FK21" s="39">
        <v>3195</v>
      </c>
    </row>
    <row r="22" spans="1:167" x14ac:dyDescent="0.25">
      <c r="A22" s="19">
        <v>12</v>
      </c>
      <c r="B22" s="19">
        <v>762</v>
      </c>
      <c r="C22" s="19" t="s">
        <v>125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 xml:space="preserve">Memiliki kemampuan memahami dan mengevaluasi nilai-nilai luhur yang terkandung dalam serat Wedhatama pupuh pangkur. 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1</v>
      </c>
      <c r="P22" s="19" t="str">
        <f t="shared" si="8"/>
        <v>mampu menyajikan teks serat wedhatama pupuh pangkur</v>
      </c>
      <c r="Q22" s="19" t="str">
        <f t="shared" si="9"/>
        <v>A</v>
      </c>
      <c r="R22" s="19" t="str">
        <f t="shared" si="10"/>
        <v/>
      </c>
      <c r="S22" s="18"/>
      <c r="T22" s="1">
        <v>78</v>
      </c>
      <c r="U22" s="1">
        <v>90</v>
      </c>
      <c r="V22" s="1">
        <v>75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778</v>
      </c>
      <c r="C23" s="19" t="s">
        <v>126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 xml:space="preserve">Memiliki kemampuan memahami dan mengevaluasi nilai-nilai luhur yang terkandung dalam serat Wedhatama pupuh pangkur. </v>
      </c>
      <c r="K23" s="19">
        <f t="shared" si="4"/>
        <v>84.666666666666671</v>
      </c>
      <c r="L23" s="19" t="str">
        <f t="shared" si="5"/>
        <v>A</v>
      </c>
      <c r="M23" s="19">
        <f t="shared" si="6"/>
        <v>84.666666666666671</v>
      </c>
      <c r="N23" s="19" t="str">
        <f t="shared" si="7"/>
        <v>A</v>
      </c>
      <c r="O23" s="35">
        <v>1</v>
      </c>
      <c r="P23" s="19" t="str">
        <f t="shared" si="8"/>
        <v>mampu menyajikan teks serat wedhatama pupuh pangkur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80</v>
      </c>
      <c r="V23" s="1">
        <v>75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3186</v>
      </c>
      <c r="FK23" s="39">
        <v>3196</v>
      </c>
    </row>
    <row r="24" spans="1:167" x14ac:dyDescent="0.25">
      <c r="A24" s="19">
        <v>14</v>
      </c>
      <c r="B24" s="19">
        <v>794</v>
      </c>
      <c r="C24" s="19" t="s">
        <v>127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 xml:space="preserve">Memiliki kemampuan memahami dan mengevaluasi nilai-nilai luhur yang terkandung dalam serat Wedhatama pupuh pangkur. </v>
      </c>
      <c r="K24" s="19">
        <f t="shared" si="4"/>
        <v>86.666666666666671</v>
      </c>
      <c r="L24" s="19" t="str">
        <f t="shared" si="5"/>
        <v>A</v>
      </c>
      <c r="M24" s="19">
        <f t="shared" si="6"/>
        <v>86.666666666666671</v>
      </c>
      <c r="N24" s="19" t="str">
        <f t="shared" si="7"/>
        <v>A</v>
      </c>
      <c r="O24" s="35">
        <v>1</v>
      </c>
      <c r="P24" s="19" t="str">
        <f t="shared" si="8"/>
        <v>mampu menyajikan teks serat wedhatama pupuh pangkur</v>
      </c>
      <c r="Q24" s="19" t="str">
        <f t="shared" si="9"/>
        <v>A</v>
      </c>
      <c r="R24" s="19" t="str">
        <f t="shared" si="10"/>
        <v/>
      </c>
      <c r="S24" s="18"/>
      <c r="T24" s="1">
        <v>76</v>
      </c>
      <c r="U24" s="1">
        <v>90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809</v>
      </c>
      <c r="C25" s="19" t="s">
        <v>128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mengidentifikasi struktur dan kaidah pawarta.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1</v>
      </c>
      <c r="P25" s="19" t="str">
        <f t="shared" si="8"/>
        <v>mampu menyajikan teks serat wedhatama pupuh pangkur</v>
      </c>
      <c r="Q25" s="19" t="str">
        <f t="shared" si="9"/>
        <v>A</v>
      </c>
      <c r="R25" s="19" t="str">
        <f t="shared" si="10"/>
        <v/>
      </c>
      <c r="S25" s="18"/>
      <c r="T25" s="1">
        <v>85</v>
      </c>
      <c r="U25" s="1">
        <v>90</v>
      </c>
      <c r="V25" s="1">
        <v>75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3187</v>
      </c>
      <c r="FK25" s="39">
        <v>3197</v>
      </c>
    </row>
    <row r="26" spans="1:167" x14ac:dyDescent="0.25">
      <c r="A26" s="19">
        <v>16</v>
      </c>
      <c r="B26" s="19">
        <v>824</v>
      </c>
      <c r="C26" s="19" t="s">
        <v>129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4</v>
      </c>
      <c r="J26" s="19" t="str">
        <f t="shared" si="3"/>
        <v>memiliki kemampuan membaca pemahaman paragraf dengan menggunakan aksara jawa, namun perlu peningkatan dalam pemahaman membaca paragraf aksara jawa dengan ragam aksara mandaswara</v>
      </c>
      <c r="K26" s="19">
        <f t="shared" si="4"/>
        <v>89.333333333333329</v>
      </c>
      <c r="L26" s="19" t="str">
        <f t="shared" si="5"/>
        <v>A</v>
      </c>
      <c r="M26" s="19">
        <f t="shared" si="6"/>
        <v>89.333333333333329</v>
      </c>
      <c r="N26" s="19" t="str">
        <f t="shared" si="7"/>
        <v>A</v>
      </c>
      <c r="O26" s="35">
        <v>1</v>
      </c>
      <c r="P26" s="19" t="str">
        <f t="shared" si="8"/>
        <v>mampu menyajikan teks serat wedhatama pupuh pangkur</v>
      </c>
      <c r="Q26" s="19" t="str">
        <f t="shared" si="9"/>
        <v>A</v>
      </c>
      <c r="R26" s="19" t="str">
        <f t="shared" si="10"/>
        <v/>
      </c>
      <c r="S26" s="18"/>
      <c r="T26" s="1">
        <v>89</v>
      </c>
      <c r="U26" s="1">
        <v>85</v>
      </c>
      <c r="V26" s="1">
        <v>90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840</v>
      </c>
      <c r="C27" s="19" t="s">
        <v>130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4</v>
      </c>
      <c r="J27" s="19" t="str">
        <f t="shared" si="3"/>
        <v>memiliki kemampuan membaca pemahaman paragraf dengan menggunakan aksara jawa, namun perlu peningkatan dalam pemahaman membaca paragraf aksara jawa dengan ragam aksara mandaswara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3</v>
      </c>
      <c r="P27" s="19" t="str">
        <f t="shared" si="8"/>
        <v>mampu menyajikan teks paragraf dengan menggunakan aksara jawa, namun perlu peningkatan dalam penggunaan ragam aksara mandaswara.</v>
      </c>
      <c r="Q27" s="19" t="str">
        <f t="shared" si="9"/>
        <v>A</v>
      </c>
      <c r="R27" s="19" t="str">
        <f t="shared" si="10"/>
        <v/>
      </c>
      <c r="S27" s="18"/>
      <c r="T27" s="1">
        <v>88</v>
      </c>
      <c r="U27" s="1">
        <v>88</v>
      </c>
      <c r="V27" s="1">
        <v>78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89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3188</v>
      </c>
      <c r="FK27" s="39">
        <v>3198</v>
      </c>
    </row>
    <row r="28" spans="1:167" x14ac:dyDescent="0.25">
      <c r="A28" s="19">
        <v>18</v>
      </c>
      <c r="B28" s="19">
        <v>856</v>
      </c>
      <c r="C28" s="19" t="s">
        <v>131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4</v>
      </c>
      <c r="J28" s="19" t="str">
        <f t="shared" si="3"/>
        <v>memiliki kemampuan membaca pemahaman paragraf dengan menggunakan aksara jawa, namun perlu peningkatan dalam pemahaman membaca paragraf aksara jawa dengan ragam aksara mandaswara</v>
      </c>
      <c r="K28" s="19">
        <f t="shared" si="4"/>
        <v>84.666666666666671</v>
      </c>
      <c r="L28" s="19" t="str">
        <f t="shared" si="5"/>
        <v>A</v>
      </c>
      <c r="M28" s="19">
        <f t="shared" si="6"/>
        <v>84.666666666666671</v>
      </c>
      <c r="N28" s="19" t="str">
        <f t="shared" si="7"/>
        <v>A</v>
      </c>
      <c r="O28" s="35">
        <v>3</v>
      </c>
      <c r="P28" s="19" t="str">
        <f t="shared" si="8"/>
        <v>mampu menyajikan teks paragraf dengan menggunakan aksara jawa, namun perlu peningkatan dalam penggunaan ragam aksara mandaswara.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90</v>
      </c>
      <c r="V28" s="1">
        <v>80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872</v>
      </c>
      <c r="C29" s="19" t="s">
        <v>132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3</v>
      </c>
      <c r="J29" s="19" t="str">
        <f t="shared" si="3"/>
        <v>Memiliki kemampuan membaca pemahaman teks cerita cekak.</v>
      </c>
      <c r="K29" s="19">
        <f t="shared" si="4"/>
        <v>84.666666666666671</v>
      </c>
      <c r="L29" s="19" t="str">
        <f t="shared" si="5"/>
        <v>A</v>
      </c>
      <c r="M29" s="19">
        <f t="shared" si="6"/>
        <v>84.666666666666671</v>
      </c>
      <c r="N29" s="19" t="str">
        <f t="shared" si="7"/>
        <v>A</v>
      </c>
      <c r="O29" s="35">
        <v>2</v>
      </c>
      <c r="P29" s="19" t="str">
        <f t="shared" si="8"/>
        <v>mampu menyajikan teks pawarta, namun perlu peningkatan dalam menggunakan ragam unggah-ungguh bahasa jawa.</v>
      </c>
      <c r="Q29" s="19" t="str">
        <f t="shared" si="9"/>
        <v>A</v>
      </c>
      <c r="R29" s="19" t="str">
        <f t="shared" si="10"/>
        <v/>
      </c>
      <c r="S29" s="18"/>
      <c r="T29" s="1">
        <v>81</v>
      </c>
      <c r="U29" s="1">
        <v>90</v>
      </c>
      <c r="V29" s="1">
        <v>85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3189</v>
      </c>
      <c r="FK29" s="39">
        <v>3199</v>
      </c>
    </row>
    <row r="30" spans="1:167" x14ac:dyDescent="0.25">
      <c r="A30" s="19">
        <v>20</v>
      </c>
      <c r="B30" s="19">
        <v>888</v>
      </c>
      <c r="C30" s="19" t="s">
        <v>133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 xml:space="preserve">Memiliki kemampuan memahami dan mengevaluasi nilai-nilai luhur yang terkandung dalam serat Wedhatama pupuh pangkur. </v>
      </c>
      <c r="K30" s="19">
        <f t="shared" si="4"/>
        <v>84.333333333333329</v>
      </c>
      <c r="L30" s="19" t="str">
        <f t="shared" si="5"/>
        <v>A</v>
      </c>
      <c r="M30" s="19">
        <f t="shared" si="6"/>
        <v>84.333333333333329</v>
      </c>
      <c r="N30" s="19" t="str">
        <f t="shared" si="7"/>
        <v>A</v>
      </c>
      <c r="O30" s="35">
        <v>2</v>
      </c>
      <c r="P30" s="19" t="str">
        <f t="shared" si="8"/>
        <v>mampu menyajikan teks pawarta, namun perlu peningkatan dalam menggunakan ragam unggah-ungguh bahasa jawa.</v>
      </c>
      <c r="Q30" s="19" t="str">
        <f t="shared" si="9"/>
        <v>A</v>
      </c>
      <c r="R30" s="19" t="str">
        <f t="shared" si="10"/>
        <v/>
      </c>
      <c r="S30" s="18"/>
      <c r="T30" s="1">
        <v>98</v>
      </c>
      <c r="U30" s="1">
        <v>80</v>
      </c>
      <c r="V30" s="1">
        <v>85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904</v>
      </c>
      <c r="C31" s="19" t="s">
        <v>134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 xml:space="preserve">Memiliki kemampuan memahami dan mengevaluasi nilai-nilai luhur yang terkandung dalam serat Wedhatama pupuh pangkur. </v>
      </c>
      <c r="K31" s="19">
        <f t="shared" si="4"/>
        <v>81.333333333333329</v>
      </c>
      <c r="L31" s="19" t="str">
        <f t="shared" si="5"/>
        <v>B</v>
      </c>
      <c r="M31" s="19">
        <f t="shared" si="6"/>
        <v>81.333333333333329</v>
      </c>
      <c r="N31" s="19" t="str">
        <f t="shared" si="7"/>
        <v>B</v>
      </c>
      <c r="O31" s="35">
        <v>2</v>
      </c>
      <c r="P31" s="19" t="str">
        <f t="shared" si="8"/>
        <v>mampu menyajikan teks pawarta, namun perlu peningkatan dalam menggunakan ragam unggah-ungguh bahasa jawa.</v>
      </c>
      <c r="Q31" s="19" t="str">
        <f t="shared" si="9"/>
        <v>A</v>
      </c>
      <c r="R31" s="19" t="str">
        <f t="shared" si="10"/>
        <v/>
      </c>
      <c r="S31" s="18"/>
      <c r="T31" s="1">
        <v>92</v>
      </c>
      <c r="U31" s="1">
        <v>75</v>
      </c>
      <c r="V31" s="1">
        <v>80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87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3190</v>
      </c>
      <c r="FK31" s="39">
        <v>3200</v>
      </c>
    </row>
    <row r="32" spans="1:167" x14ac:dyDescent="0.25">
      <c r="A32" s="19">
        <v>22</v>
      </c>
      <c r="B32" s="19">
        <v>920</v>
      </c>
      <c r="C32" s="19" t="s">
        <v>135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mengidentifikasi struktur dan kaidah pawarta.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2</v>
      </c>
      <c r="P32" s="19" t="str">
        <f t="shared" si="8"/>
        <v>mampu menyajikan teks pawarta, namun perlu peningkatan dalam menggunakan ragam unggah-ungguh bahasa jawa.</v>
      </c>
      <c r="Q32" s="19" t="str">
        <f t="shared" si="9"/>
        <v>A</v>
      </c>
      <c r="R32" s="19" t="str">
        <f t="shared" si="10"/>
        <v/>
      </c>
      <c r="S32" s="18"/>
      <c r="T32" s="1">
        <v>76</v>
      </c>
      <c r="U32" s="1">
        <v>90</v>
      </c>
      <c r="V32" s="1">
        <v>80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87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935</v>
      </c>
      <c r="C33" s="19" t="s">
        <v>136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4</v>
      </c>
      <c r="J33" s="19" t="str">
        <f t="shared" si="3"/>
        <v>memiliki kemampuan membaca pemahaman paragraf dengan menggunakan aksara jawa, namun perlu peningkatan dalam pemahaman membaca paragraf aksara jawa dengan ragam aksara mandaswara</v>
      </c>
      <c r="K33" s="19">
        <f t="shared" si="4"/>
        <v>86</v>
      </c>
      <c r="L33" s="19" t="str">
        <f t="shared" si="5"/>
        <v>A</v>
      </c>
      <c r="M33" s="19">
        <f t="shared" si="6"/>
        <v>86</v>
      </c>
      <c r="N33" s="19" t="str">
        <f t="shared" si="7"/>
        <v>A</v>
      </c>
      <c r="O33" s="35">
        <v>3</v>
      </c>
      <c r="P33" s="19" t="str">
        <f t="shared" si="8"/>
        <v>mampu menyajikan teks paragraf dengan menggunakan aksara jawa, namun perlu peningkatan dalam penggunaan ragam aksara mandaswara.</v>
      </c>
      <c r="Q33" s="19" t="str">
        <f t="shared" si="9"/>
        <v>A</v>
      </c>
      <c r="R33" s="19" t="str">
        <f t="shared" si="10"/>
        <v/>
      </c>
      <c r="S33" s="18"/>
      <c r="T33" s="1">
        <v>76</v>
      </c>
      <c r="U33" s="1">
        <v>73</v>
      </c>
      <c r="V33" s="1">
        <v>85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82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950</v>
      </c>
      <c r="C34" s="19" t="s">
        <v>137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4</v>
      </c>
      <c r="J34" s="19" t="str">
        <f t="shared" si="3"/>
        <v>memiliki kemampuan membaca pemahaman paragraf dengan menggunakan aksara jawa, namun perlu peningkatan dalam pemahaman membaca paragraf aksara jawa dengan ragam aksara mandaswara</v>
      </c>
      <c r="K34" s="19">
        <f t="shared" si="4"/>
        <v>84.333333333333329</v>
      </c>
      <c r="L34" s="19" t="str">
        <f t="shared" si="5"/>
        <v>A</v>
      </c>
      <c r="M34" s="19">
        <f t="shared" si="6"/>
        <v>84.333333333333329</v>
      </c>
      <c r="N34" s="19" t="str">
        <f t="shared" si="7"/>
        <v>A</v>
      </c>
      <c r="O34" s="35">
        <v>3</v>
      </c>
      <c r="P34" s="19" t="str">
        <f t="shared" si="8"/>
        <v>mampu menyajikan teks paragraf dengan menggunakan aksara jawa, namun perlu peningkatan dalam penggunaan ragam aksara mandaswara.</v>
      </c>
      <c r="Q34" s="19" t="str">
        <f t="shared" si="9"/>
        <v>A</v>
      </c>
      <c r="R34" s="19" t="str">
        <f t="shared" si="10"/>
        <v/>
      </c>
      <c r="S34" s="18"/>
      <c r="T34" s="1">
        <v>78</v>
      </c>
      <c r="U34" s="1">
        <v>80</v>
      </c>
      <c r="V34" s="1">
        <v>85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89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965</v>
      </c>
      <c r="C35" s="19" t="s">
        <v>138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3</v>
      </c>
      <c r="J35" s="19" t="str">
        <f t="shared" si="3"/>
        <v>Memiliki kemampuan membaca pemahaman teks cerita cekak.</v>
      </c>
      <c r="K35" s="19">
        <f t="shared" si="4"/>
        <v>77.666666666666671</v>
      </c>
      <c r="L35" s="19" t="str">
        <f t="shared" si="5"/>
        <v>B</v>
      </c>
      <c r="M35" s="19">
        <f t="shared" si="6"/>
        <v>77.666666666666671</v>
      </c>
      <c r="N35" s="19" t="str">
        <f t="shared" si="7"/>
        <v>B</v>
      </c>
      <c r="O35" s="35">
        <v>2</v>
      </c>
      <c r="P35" s="19" t="str">
        <f t="shared" si="8"/>
        <v>mampu menyajikan teks pawarta, namun perlu peningkatan dalam menggunakan ragam unggah-ungguh bahasa jawa.</v>
      </c>
      <c r="Q35" s="19" t="str">
        <f t="shared" si="9"/>
        <v>A</v>
      </c>
      <c r="R35" s="19" t="str">
        <f t="shared" si="10"/>
        <v/>
      </c>
      <c r="S35" s="18"/>
      <c r="T35" s="1">
        <v>76</v>
      </c>
      <c r="U35" s="1">
        <v>78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78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981</v>
      </c>
      <c r="C36" s="19" t="s">
        <v>139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2</v>
      </c>
      <c r="J36" s="19" t="str">
        <f t="shared" si="3"/>
        <v>Memiliki kemampuan mengidentifikasi struktur dan kaidah pawarta.</v>
      </c>
      <c r="K36" s="19">
        <f t="shared" si="4"/>
        <v>87.333333333333329</v>
      </c>
      <c r="L36" s="19" t="str">
        <f t="shared" si="5"/>
        <v>A</v>
      </c>
      <c r="M36" s="19">
        <f t="shared" si="6"/>
        <v>87.333333333333329</v>
      </c>
      <c r="N36" s="19" t="str">
        <f t="shared" si="7"/>
        <v>A</v>
      </c>
      <c r="O36" s="35">
        <v>2</v>
      </c>
      <c r="P36" s="19" t="str">
        <f t="shared" si="8"/>
        <v>mampu menyajikan teks pawarta, namun perlu peningkatan dalam menggunakan ragam unggah-ungguh bahasa jawa.</v>
      </c>
      <c r="Q36" s="19" t="str">
        <f t="shared" si="9"/>
        <v>A</v>
      </c>
      <c r="R36" s="19" t="str">
        <f t="shared" si="10"/>
        <v/>
      </c>
      <c r="S36" s="18"/>
      <c r="T36" s="1">
        <v>95</v>
      </c>
      <c r="U36" s="1">
        <v>90</v>
      </c>
      <c r="V36" s="1">
        <v>78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997</v>
      </c>
      <c r="C37" s="19" t="s">
        <v>140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4</v>
      </c>
      <c r="J37" s="19" t="str">
        <f t="shared" si="3"/>
        <v>memiliki kemampuan membaca pemahaman paragraf dengan menggunakan aksara jawa, namun perlu peningkatan dalam pemahaman membaca paragraf aksara jawa dengan ragam aksara mandaswara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mampu menyajikan teks serat wedhatama pupuh pangkur</v>
      </c>
      <c r="Q37" s="19" t="str">
        <f t="shared" si="9"/>
        <v>A</v>
      </c>
      <c r="R37" s="19" t="str">
        <f t="shared" si="10"/>
        <v/>
      </c>
      <c r="S37" s="18"/>
      <c r="T37" s="1">
        <v>96</v>
      </c>
      <c r="U37" s="1">
        <v>95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87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1013</v>
      </c>
      <c r="C38" s="19" t="s">
        <v>141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4</v>
      </c>
      <c r="J38" s="19" t="str">
        <f t="shared" si="3"/>
        <v>memiliki kemampuan membaca pemahaman paragraf dengan menggunakan aksara jawa, namun perlu peningkatan dalam pemahaman membaca paragraf aksara jawa dengan ragam aksara mandaswara</v>
      </c>
      <c r="K38" s="19">
        <f t="shared" si="4"/>
        <v>85.666666666666671</v>
      </c>
      <c r="L38" s="19" t="str">
        <f t="shared" si="5"/>
        <v>A</v>
      </c>
      <c r="M38" s="19">
        <f t="shared" si="6"/>
        <v>85.666666666666671</v>
      </c>
      <c r="N38" s="19" t="str">
        <f t="shared" si="7"/>
        <v>A</v>
      </c>
      <c r="O38" s="35">
        <v>3</v>
      </c>
      <c r="P38" s="19" t="str">
        <f t="shared" si="8"/>
        <v>mampu menyajikan teks paragraf dengan menggunakan aksara jawa, namun perlu peningkatan dalam penggunaan ragam aksara mandaswara.</v>
      </c>
      <c r="Q38" s="19" t="str">
        <f t="shared" si="9"/>
        <v>A</v>
      </c>
      <c r="R38" s="19" t="str">
        <f t="shared" si="10"/>
        <v/>
      </c>
      <c r="S38" s="18"/>
      <c r="T38" s="1">
        <v>88</v>
      </c>
      <c r="U38" s="1">
        <v>90</v>
      </c>
      <c r="V38" s="1">
        <v>90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83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</v>
      </c>
      <c r="C39" s="19" t="s">
        <v>142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4</v>
      </c>
      <c r="J39" s="19" t="str">
        <f t="shared" si="3"/>
        <v>memiliki kemampuan membaca pemahaman paragraf dengan menggunakan aksara jawa, namun perlu peningkatan dalam pemahaman membaca paragraf aksara jawa dengan ragam aksara mandaswara</v>
      </c>
      <c r="K39" s="19">
        <f t="shared" si="4"/>
        <v>84.333333333333329</v>
      </c>
      <c r="L39" s="19" t="str">
        <f t="shared" si="5"/>
        <v>A</v>
      </c>
      <c r="M39" s="19">
        <f t="shared" si="6"/>
        <v>84.333333333333329</v>
      </c>
      <c r="N39" s="19" t="str">
        <f t="shared" si="7"/>
        <v>A</v>
      </c>
      <c r="O39" s="35">
        <v>2</v>
      </c>
      <c r="P39" s="19" t="str">
        <f t="shared" si="8"/>
        <v>mampu menyajikan teks pawarta, namun perlu peningkatan dalam menggunakan ragam unggah-ungguh bahasa jawa.</v>
      </c>
      <c r="Q39" s="19" t="str">
        <f t="shared" si="9"/>
        <v>A</v>
      </c>
      <c r="R39" s="19" t="str">
        <f t="shared" si="10"/>
        <v/>
      </c>
      <c r="S39" s="18"/>
      <c r="T39" s="1">
        <v>96</v>
      </c>
      <c r="U39" s="1">
        <v>80</v>
      </c>
      <c r="V39" s="1">
        <v>85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1044</v>
      </c>
      <c r="C40" s="19" t="s">
        <v>143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mengidentifikasi struktur dan kaidah pawarta.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1</v>
      </c>
      <c r="P40" s="19" t="str">
        <f t="shared" si="8"/>
        <v>mampu menyajikan teks serat wedhatama pupuh pangkur</v>
      </c>
      <c r="Q40" s="19" t="str">
        <f t="shared" si="9"/>
        <v>A</v>
      </c>
      <c r="R40" s="19" t="str">
        <f t="shared" si="10"/>
        <v/>
      </c>
      <c r="S40" s="18"/>
      <c r="T40" s="1">
        <v>76</v>
      </c>
      <c r="U40" s="1">
        <v>78</v>
      </c>
      <c r="V40" s="1">
        <v>80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86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1060</v>
      </c>
      <c r="C41" s="19" t="s">
        <v>144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mengidentifikasi struktur dan kaidah pawarta.</v>
      </c>
      <c r="K41" s="19">
        <f t="shared" si="4"/>
        <v>84.666666666666671</v>
      </c>
      <c r="L41" s="19" t="str">
        <f t="shared" si="5"/>
        <v>A</v>
      </c>
      <c r="M41" s="19">
        <f t="shared" si="6"/>
        <v>84.666666666666671</v>
      </c>
      <c r="N41" s="19" t="str">
        <f t="shared" si="7"/>
        <v>A</v>
      </c>
      <c r="O41" s="35">
        <v>1</v>
      </c>
      <c r="P41" s="19" t="str">
        <f t="shared" si="8"/>
        <v>mampu menyajikan teks serat wedhatama pupuh pangkur</v>
      </c>
      <c r="Q41" s="19" t="str">
        <f t="shared" si="9"/>
        <v>A</v>
      </c>
      <c r="R41" s="19" t="str">
        <f t="shared" si="10"/>
        <v/>
      </c>
      <c r="S41" s="18"/>
      <c r="T41" s="1">
        <v>86</v>
      </c>
      <c r="U41" s="1">
        <v>83</v>
      </c>
      <c r="V41" s="1">
        <v>80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89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1075</v>
      </c>
      <c r="C42" s="19" t="s">
        <v>145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mengidentifikasi struktur dan kaidah pawarta.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3</v>
      </c>
      <c r="P42" s="19" t="str">
        <f t="shared" si="8"/>
        <v>mampu menyajikan teks paragraf dengan menggunakan aksara jawa, namun perlu peningkatan dalam penggunaan ragam aksara mandaswara.</v>
      </c>
      <c r="Q42" s="19" t="str">
        <f t="shared" si="9"/>
        <v>A</v>
      </c>
      <c r="R42" s="19" t="str">
        <f t="shared" si="10"/>
        <v/>
      </c>
      <c r="S42" s="18"/>
      <c r="T42" s="1">
        <v>76</v>
      </c>
      <c r="U42" s="1">
        <v>90</v>
      </c>
      <c r="V42" s="1">
        <v>78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89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1091</v>
      </c>
      <c r="C43" s="19" t="s">
        <v>146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3</v>
      </c>
      <c r="J43" s="19" t="str">
        <f t="shared" si="3"/>
        <v>Memiliki kemampuan membaca pemahaman teks cerita cekak.</v>
      </c>
      <c r="K43" s="19">
        <f t="shared" si="4"/>
        <v>85.666666666666671</v>
      </c>
      <c r="L43" s="19" t="str">
        <f t="shared" si="5"/>
        <v>A</v>
      </c>
      <c r="M43" s="19">
        <f t="shared" si="6"/>
        <v>85.666666666666671</v>
      </c>
      <c r="N43" s="19" t="str">
        <f t="shared" si="7"/>
        <v>A</v>
      </c>
      <c r="O43" s="35">
        <v>3</v>
      </c>
      <c r="P43" s="19" t="str">
        <f t="shared" si="8"/>
        <v>mampu menyajikan teks paragraf dengan menggunakan aksara jawa, namun perlu peningkatan dalam penggunaan ragam aksara mandaswara.</v>
      </c>
      <c r="Q43" s="19" t="str">
        <f t="shared" si="9"/>
        <v>A</v>
      </c>
      <c r="R43" s="19" t="str">
        <f t="shared" si="10"/>
        <v/>
      </c>
      <c r="S43" s="18"/>
      <c r="T43" s="1">
        <v>83</v>
      </c>
      <c r="U43" s="1">
        <v>78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88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1107</v>
      </c>
      <c r="C44" s="19" t="s">
        <v>147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3</v>
      </c>
      <c r="J44" s="19" t="str">
        <f t="shared" si="3"/>
        <v>Memiliki kemampuan membaca pemahaman teks cerita cekak.</v>
      </c>
      <c r="K44" s="19">
        <f t="shared" si="4"/>
        <v>85.666666666666671</v>
      </c>
      <c r="L44" s="19" t="str">
        <f t="shared" si="5"/>
        <v>A</v>
      </c>
      <c r="M44" s="19">
        <f t="shared" si="6"/>
        <v>85.666666666666671</v>
      </c>
      <c r="N44" s="19" t="str">
        <f t="shared" si="7"/>
        <v>A</v>
      </c>
      <c r="O44" s="35">
        <v>3</v>
      </c>
      <c r="P44" s="19" t="str">
        <f t="shared" si="8"/>
        <v>mampu menyajikan teks paragraf dengan menggunakan aksara jawa, namun perlu peningkatan dalam penggunaan ragam aksara mandaswara.</v>
      </c>
      <c r="Q44" s="19" t="str">
        <f t="shared" si="9"/>
        <v>A</v>
      </c>
      <c r="R44" s="19" t="str">
        <f t="shared" si="10"/>
        <v/>
      </c>
      <c r="S44" s="18"/>
      <c r="T44" s="1">
        <v>79</v>
      </c>
      <c r="U44" s="1">
        <v>90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1122</v>
      </c>
      <c r="C45" s="19" t="s">
        <v>148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 xml:space="preserve">Memiliki kemampuan memahami dan mengevaluasi nilai-nilai luhur yang terkandung dalam serat Wedhatama pupuh pangkur. </v>
      </c>
      <c r="K45" s="19">
        <f t="shared" si="4"/>
        <v>85.666666666666671</v>
      </c>
      <c r="L45" s="19" t="str">
        <f t="shared" si="5"/>
        <v>A</v>
      </c>
      <c r="M45" s="19">
        <f t="shared" si="6"/>
        <v>85.666666666666671</v>
      </c>
      <c r="N45" s="19" t="str">
        <f t="shared" si="7"/>
        <v>A</v>
      </c>
      <c r="O45" s="35">
        <v>2</v>
      </c>
      <c r="P45" s="19" t="str">
        <f t="shared" si="8"/>
        <v>mampu menyajikan teks pawarta, namun perlu peningkatan dalam menggunakan ragam unggah-ungguh bahasa jawa.</v>
      </c>
      <c r="Q45" s="19" t="str">
        <f t="shared" si="9"/>
        <v>A</v>
      </c>
      <c r="R45" s="19" t="str">
        <f t="shared" si="10"/>
        <v/>
      </c>
      <c r="S45" s="18"/>
      <c r="T45" s="1">
        <v>77</v>
      </c>
      <c r="U45" s="1">
        <v>85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1138</v>
      </c>
      <c r="C46" s="19" t="s">
        <v>149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 xml:space="preserve">Memiliki kemampuan memahami dan mengevaluasi nilai-nilai luhur yang terkandung dalam serat Wedhatama pupuh pangkur. </v>
      </c>
      <c r="K46" s="19">
        <f t="shared" si="4"/>
        <v>84.666666666666671</v>
      </c>
      <c r="L46" s="19" t="str">
        <f t="shared" si="5"/>
        <v>A</v>
      </c>
      <c r="M46" s="19">
        <f t="shared" si="6"/>
        <v>84.666666666666671</v>
      </c>
      <c r="N46" s="19" t="str">
        <f t="shared" si="7"/>
        <v>A</v>
      </c>
      <c r="O46" s="35">
        <v>2</v>
      </c>
      <c r="P46" s="19" t="str">
        <f t="shared" si="8"/>
        <v>mampu menyajikan teks pawarta, namun perlu peningkatan dalam menggunakan ragam unggah-ungguh bahasa jawa.</v>
      </c>
      <c r="Q46" s="19" t="str">
        <f t="shared" si="9"/>
        <v>A</v>
      </c>
      <c r="R46" s="19" t="str">
        <f t="shared" si="10"/>
        <v/>
      </c>
      <c r="S46" s="18"/>
      <c r="T46" s="1">
        <v>77</v>
      </c>
      <c r="U46" s="1">
        <v>78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1153</v>
      </c>
      <c r="C47" s="19" t="s">
        <v>150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1</v>
      </c>
      <c r="J47" s="19" t="str">
        <f t="shared" si="3"/>
        <v xml:space="preserve">Memiliki kemampuan memahami dan mengevaluasi nilai-nilai luhur yang terkandung dalam serat Wedhatama pupuh pangkur. </v>
      </c>
      <c r="K47" s="19">
        <f t="shared" si="4"/>
        <v>83.333333333333329</v>
      </c>
      <c r="L47" s="19" t="str">
        <f t="shared" si="5"/>
        <v>B</v>
      </c>
      <c r="M47" s="19">
        <f t="shared" si="6"/>
        <v>83.333333333333329</v>
      </c>
      <c r="N47" s="19" t="str">
        <f t="shared" si="7"/>
        <v>B</v>
      </c>
      <c r="O47" s="35">
        <v>2</v>
      </c>
      <c r="P47" s="19" t="str">
        <f t="shared" si="8"/>
        <v>mampu menyajikan teks pawarta, namun perlu peningkatan dalam menggunakan ragam unggah-ungguh bahasa jawa.</v>
      </c>
      <c r="Q47" s="19" t="str">
        <f t="shared" si="9"/>
        <v>A</v>
      </c>
      <c r="R47" s="19" t="str">
        <f t="shared" si="10"/>
        <v/>
      </c>
      <c r="S47" s="18"/>
      <c r="T47" s="1">
        <v>78</v>
      </c>
      <c r="U47" s="1">
        <v>80</v>
      </c>
      <c r="V47" s="1">
        <v>76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82</v>
      </c>
      <c r="AH47" s="1">
        <v>86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K8" sqref="K8:P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1168</v>
      </c>
      <c r="C11" s="19" t="s">
        <v>152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struktur dan kaidah pawarta.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teks pawarta, namun perlu peningkatan dalam menggunakan ragam unggah-ungguh bahasa jawa.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88</v>
      </c>
      <c r="U11" s="1">
        <v>85</v>
      </c>
      <c r="V11" s="1">
        <v>76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83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1184</v>
      </c>
      <c r="C12" s="19" t="s">
        <v>153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mengidentifikasi struktur dan kaidah pawarta.</v>
      </c>
      <c r="K12" s="19">
        <f t="shared" si="4"/>
        <v>77.333333333333329</v>
      </c>
      <c r="L12" s="19" t="str">
        <f t="shared" si="5"/>
        <v>B</v>
      </c>
      <c r="M12" s="19">
        <f t="shared" si="6"/>
        <v>77.333333333333329</v>
      </c>
      <c r="N12" s="19" t="str">
        <f t="shared" si="7"/>
        <v>B</v>
      </c>
      <c r="O12" s="35">
        <v>3</v>
      </c>
      <c r="P12" s="19" t="str">
        <f t="shared" si="8"/>
        <v>mampu menyajikan teks paragraf dengan menggunakan aksara jawa, namun perlu peningkatan dalam penggunaan ragam aksara mandaswara.</v>
      </c>
      <c r="Q12" s="19" t="str">
        <f t="shared" si="9"/>
        <v>A</v>
      </c>
      <c r="R12" s="19" t="str">
        <f t="shared" si="10"/>
        <v/>
      </c>
      <c r="S12" s="18"/>
      <c r="T12" s="1">
        <v>82</v>
      </c>
      <c r="U12" s="1">
        <v>80</v>
      </c>
      <c r="V12" s="1">
        <v>80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78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1200</v>
      </c>
      <c r="C13" s="19" t="s">
        <v>154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3</v>
      </c>
      <c r="J13" s="19" t="str">
        <f t="shared" si="3"/>
        <v>Memiliki kemampuan membaca pemahaman teks cerita cekak.</v>
      </c>
      <c r="K13" s="19">
        <f t="shared" si="4"/>
        <v>83.666666666666671</v>
      </c>
      <c r="L13" s="19" t="str">
        <f t="shared" si="5"/>
        <v>B</v>
      </c>
      <c r="M13" s="19">
        <f t="shared" si="6"/>
        <v>83.666666666666671</v>
      </c>
      <c r="N13" s="19" t="str">
        <f t="shared" si="7"/>
        <v>B</v>
      </c>
      <c r="O13" s="35">
        <v>3</v>
      </c>
      <c r="P13" s="19" t="str">
        <f t="shared" si="8"/>
        <v>mampu menyajikan teks paragraf dengan menggunakan aksara jawa, namun perlu peningkatan dalam penggunaan ragam aksara mandaswara.</v>
      </c>
      <c r="Q13" s="19" t="str">
        <f t="shared" si="9"/>
        <v>A</v>
      </c>
      <c r="R13" s="19" t="str">
        <f t="shared" si="10"/>
        <v/>
      </c>
      <c r="S13" s="18"/>
      <c r="T13" s="1">
        <v>78</v>
      </c>
      <c r="U13" s="1">
        <v>83</v>
      </c>
      <c r="V13" s="1">
        <v>88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265</v>
      </c>
      <c r="FI13" s="41" t="s">
        <v>269</v>
      </c>
      <c r="FJ13" s="39">
        <v>3201</v>
      </c>
      <c r="FK13" s="39">
        <v>3211</v>
      </c>
    </row>
    <row r="14" spans="1:167" x14ac:dyDescent="0.25">
      <c r="A14" s="19">
        <v>4</v>
      </c>
      <c r="B14" s="19">
        <v>1216</v>
      </c>
      <c r="C14" s="19" t="s">
        <v>155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4</v>
      </c>
      <c r="J14" s="19" t="str">
        <f t="shared" si="3"/>
        <v>memiliki kemampuan membaca pemahaman paragraf dengan menggunakan aksara jawa, namun perlu peningkatan dalam pemahaman membaca paragraf aksara jawa dengan ragam aksara mandaswara</v>
      </c>
      <c r="K14" s="19">
        <f t="shared" si="4"/>
        <v>77.333333333333329</v>
      </c>
      <c r="L14" s="19" t="str">
        <f t="shared" si="5"/>
        <v>B</v>
      </c>
      <c r="M14" s="19">
        <f t="shared" si="6"/>
        <v>77.333333333333329</v>
      </c>
      <c r="N14" s="19" t="str">
        <f t="shared" si="7"/>
        <v>B</v>
      </c>
      <c r="O14" s="35">
        <v>3</v>
      </c>
      <c r="P14" s="19" t="str">
        <f t="shared" si="8"/>
        <v>mampu menyajikan teks paragraf dengan menggunakan aksara jawa, namun perlu peningkatan dalam penggunaan ragam aksara mandaswara.</v>
      </c>
      <c r="Q14" s="19" t="str">
        <f t="shared" si="9"/>
        <v>A</v>
      </c>
      <c r="R14" s="19" t="str">
        <f t="shared" si="10"/>
        <v/>
      </c>
      <c r="S14" s="18"/>
      <c r="T14" s="1">
        <v>83</v>
      </c>
      <c r="U14" s="1">
        <v>59</v>
      </c>
      <c r="V14" s="1">
        <v>88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78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1232</v>
      </c>
      <c r="C15" s="19" t="s">
        <v>156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 xml:space="preserve">Memiliki kemampuan memahami dan mengevaluasi nilai-nilai luhur yang terkandung dalam serat Wedhatama pupuh pangkur. 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1</v>
      </c>
      <c r="P15" s="19" t="str">
        <f t="shared" si="8"/>
        <v>mampu menyajikan teks serat wedhatama pupuh pangkur</v>
      </c>
      <c r="Q15" s="19" t="str">
        <f t="shared" si="9"/>
        <v>A</v>
      </c>
      <c r="R15" s="19" t="str">
        <f t="shared" si="10"/>
        <v/>
      </c>
      <c r="S15" s="18"/>
      <c r="T15" s="1">
        <v>70</v>
      </c>
      <c r="U15" s="1">
        <v>84</v>
      </c>
      <c r="V15" s="1">
        <v>85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83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266</v>
      </c>
      <c r="FI15" s="41" t="s">
        <v>270</v>
      </c>
      <c r="FJ15" s="39">
        <v>3202</v>
      </c>
      <c r="FK15" s="39">
        <v>3212</v>
      </c>
    </row>
    <row r="16" spans="1:167" x14ac:dyDescent="0.25">
      <c r="A16" s="19">
        <v>6</v>
      </c>
      <c r="B16" s="19">
        <v>1248</v>
      </c>
      <c r="C16" s="19" t="s">
        <v>157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2</v>
      </c>
      <c r="J16" s="19" t="str">
        <f t="shared" si="3"/>
        <v>Memiliki kemampuan mengidentifikasi struktur dan kaidah pawarta.</v>
      </c>
      <c r="K16" s="19">
        <f t="shared" si="4"/>
        <v>78</v>
      </c>
      <c r="L16" s="19" t="str">
        <f t="shared" si="5"/>
        <v>B</v>
      </c>
      <c r="M16" s="19">
        <f t="shared" si="6"/>
        <v>78</v>
      </c>
      <c r="N16" s="19" t="str">
        <f t="shared" si="7"/>
        <v>B</v>
      </c>
      <c r="O16" s="35">
        <v>1</v>
      </c>
      <c r="P16" s="19" t="str">
        <f t="shared" si="8"/>
        <v>mampu menyajikan teks serat wedhatama pupuh pangkur</v>
      </c>
      <c r="Q16" s="19" t="str">
        <f t="shared" si="9"/>
        <v>A</v>
      </c>
      <c r="R16" s="19" t="str">
        <f t="shared" si="10"/>
        <v/>
      </c>
      <c r="S16" s="18"/>
      <c r="T16" s="1">
        <v>90</v>
      </c>
      <c r="U16" s="1">
        <v>87</v>
      </c>
      <c r="V16" s="1">
        <v>83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78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1264</v>
      </c>
      <c r="C17" s="19" t="s">
        <v>158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4</v>
      </c>
      <c r="J17" s="19" t="str">
        <f t="shared" si="3"/>
        <v>memiliki kemampuan membaca pemahaman paragraf dengan menggunakan aksara jawa, namun perlu peningkatan dalam pemahaman membaca paragraf aksara jawa dengan ragam aksara mandaswara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1</v>
      </c>
      <c r="P17" s="19" t="str">
        <f t="shared" si="8"/>
        <v>mampu menyajikan teks serat wedhatama pupuh pangkur</v>
      </c>
      <c r="Q17" s="19" t="str">
        <f t="shared" si="9"/>
        <v>A</v>
      </c>
      <c r="R17" s="19" t="str">
        <f t="shared" si="10"/>
        <v/>
      </c>
      <c r="S17" s="18"/>
      <c r="T17" s="1">
        <v>97</v>
      </c>
      <c r="U17" s="1">
        <v>84</v>
      </c>
      <c r="V17" s="1">
        <v>75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267</v>
      </c>
      <c r="FI17" s="41" t="s">
        <v>271</v>
      </c>
      <c r="FJ17" s="39">
        <v>3203</v>
      </c>
      <c r="FK17" s="39">
        <v>3213</v>
      </c>
    </row>
    <row r="18" spans="1:167" x14ac:dyDescent="0.25">
      <c r="A18" s="19">
        <v>8</v>
      </c>
      <c r="B18" s="19">
        <v>1280</v>
      </c>
      <c r="C18" s="19" t="s">
        <v>159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2</v>
      </c>
      <c r="J18" s="19" t="str">
        <f t="shared" si="3"/>
        <v>Memiliki kemampuan mengidentifikasi struktur dan kaidah pawarta.</v>
      </c>
      <c r="K18" s="19">
        <f t="shared" si="4"/>
        <v>83.666666666666671</v>
      </c>
      <c r="L18" s="19" t="str">
        <f t="shared" si="5"/>
        <v>B</v>
      </c>
      <c r="M18" s="19">
        <f t="shared" si="6"/>
        <v>83.666666666666671</v>
      </c>
      <c r="N18" s="19" t="str">
        <f t="shared" si="7"/>
        <v>B</v>
      </c>
      <c r="O18" s="35">
        <v>1</v>
      </c>
      <c r="P18" s="19" t="str">
        <f t="shared" si="8"/>
        <v>mampu menyajikan teks serat wedhatama pupuh pangkur</v>
      </c>
      <c r="Q18" s="19" t="str">
        <f t="shared" si="9"/>
        <v>A</v>
      </c>
      <c r="R18" s="19" t="str">
        <f t="shared" si="10"/>
        <v/>
      </c>
      <c r="S18" s="18"/>
      <c r="T18" s="1">
        <v>90</v>
      </c>
      <c r="U18" s="1">
        <v>96</v>
      </c>
      <c r="V18" s="1">
        <v>83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1296</v>
      </c>
      <c r="C19" s="19" t="s">
        <v>160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3</v>
      </c>
      <c r="J19" s="19" t="str">
        <f t="shared" si="3"/>
        <v>Memiliki kemampuan membaca pemahaman teks cerita cekak.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>mampu menyajikan teks serat wedhatama pupuh pangkur</v>
      </c>
      <c r="Q19" s="19" t="str">
        <f t="shared" si="9"/>
        <v>A</v>
      </c>
      <c r="R19" s="19" t="str">
        <f t="shared" si="10"/>
        <v/>
      </c>
      <c r="S19" s="18"/>
      <c r="T19" s="1">
        <v>92</v>
      </c>
      <c r="U19" s="1">
        <v>93</v>
      </c>
      <c r="V19" s="1">
        <v>85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88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268</v>
      </c>
      <c r="FI19" s="41"/>
      <c r="FJ19" s="39">
        <v>3204</v>
      </c>
      <c r="FK19" s="39">
        <v>3214</v>
      </c>
    </row>
    <row r="20" spans="1:167" x14ac:dyDescent="0.25">
      <c r="A20" s="19">
        <v>10</v>
      </c>
      <c r="B20" s="19">
        <v>1311</v>
      </c>
      <c r="C20" s="19" t="s">
        <v>161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4</v>
      </c>
      <c r="J20" s="19" t="str">
        <f t="shared" si="3"/>
        <v>memiliki kemampuan membaca pemahaman paragraf dengan menggunakan aksara jawa, namun perlu peningkatan dalam pemahaman membaca paragraf aksara jawa dengan ragam aksara mandaswara</v>
      </c>
      <c r="K20" s="19">
        <f t="shared" si="4"/>
        <v>79.333333333333329</v>
      </c>
      <c r="L20" s="19" t="str">
        <f t="shared" si="5"/>
        <v>B</v>
      </c>
      <c r="M20" s="19">
        <f t="shared" si="6"/>
        <v>79.333333333333329</v>
      </c>
      <c r="N20" s="19" t="str">
        <f t="shared" si="7"/>
        <v>B</v>
      </c>
      <c r="O20" s="35">
        <v>1</v>
      </c>
      <c r="P20" s="19" t="str">
        <f t="shared" si="8"/>
        <v>mampu menyajikan teks serat wedhatama pupuh pangkur</v>
      </c>
      <c r="Q20" s="19" t="str">
        <f t="shared" si="9"/>
        <v>A</v>
      </c>
      <c r="R20" s="19" t="str">
        <f t="shared" si="10"/>
        <v/>
      </c>
      <c r="S20" s="18"/>
      <c r="T20" s="1">
        <v>81</v>
      </c>
      <c r="U20" s="1">
        <v>83</v>
      </c>
      <c r="V20" s="1">
        <v>93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84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1327</v>
      </c>
      <c r="C21" s="19" t="s">
        <v>162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 xml:space="preserve">Memiliki kemampuan memahami dan mengevaluasi nilai-nilai luhur yang terkandung dalam serat Wedhatama pupuh pangkur. </v>
      </c>
      <c r="K21" s="19">
        <f t="shared" si="4"/>
        <v>84.666666666666671</v>
      </c>
      <c r="L21" s="19" t="str">
        <f t="shared" si="5"/>
        <v>A</v>
      </c>
      <c r="M21" s="19">
        <f t="shared" si="6"/>
        <v>84.666666666666671</v>
      </c>
      <c r="N21" s="19" t="str">
        <f t="shared" si="7"/>
        <v>A</v>
      </c>
      <c r="O21" s="35">
        <v>2</v>
      </c>
      <c r="P21" s="19" t="str">
        <f t="shared" si="8"/>
        <v>mampu menyajikan teks pawarta, namun perlu peningkatan dalam menggunakan ragam unggah-ungguh bahasa jawa.</v>
      </c>
      <c r="Q21" s="19" t="str">
        <f t="shared" si="9"/>
        <v>A</v>
      </c>
      <c r="R21" s="19" t="str">
        <f t="shared" si="10"/>
        <v/>
      </c>
      <c r="S21" s="18"/>
      <c r="T21" s="1">
        <v>86</v>
      </c>
      <c r="U21" s="1">
        <v>83</v>
      </c>
      <c r="V21" s="1">
        <v>78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3205</v>
      </c>
      <c r="FK21" s="39">
        <v>3215</v>
      </c>
    </row>
    <row r="22" spans="1:167" x14ac:dyDescent="0.25">
      <c r="A22" s="19">
        <v>12</v>
      </c>
      <c r="B22" s="19">
        <v>1343</v>
      </c>
      <c r="C22" s="19" t="s">
        <v>163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 xml:space="preserve">Memiliki kemampuan memahami dan mengevaluasi nilai-nilai luhur yang terkandung dalam serat Wedhatama pupuh pangkur. </v>
      </c>
      <c r="K22" s="19">
        <f t="shared" si="4"/>
        <v>84.333333333333329</v>
      </c>
      <c r="L22" s="19" t="str">
        <f t="shared" si="5"/>
        <v>A</v>
      </c>
      <c r="M22" s="19">
        <f t="shared" si="6"/>
        <v>84.333333333333329</v>
      </c>
      <c r="N22" s="19" t="str">
        <f t="shared" si="7"/>
        <v>A</v>
      </c>
      <c r="O22" s="35">
        <v>2</v>
      </c>
      <c r="P22" s="19" t="str">
        <f t="shared" si="8"/>
        <v>mampu menyajikan teks pawarta, namun perlu peningkatan dalam menggunakan ragam unggah-ungguh bahasa jawa.</v>
      </c>
      <c r="Q22" s="19" t="str">
        <f t="shared" si="9"/>
        <v>A</v>
      </c>
      <c r="R22" s="19" t="str">
        <f t="shared" si="10"/>
        <v/>
      </c>
      <c r="S22" s="18"/>
      <c r="T22" s="1">
        <v>93</v>
      </c>
      <c r="U22" s="1">
        <v>94</v>
      </c>
      <c r="V22" s="1">
        <v>83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1743</v>
      </c>
      <c r="C23" s="19" t="s">
        <v>164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 xml:space="preserve">Memiliki kemampuan memahami dan mengevaluasi nilai-nilai luhur yang terkandung dalam serat Wedhatama pupuh pangkur. </v>
      </c>
      <c r="K23" s="19">
        <f t="shared" si="4"/>
        <v>84.666666666666671</v>
      </c>
      <c r="L23" s="19" t="str">
        <f t="shared" si="5"/>
        <v>A</v>
      </c>
      <c r="M23" s="19">
        <f t="shared" si="6"/>
        <v>84.666666666666671</v>
      </c>
      <c r="N23" s="19" t="str">
        <f t="shared" si="7"/>
        <v>A</v>
      </c>
      <c r="O23" s="35">
        <v>1</v>
      </c>
      <c r="P23" s="19" t="str">
        <f t="shared" si="8"/>
        <v>mampu menyajikan teks serat wedhatama pupuh pangkur</v>
      </c>
      <c r="Q23" s="19" t="str">
        <f t="shared" si="9"/>
        <v>A</v>
      </c>
      <c r="R23" s="19" t="str">
        <f t="shared" si="10"/>
        <v/>
      </c>
      <c r="S23" s="18"/>
      <c r="T23" s="1">
        <v>90</v>
      </c>
      <c r="U23" s="1">
        <v>80</v>
      </c>
      <c r="V23" s="1">
        <v>80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88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3206</v>
      </c>
      <c r="FK23" s="39">
        <v>3216</v>
      </c>
    </row>
    <row r="24" spans="1:167" x14ac:dyDescent="0.25">
      <c r="A24" s="19">
        <v>14</v>
      </c>
      <c r="B24" s="19">
        <v>1359</v>
      </c>
      <c r="C24" s="19" t="s">
        <v>165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 xml:space="preserve">Memiliki kemampuan memahami dan mengevaluasi nilai-nilai luhur yang terkandung dalam serat Wedhatama pupuh pangkur. 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1</v>
      </c>
      <c r="P24" s="19" t="str">
        <f t="shared" si="8"/>
        <v>mampu menyajikan teks serat wedhatama pupuh pangkur</v>
      </c>
      <c r="Q24" s="19" t="str">
        <f t="shared" si="9"/>
        <v>A</v>
      </c>
      <c r="R24" s="19" t="str">
        <f t="shared" si="10"/>
        <v/>
      </c>
      <c r="S24" s="18"/>
      <c r="T24" s="1">
        <v>96</v>
      </c>
      <c r="U24" s="1">
        <v>94</v>
      </c>
      <c r="V24" s="1">
        <v>83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1375</v>
      </c>
      <c r="C25" s="19" t="s">
        <v>166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 xml:space="preserve">Memiliki kemampuan memahami dan mengevaluasi nilai-nilai luhur yang terkandung dalam serat Wedhatama pupuh pangkur. </v>
      </c>
      <c r="K25" s="19">
        <f t="shared" si="4"/>
        <v>88.666666666666671</v>
      </c>
      <c r="L25" s="19" t="str">
        <f t="shared" si="5"/>
        <v>A</v>
      </c>
      <c r="M25" s="19">
        <f t="shared" si="6"/>
        <v>88.666666666666671</v>
      </c>
      <c r="N25" s="19" t="str">
        <f t="shared" si="7"/>
        <v>A</v>
      </c>
      <c r="O25" s="35">
        <v>3</v>
      </c>
      <c r="P25" s="19" t="str">
        <f t="shared" si="8"/>
        <v>mampu menyajikan teks paragraf dengan menggunakan aksara jawa, namun perlu peningkatan dalam penggunaan ragam aksara mandaswara.</v>
      </c>
      <c r="Q25" s="19" t="str">
        <f t="shared" si="9"/>
        <v>A</v>
      </c>
      <c r="R25" s="19" t="str">
        <f t="shared" si="10"/>
        <v/>
      </c>
      <c r="S25" s="18"/>
      <c r="T25" s="1">
        <v>88</v>
      </c>
      <c r="U25" s="1">
        <v>94</v>
      </c>
      <c r="V25" s="1">
        <v>78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86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3207</v>
      </c>
      <c r="FK25" s="39">
        <v>3217</v>
      </c>
    </row>
    <row r="26" spans="1:167" x14ac:dyDescent="0.25">
      <c r="A26" s="19">
        <v>16</v>
      </c>
      <c r="B26" s="19">
        <v>1391</v>
      </c>
      <c r="C26" s="19" t="s">
        <v>167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mengidentifikasi struktur dan kaidah pawarta.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3</v>
      </c>
      <c r="P26" s="19" t="str">
        <f t="shared" si="8"/>
        <v>mampu menyajikan teks paragraf dengan menggunakan aksara jawa, namun perlu peningkatan dalam penggunaan ragam aksara mandaswara.</v>
      </c>
      <c r="Q26" s="19" t="str">
        <f t="shared" si="9"/>
        <v>A</v>
      </c>
      <c r="R26" s="19" t="str">
        <f t="shared" si="10"/>
        <v/>
      </c>
      <c r="S26" s="18"/>
      <c r="T26" s="1">
        <v>64</v>
      </c>
      <c r="U26" s="1">
        <v>93</v>
      </c>
      <c r="V26" s="1">
        <v>80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1407</v>
      </c>
      <c r="C27" s="19" t="s">
        <v>168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mengidentifikasi struktur dan kaidah pawarta.</v>
      </c>
      <c r="K27" s="19">
        <f t="shared" si="4"/>
        <v>78.666666666666671</v>
      </c>
      <c r="L27" s="19" t="str">
        <f t="shared" si="5"/>
        <v>B</v>
      </c>
      <c r="M27" s="19">
        <f t="shared" si="6"/>
        <v>78.666666666666671</v>
      </c>
      <c r="N27" s="19" t="str">
        <f t="shared" si="7"/>
        <v>B</v>
      </c>
      <c r="O27" s="35">
        <v>3</v>
      </c>
      <c r="P27" s="19" t="str">
        <f t="shared" si="8"/>
        <v>mampu menyajikan teks paragraf dengan menggunakan aksara jawa, namun perlu peningkatan dalam penggunaan ragam aksara mandaswara.</v>
      </c>
      <c r="Q27" s="19" t="str">
        <f t="shared" si="9"/>
        <v>A</v>
      </c>
      <c r="R27" s="19" t="str">
        <f t="shared" si="10"/>
        <v/>
      </c>
      <c r="S27" s="18"/>
      <c r="T27" s="1">
        <v>86</v>
      </c>
      <c r="U27" s="1">
        <v>69</v>
      </c>
      <c r="V27" s="1">
        <v>85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83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3208</v>
      </c>
      <c r="FK27" s="39">
        <v>3218</v>
      </c>
    </row>
    <row r="28" spans="1:167" x14ac:dyDescent="0.25">
      <c r="A28" s="19">
        <v>18</v>
      </c>
      <c r="B28" s="19">
        <v>1423</v>
      </c>
      <c r="C28" s="19" t="s">
        <v>169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4</v>
      </c>
      <c r="J28" s="19" t="str">
        <f t="shared" si="3"/>
        <v>memiliki kemampuan membaca pemahaman paragraf dengan menggunakan aksara jawa, namun perlu peningkatan dalam pemahaman membaca paragraf aksara jawa dengan ragam aksara mandaswara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mampu menyajikan teks serat wedhatama pupuh pangkur</v>
      </c>
      <c r="Q28" s="19" t="str">
        <f t="shared" si="9"/>
        <v>A</v>
      </c>
      <c r="R28" s="19" t="str">
        <f t="shared" si="10"/>
        <v/>
      </c>
      <c r="S28" s="18"/>
      <c r="T28" s="1">
        <v>81</v>
      </c>
      <c r="U28" s="1">
        <v>84</v>
      </c>
      <c r="V28" s="1">
        <v>80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1439</v>
      </c>
      <c r="C29" s="19" t="s">
        <v>170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4</v>
      </c>
      <c r="J29" s="19" t="str">
        <f t="shared" si="3"/>
        <v>memiliki kemampuan membaca pemahaman paragraf dengan menggunakan aksara jawa, namun perlu peningkatan dalam pemahaman membaca paragraf aksara jawa dengan ragam aksara mandaswara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mampu menyajikan teks serat wedhatama pupuh pangkur</v>
      </c>
      <c r="Q29" s="19" t="str">
        <f t="shared" si="9"/>
        <v>A</v>
      </c>
      <c r="R29" s="19" t="str">
        <f t="shared" si="10"/>
        <v/>
      </c>
      <c r="S29" s="18"/>
      <c r="T29" s="1">
        <v>70</v>
      </c>
      <c r="U29" s="1">
        <v>70</v>
      </c>
      <c r="V29" s="1">
        <v>85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3209</v>
      </c>
      <c r="FK29" s="39">
        <v>3219</v>
      </c>
    </row>
    <row r="30" spans="1:167" x14ac:dyDescent="0.25">
      <c r="A30" s="19">
        <v>20</v>
      </c>
      <c r="B30" s="19">
        <v>1455</v>
      </c>
      <c r="C30" s="19" t="s">
        <v>171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4</v>
      </c>
      <c r="J30" s="19" t="str">
        <f t="shared" si="3"/>
        <v>memiliki kemampuan membaca pemahaman paragraf dengan menggunakan aksara jawa, namun perlu peningkatan dalam pemahaman membaca paragraf aksara jawa dengan ragam aksara mandaswara</v>
      </c>
      <c r="K30" s="19">
        <f t="shared" si="4"/>
        <v>82.333333333333329</v>
      </c>
      <c r="L30" s="19" t="str">
        <f t="shared" si="5"/>
        <v>B</v>
      </c>
      <c r="M30" s="19">
        <f t="shared" si="6"/>
        <v>82.333333333333329</v>
      </c>
      <c r="N30" s="19" t="str">
        <f t="shared" si="7"/>
        <v>B</v>
      </c>
      <c r="O30" s="35">
        <v>1</v>
      </c>
      <c r="P30" s="19" t="str">
        <f t="shared" si="8"/>
        <v>mampu menyajikan teks serat wedhatama pupuh pangkur</v>
      </c>
      <c r="Q30" s="19" t="str">
        <f t="shared" si="9"/>
        <v>A</v>
      </c>
      <c r="R30" s="19" t="str">
        <f t="shared" si="10"/>
        <v/>
      </c>
      <c r="S30" s="18"/>
      <c r="T30" s="1">
        <v>70</v>
      </c>
      <c r="U30" s="1">
        <v>84</v>
      </c>
      <c r="V30" s="1">
        <v>75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78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1471</v>
      </c>
      <c r="C31" s="19" t="s">
        <v>172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4</v>
      </c>
      <c r="J31" s="19" t="str">
        <f t="shared" si="3"/>
        <v>memiliki kemampuan membaca pemahaman paragraf dengan menggunakan aksara jawa, namun perlu peningkatan dalam pemahaman membaca paragraf aksara jawa dengan ragam aksara mandaswara</v>
      </c>
      <c r="K31" s="19">
        <f t="shared" si="4"/>
        <v>77.333333333333329</v>
      </c>
      <c r="L31" s="19" t="str">
        <f t="shared" si="5"/>
        <v>B</v>
      </c>
      <c r="M31" s="19">
        <f t="shared" si="6"/>
        <v>77.333333333333329</v>
      </c>
      <c r="N31" s="19" t="str">
        <f t="shared" si="7"/>
        <v>B</v>
      </c>
      <c r="O31" s="35">
        <v>1</v>
      </c>
      <c r="P31" s="19" t="str">
        <f t="shared" si="8"/>
        <v>mampu menyajikan teks serat wedhatama pupuh pangkur</v>
      </c>
      <c r="Q31" s="19" t="str">
        <f t="shared" si="9"/>
        <v>A</v>
      </c>
      <c r="R31" s="19" t="str">
        <f t="shared" si="10"/>
        <v/>
      </c>
      <c r="S31" s="18"/>
      <c r="T31" s="1">
        <v>87</v>
      </c>
      <c r="U31" s="1">
        <v>52</v>
      </c>
      <c r="V31" s="1">
        <v>88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78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3210</v>
      </c>
      <c r="FK31" s="39">
        <v>3220</v>
      </c>
    </row>
    <row r="32" spans="1:167" x14ac:dyDescent="0.25">
      <c r="A32" s="19">
        <v>22</v>
      </c>
      <c r="B32" s="19">
        <v>1759</v>
      </c>
      <c r="C32" s="19" t="s">
        <v>173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4</v>
      </c>
      <c r="J32" s="19" t="str">
        <f t="shared" si="3"/>
        <v>memiliki kemampuan membaca pemahaman paragraf dengan menggunakan aksara jawa, namun perlu peningkatan dalam pemahaman membaca paragraf aksara jawa dengan ragam aksara mandaswara</v>
      </c>
      <c r="K32" s="19">
        <f t="shared" si="4"/>
        <v>79.333333333333329</v>
      </c>
      <c r="L32" s="19" t="str">
        <f t="shared" si="5"/>
        <v>B</v>
      </c>
      <c r="M32" s="19">
        <f t="shared" si="6"/>
        <v>79.333333333333329</v>
      </c>
      <c r="N32" s="19" t="str">
        <f t="shared" si="7"/>
        <v>B</v>
      </c>
      <c r="O32" s="35">
        <v>2</v>
      </c>
      <c r="P32" s="19" t="str">
        <f t="shared" si="8"/>
        <v>mampu menyajikan teks pawarta, namun perlu peningkatan dalam menggunakan ragam unggah-ungguh bahasa jawa.</v>
      </c>
      <c r="Q32" s="19" t="str">
        <f t="shared" si="9"/>
        <v>A</v>
      </c>
      <c r="R32" s="19" t="str">
        <f t="shared" si="10"/>
        <v/>
      </c>
      <c r="S32" s="18"/>
      <c r="T32" s="1">
        <v>85</v>
      </c>
      <c r="U32" s="1">
        <v>70</v>
      </c>
      <c r="V32" s="1">
        <v>88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78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1487</v>
      </c>
      <c r="C33" s="19" t="s">
        <v>174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4</v>
      </c>
      <c r="J33" s="19" t="str">
        <f t="shared" si="3"/>
        <v>memiliki kemampuan membaca pemahaman paragraf dengan menggunakan aksara jawa, namun perlu peningkatan dalam pemahaman membaca paragraf aksara jawa dengan ragam aksara mandaswara</v>
      </c>
      <c r="K33" s="19">
        <f t="shared" si="4"/>
        <v>81.333333333333329</v>
      </c>
      <c r="L33" s="19" t="str">
        <f t="shared" si="5"/>
        <v>B</v>
      </c>
      <c r="M33" s="19">
        <f t="shared" si="6"/>
        <v>81.333333333333329</v>
      </c>
      <c r="N33" s="19" t="str">
        <f t="shared" si="7"/>
        <v>B</v>
      </c>
      <c r="O33" s="35">
        <v>2</v>
      </c>
      <c r="P33" s="19" t="str">
        <f t="shared" si="8"/>
        <v>mampu menyajikan teks pawarta, namun perlu peningkatan dalam menggunakan ragam unggah-ungguh bahasa jawa.</v>
      </c>
      <c r="Q33" s="19" t="str">
        <f t="shared" si="9"/>
        <v>A</v>
      </c>
      <c r="R33" s="19" t="str">
        <f t="shared" si="10"/>
        <v/>
      </c>
      <c r="S33" s="18"/>
      <c r="T33" s="1">
        <v>95</v>
      </c>
      <c r="U33" s="1">
        <v>87</v>
      </c>
      <c r="V33" s="1">
        <v>75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1503</v>
      </c>
      <c r="C34" s="19" t="s">
        <v>175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4</v>
      </c>
      <c r="J34" s="19" t="str">
        <f t="shared" si="3"/>
        <v>memiliki kemampuan membaca pemahaman paragraf dengan menggunakan aksara jawa, namun perlu peningkatan dalam pemahaman membaca paragraf aksara jawa dengan ragam aksara mandaswara</v>
      </c>
      <c r="K34" s="19">
        <f t="shared" si="4"/>
        <v>85.666666666666671</v>
      </c>
      <c r="L34" s="19" t="str">
        <f t="shared" si="5"/>
        <v>A</v>
      </c>
      <c r="M34" s="19">
        <f t="shared" si="6"/>
        <v>85.666666666666671</v>
      </c>
      <c r="N34" s="19" t="str">
        <f t="shared" si="7"/>
        <v>A</v>
      </c>
      <c r="O34" s="35">
        <v>2</v>
      </c>
      <c r="P34" s="19" t="str">
        <f t="shared" si="8"/>
        <v>mampu menyajikan teks pawarta, namun perlu peningkatan dalam menggunakan ragam unggah-ungguh bahasa jawa.</v>
      </c>
      <c r="Q34" s="19" t="str">
        <f t="shared" si="9"/>
        <v>A</v>
      </c>
      <c r="R34" s="19" t="str">
        <f t="shared" si="10"/>
        <v/>
      </c>
      <c r="S34" s="18"/>
      <c r="T34" s="1">
        <v>72</v>
      </c>
      <c r="U34" s="1">
        <v>95</v>
      </c>
      <c r="V34" s="1">
        <v>83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88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1519</v>
      </c>
      <c r="C35" s="19" t="s">
        <v>176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3</v>
      </c>
      <c r="J35" s="19" t="str">
        <f t="shared" si="3"/>
        <v>Memiliki kemampuan membaca pemahaman teks cerita cekak.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mampu menyajikan teks pawarta, namun perlu peningkatan dalam menggunakan ragam unggah-ungguh bahasa jawa.</v>
      </c>
      <c r="Q35" s="19" t="str">
        <f t="shared" si="9"/>
        <v>A</v>
      </c>
      <c r="R35" s="19" t="str">
        <f t="shared" si="10"/>
        <v/>
      </c>
      <c r="S35" s="18"/>
      <c r="T35" s="1">
        <v>94</v>
      </c>
      <c r="U35" s="1">
        <v>93</v>
      </c>
      <c r="V35" s="1">
        <v>88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83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1535</v>
      </c>
      <c r="C36" s="19" t="s">
        <v>177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3</v>
      </c>
      <c r="J36" s="19" t="str">
        <f t="shared" si="3"/>
        <v>Memiliki kemampuan membaca pemahaman teks cerita cekak.</v>
      </c>
      <c r="K36" s="19">
        <f t="shared" si="4"/>
        <v>77.666666666666671</v>
      </c>
      <c r="L36" s="19" t="str">
        <f t="shared" si="5"/>
        <v>B</v>
      </c>
      <c r="M36" s="19">
        <f t="shared" si="6"/>
        <v>77.666666666666671</v>
      </c>
      <c r="N36" s="19" t="str">
        <f t="shared" si="7"/>
        <v>B</v>
      </c>
      <c r="O36" s="35">
        <v>2</v>
      </c>
      <c r="P36" s="19" t="str">
        <f t="shared" si="8"/>
        <v>mampu menyajikan teks pawarta, namun perlu peningkatan dalam menggunakan ragam unggah-ungguh bahasa jawa.</v>
      </c>
      <c r="Q36" s="19" t="str">
        <f t="shared" si="9"/>
        <v>A</v>
      </c>
      <c r="R36" s="19" t="str">
        <f t="shared" si="10"/>
        <v/>
      </c>
      <c r="S36" s="18"/>
      <c r="T36" s="1">
        <v>81</v>
      </c>
      <c r="U36" s="1">
        <v>70</v>
      </c>
      <c r="V36" s="1">
        <v>88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78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1551</v>
      </c>
      <c r="C37" s="19" t="s">
        <v>178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3</v>
      </c>
      <c r="J37" s="19" t="str">
        <f t="shared" si="3"/>
        <v>Memiliki kemampuan membaca pemahaman teks cerita cekak.</v>
      </c>
      <c r="K37" s="19">
        <f t="shared" si="4"/>
        <v>79.333333333333329</v>
      </c>
      <c r="L37" s="19" t="str">
        <f t="shared" si="5"/>
        <v>B</v>
      </c>
      <c r="M37" s="19">
        <f t="shared" si="6"/>
        <v>79.333333333333329</v>
      </c>
      <c r="N37" s="19" t="str">
        <f t="shared" si="7"/>
        <v>B</v>
      </c>
      <c r="O37" s="35">
        <v>2</v>
      </c>
      <c r="P37" s="19" t="str">
        <f t="shared" si="8"/>
        <v>mampu menyajikan teks pawarta, namun perlu peningkatan dalam menggunakan ragam unggah-ungguh bahasa jawa.</v>
      </c>
      <c r="Q37" s="19" t="str">
        <f t="shared" si="9"/>
        <v>A</v>
      </c>
      <c r="R37" s="19" t="str">
        <f t="shared" si="10"/>
        <v/>
      </c>
      <c r="S37" s="18"/>
      <c r="T37" s="1">
        <v>86</v>
      </c>
      <c r="U37" s="1">
        <v>83</v>
      </c>
      <c r="V37" s="1">
        <v>88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84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1567</v>
      </c>
      <c r="C38" s="19" t="s">
        <v>179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3</v>
      </c>
      <c r="J38" s="19" t="str">
        <f t="shared" si="3"/>
        <v>Memiliki kemampuan membaca pemahaman teks cerita cekak.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mampu menyajikan teks pawarta, namun perlu peningkatan dalam menggunakan ragam unggah-ungguh bahasa jawa.</v>
      </c>
      <c r="Q38" s="19" t="str">
        <f t="shared" si="9"/>
        <v>A</v>
      </c>
      <c r="R38" s="19" t="str">
        <f t="shared" si="10"/>
        <v/>
      </c>
      <c r="S38" s="18"/>
      <c r="T38" s="1">
        <v>82</v>
      </c>
      <c r="U38" s="1">
        <v>96</v>
      </c>
      <c r="V38" s="1">
        <v>79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1583</v>
      </c>
      <c r="C39" s="19" t="s">
        <v>180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4</v>
      </c>
      <c r="J39" s="19" t="str">
        <f t="shared" si="3"/>
        <v>memiliki kemampuan membaca pemahaman paragraf dengan menggunakan aksara jawa, namun perlu peningkatan dalam pemahaman membaca paragraf aksara jawa dengan ragam aksara mandaswara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3</v>
      </c>
      <c r="P39" s="19" t="str">
        <f t="shared" si="8"/>
        <v>mampu menyajikan teks paragraf dengan menggunakan aksara jawa, namun perlu peningkatan dalam penggunaan ragam aksara mandaswara.</v>
      </c>
      <c r="Q39" s="19" t="str">
        <f t="shared" si="9"/>
        <v>A</v>
      </c>
      <c r="R39" s="19" t="str">
        <f t="shared" si="10"/>
        <v/>
      </c>
      <c r="S39" s="18"/>
      <c r="T39" s="1">
        <v>90</v>
      </c>
      <c r="U39" s="1">
        <v>70</v>
      </c>
      <c r="V39" s="1">
        <v>88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1599</v>
      </c>
      <c r="C40" s="19" t="s">
        <v>181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mengidentifikasi struktur dan kaidah pawarta.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3</v>
      </c>
      <c r="P40" s="19" t="str">
        <f t="shared" si="8"/>
        <v>mampu menyajikan teks paragraf dengan menggunakan aksara jawa, namun perlu peningkatan dalam penggunaan ragam aksara mandaswara.</v>
      </c>
      <c r="Q40" s="19" t="str">
        <f t="shared" si="9"/>
        <v>A</v>
      </c>
      <c r="R40" s="19" t="str">
        <f t="shared" si="10"/>
        <v/>
      </c>
      <c r="S40" s="18"/>
      <c r="T40" s="1">
        <v>91</v>
      </c>
      <c r="U40" s="1">
        <v>67</v>
      </c>
      <c r="V40" s="1">
        <v>79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1615</v>
      </c>
      <c r="C41" s="19" t="s">
        <v>182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mengidentifikasi struktur dan kaidah pawarta.</v>
      </c>
      <c r="K41" s="19">
        <f t="shared" si="4"/>
        <v>81.333333333333329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3</v>
      </c>
      <c r="P41" s="19" t="str">
        <f t="shared" si="8"/>
        <v>mampu menyajikan teks paragraf dengan menggunakan aksara jawa, namun perlu peningkatan dalam penggunaan ragam aksara mandaswara.</v>
      </c>
      <c r="Q41" s="19" t="str">
        <f t="shared" si="9"/>
        <v>A</v>
      </c>
      <c r="R41" s="19" t="str">
        <f t="shared" si="10"/>
        <v/>
      </c>
      <c r="S41" s="18"/>
      <c r="T41" s="1">
        <v>89</v>
      </c>
      <c r="U41" s="1">
        <v>75</v>
      </c>
      <c r="V41" s="1">
        <v>78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1631</v>
      </c>
      <c r="C42" s="19" t="s">
        <v>183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4</v>
      </c>
      <c r="J42" s="19" t="str">
        <f t="shared" si="3"/>
        <v>memiliki kemampuan membaca pemahaman paragraf dengan menggunakan aksara jawa, namun perlu peningkatan dalam pemahaman membaca paragraf aksara jawa dengan ragam aksara mandaswara</v>
      </c>
      <c r="K42" s="19">
        <f t="shared" si="4"/>
        <v>79.333333333333329</v>
      </c>
      <c r="L42" s="19" t="str">
        <f t="shared" si="5"/>
        <v>B</v>
      </c>
      <c r="M42" s="19">
        <f t="shared" si="6"/>
        <v>79.333333333333329</v>
      </c>
      <c r="N42" s="19" t="str">
        <f t="shared" si="7"/>
        <v>B</v>
      </c>
      <c r="O42" s="35">
        <v>3</v>
      </c>
      <c r="P42" s="19" t="str">
        <f t="shared" si="8"/>
        <v>mampu menyajikan teks paragraf dengan menggunakan aksara jawa, namun perlu peningkatan dalam penggunaan ragam aksara mandaswara.</v>
      </c>
      <c r="Q42" s="19" t="str">
        <f t="shared" si="9"/>
        <v>A</v>
      </c>
      <c r="R42" s="19" t="str">
        <f t="shared" si="10"/>
        <v/>
      </c>
      <c r="S42" s="18"/>
      <c r="T42" s="1">
        <v>86</v>
      </c>
      <c r="U42" s="1">
        <v>79</v>
      </c>
      <c r="V42" s="1">
        <v>83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1647</v>
      </c>
      <c r="C43" s="19" t="s">
        <v>184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4</v>
      </c>
      <c r="J43" s="19" t="str">
        <f t="shared" si="3"/>
        <v>memiliki kemampuan membaca pemahaman paragraf dengan menggunakan aksara jawa, namun perlu peningkatan dalam pemahaman membaca paragraf aksara jawa dengan ragam aksara mandaswara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3</v>
      </c>
      <c r="P43" s="19" t="str">
        <f t="shared" si="8"/>
        <v>mampu menyajikan teks paragraf dengan menggunakan aksara jawa, namun perlu peningkatan dalam penggunaan ragam aksara mandaswara.</v>
      </c>
      <c r="Q43" s="19" t="str">
        <f t="shared" si="9"/>
        <v>A</v>
      </c>
      <c r="R43" s="19" t="str">
        <f t="shared" si="10"/>
        <v/>
      </c>
      <c r="S43" s="18"/>
      <c r="T43" s="1">
        <v>78</v>
      </c>
      <c r="U43" s="1">
        <v>76</v>
      </c>
      <c r="V43" s="1">
        <v>88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83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1663</v>
      </c>
      <c r="C44" s="19" t="s">
        <v>185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3</v>
      </c>
      <c r="J44" s="19" t="str">
        <f t="shared" si="3"/>
        <v>Memiliki kemampuan membaca pemahaman teks cerita cekak.</v>
      </c>
      <c r="K44" s="19">
        <f t="shared" si="4"/>
        <v>78.333333333333329</v>
      </c>
      <c r="L44" s="19" t="str">
        <f t="shared" si="5"/>
        <v>B</v>
      </c>
      <c r="M44" s="19">
        <f t="shared" si="6"/>
        <v>78.333333333333329</v>
      </c>
      <c r="N44" s="19" t="str">
        <f t="shared" si="7"/>
        <v>B</v>
      </c>
      <c r="O44" s="35">
        <v>1</v>
      </c>
      <c r="P44" s="19" t="str">
        <f t="shared" si="8"/>
        <v>mampu menyajikan teks serat wedhatama pupuh pangkur</v>
      </c>
      <c r="Q44" s="19" t="str">
        <f t="shared" si="9"/>
        <v>A</v>
      </c>
      <c r="R44" s="19" t="str">
        <f t="shared" si="10"/>
        <v/>
      </c>
      <c r="S44" s="18"/>
      <c r="T44" s="1">
        <v>84</v>
      </c>
      <c r="U44" s="1">
        <v>84</v>
      </c>
      <c r="V44" s="1">
        <v>83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1679</v>
      </c>
      <c r="C45" s="19" t="s">
        <v>186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2</v>
      </c>
      <c r="J45" s="19" t="str">
        <f t="shared" si="3"/>
        <v>Memiliki kemampuan mengidentifikasi struktur dan kaidah pawarta.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1</v>
      </c>
      <c r="P45" s="19" t="str">
        <f t="shared" si="8"/>
        <v>mampu menyajikan teks serat wedhatama pupuh pangkur</v>
      </c>
      <c r="Q45" s="19" t="str">
        <f t="shared" si="9"/>
        <v>A</v>
      </c>
      <c r="R45" s="19" t="str">
        <f t="shared" si="10"/>
        <v/>
      </c>
      <c r="S45" s="18"/>
      <c r="T45" s="1">
        <v>86</v>
      </c>
      <c r="U45" s="1">
        <v>93</v>
      </c>
      <c r="V45" s="1">
        <v>88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86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1695</v>
      </c>
      <c r="C46" s="19" t="s">
        <v>187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2</v>
      </c>
      <c r="J46" s="19" t="str">
        <f t="shared" si="3"/>
        <v>Memiliki kemampuan mengidentifikasi struktur dan kaidah pawarta.</v>
      </c>
      <c r="K46" s="19">
        <f t="shared" si="4"/>
        <v>85.666666666666671</v>
      </c>
      <c r="L46" s="19" t="str">
        <f t="shared" si="5"/>
        <v>A</v>
      </c>
      <c r="M46" s="19">
        <f t="shared" si="6"/>
        <v>85.666666666666671</v>
      </c>
      <c r="N46" s="19" t="str">
        <f t="shared" si="7"/>
        <v>A</v>
      </c>
      <c r="O46" s="35">
        <v>1</v>
      </c>
      <c r="P46" s="19" t="str">
        <f t="shared" si="8"/>
        <v>mampu menyajikan teks serat wedhatama pupuh pangkur</v>
      </c>
      <c r="Q46" s="19" t="str">
        <f t="shared" si="9"/>
        <v>A</v>
      </c>
      <c r="R46" s="19" t="str">
        <f t="shared" si="10"/>
        <v/>
      </c>
      <c r="S46" s="18"/>
      <c r="T46" s="1">
        <v>80</v>
      </c>
      <c r="U46" s="1">
        <v>94</v>
      </c>
      <c r="V46" s="1">
        <v>93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90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1711</v>
      </c>
      <c r="C47" s="19" t="s">
        <v>188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1</v>
      </c>
      <c r="J47" s="19" t="str">
        <f t="shared" si="3"/>
        <v xml:space="preserve">Memiliki kemampuan memahami dan mengevaluasi nilai-nilai luhur yang terkandung dalam serat Wedhatama pupuh pangkur. </v>
      </c>
      <c r="K47" s="19">
        <f t="shared" si="4"/>
        <v>84</v>
      </c>
      <c r="L47" s="19" t="str">
        <f t="shared" si="5"/>
        <v>B</v>
      </c>
      <c r="M47" s="19">
        <f t="shared" si="6"/>
        <v>84</v>
      </c>
      <c r="N47" s="19" t="str">
        <f t="shared" si="7"/>
        <v>B</v>
      </c>
      <c r="O47" s="35">
        <v>3</v>
      </c>
      <c r="P47" s="19" t="str">
        <f t="shared" si="8"/>
        <v>mampu menyajikan teks paragraf dengan menggunakan aksara jawa, namun perlu peningkatan dalam penggunaan ragam aksara mandaswara.</v>
      </c>
      <c r="Q47" s="19" t="str">
        <f t="shared" si="9"/>
        <v>A</v>
      </c>
      <c r="R47" s="19" t="str">
        <f t="shared" si="10"/>
        <v/>
      </c>
      <c r="S47" s="18"/>
      <c r="T47" s="1">
        <v>60</v>
      </c>
      <c r="U47" s="1">
        <v>88</v>
      </c>
      <c r="V47" s="1">
        <v>85</v>
      </c>
      <c r="W47" s="1">
        <v>77</v>
      </c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86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1727</v>
      </c>
      <c r="C48" s="19" t="s">
        <v>189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3</v>
      </c>
      <c r="J48" s="19" t="str">
        <f t="shared" si="3"/>
        <v>Memiliki kemampuan membaca pemahaman teks cerita cekak.</v>
      </c>
      <c r="K48" s="19">
        <f t="shared" si="4"/>
        <v>83</v>
      </c>
      <c r="L48" s="19" t="str">
        <f t="shared" si="5"/>
        <v>B</v>
      </c>
      <c r="M48" s="19">
        <f t="shared" si="6"/>
        <v>83</v>
      </c>
      <c r="N48" s="19" t="str">
        <f t="shared" si="7"/>
        <v>B</v>
      </c>
      <c r="O48" s="35">
        <v>3</v>
      </c>
      <c r="P48" s="19" t="str">
        <f t="shared" si="8"/>
        <v>mampu menyajikan teks paragraf dengan menggunakan aksara jawa, namun perlu peningkatan dalam penggunaan ragam aksara mandaswara.</v>
      </c>
      <c r="Q48" s="19" t="str">
        <f t="shared" si="9"/>
        <v>A</v>
      </c>
      <c r="R48" s="19" t="str">
        <f t="shared" si="10"/>
        <v/>
      </c>
      <c r="S48" s="18"/>
      <c r="T48" s="1">
        <v>60</v>
      </c>
      <c r="U48" s="1">
        <v>85</v>
      </c>
      <c r="V48" s="1">
        <v>83</v>
      </c>
      <c r="W48" s="1">
        <v>79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84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O41" sqref="AO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1775</v>
      </c>
      <c r="C11" s="19" t="s">
        <v>191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membaca pemahaman teks cerita cekak.</v>
      </c>
      <c r="K11" s="19">
        <f t="shared" ref="K11:K50" si="4">IF((COUNTA(AF11:AN11)&gt;0),AVERAGE(AF11:AN11),"")</f>
        <v>78.333333333333329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teks paragraf dengan menggunakan aksara jawa, namun perlu peningkatan dalam penggunaan ragam aksara mandaswara.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90</v>
      </c>
      <c r="U11" s="1">
        <v>81</v>
      </c>
      <c r="V11" s="1">
        <v>80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87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1791</v>
      </c>
      <c r="C12" s="19" t="s">
        <v>192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4</v>
      </c>
      <c r="J12" s="19" t="str">
        <f t="shared" si="3"/>
        <v>memiliki kemampuan membaca pemahaman paragraf dengan menggunakan aksara jawa, namun perlu peningkatan dalam pemahaman membaca paragraf aksara jawa dengan ragam aksara mandaswara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mampu menyajikan teks pawarta, namun perlu peningkatan dalam menggunakan ragam unggah-ungguh bahasa jawa.</v>
      </c>
      <c r="Q12" s="19" t="str">
        <f t="shared" si="9"/>
        <v>A</v>
      </c>
      <c r="R12" s="19" t="str">
        <f t="shared" si="10"/>
        <v/>
      </c>
      <c r="S12" s="18"/>
      <c r="T12" s="1">
        <v>93</v>
      </c>
      <c r="U12" s="1">
        <v>89</v>
      </c>
      <c r="V12" s="1">
        <v>85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1806</v>
      </c>
      <c r="C13" s="19" t="s">
        <v>193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4</v>
      </c>
      <c r="J13" s="19" t="str">
        <f t="shared" si="3"/>
        <v>memiliki kemampuan membaca pemahaman paragraf dengan menggunakan aksara jawa, namun perlu peningkatan dalam pemahaman membaca paragraf aksara jawa dengan ragam aksara mandaswara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>mampu menyajikan teks pawarta, namun perlu peningkatan dalam menggunakan ragam unggah-ungguh bahasa jawa.</v>
      </c>
      <c r="Q13" s="19" t="str">
        <f t="shared" si="9"/>
        <v>A</v>
      </c>
      <c r="R13" s="19" t="str">
        <f t="shared" si="10"/>
        <v/>
      </c>
      <c r="S13" s="18"/>
      <c r="T13" s="1">
        <v>87</v>
      </c>
      <c r="U13" s="1">
        <v>86</v>
      </c>
      <c r="V13" s="1">
        <v>85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83</v>
      </c>
      <c r="AH13" s="1">
        <v>93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265</v>
      </c>
      <c r="FI13" s="41" t="s">
        <v>269</v>
      </c>
      <c r="FJ13" s="39">
        <v>3221</v>
      </c>
      <c r="FK13" s="39">
        <v>3231</v>
      </c>
    </row>
    <row r="14" spans="1:167" x14ac:dyDescent="0.25">
      <c r="A14" s="19">
        <v>4</v>
      </c>
      <c r="B14" s="19">
        <v>1822</v>
      </c>
      <c r="C14" s="19" t="s">
        <v>194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3</v>
      </c>
      <c r="J14" s="19" t="str">
        <f t="shared" si="3"/>
        <v>Memiliki kemampuan membaca pemahaman teks cerita cekak.</v>
      </c>
      <c r="K14" s="19">
        <f t="shared" si="4"/>
        <v>87.333333333333329</v>
      </c>
      <c r="L14" s="19" t="str">
        <f t="shared" si="5"/>
        <v>A</v>
      </c>
      <c r="M14" s="19">
        <f t="shared" si="6"/>
        <v>87.333333333333329</v>
      </c>
      <c r="N14" s="19" t="str">
        <f t="shared" si="7"/>
        <v>A</v>
      </c>
      <c r="O14" s="35">
        <v>3</v>
      </c>
      <c r="P14" s="19" t="str">
        <f t="shared" si="8"/>
        <v>mampu menyajikan teks paragraf dengan menggunakan aksara jawa, namun perlu peningkatan dalam penggunaan ragam aksara mandaswara.</v>
      </c>
      <c r="Q14" s="19" t="str">
        <f t="shared" si="9"/>
        <v>A</v>
      </c>
      <c r="R14" s="19" t="str">
        <f t="shared" si="10"/>
        <v/>
      </c>
      <c r="S14" s="18"/>
      <c r="T14" s="1">
        <v>82</v>
      </c>
      <c r="U14" s="1">
        <v>89</v>
      </c>
      <c r="V14" s="1">
        <v>78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84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1838</v>
      </c>
      <c r="C15" s="19" t="s">
        <v>195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2</v>
      </c>
      <c r="J15" s="19" t="str">
        <f t="shared" si="3"/>
        <v>Memiliki kemampuan mengidentifikasi struktur dan kaidah pawarta.</v>
      </c>
      <c r="K15" s="19">
        <f t="shared" si="4"/>
        <v>80.666666666666671</v>
      </c>
      <c r="L15" s="19" t="str">
        <f t="shared" si="5"/>
        <v>B</v>
      </c>
      <c r="M15" s="19">
        <f t="shared" si="6"/>
        <v>80.666666666666671</v>
      </c>
      <c r="N15" s="19" t="str">
        <f t="shared" si="7"/>
        <v>B</v>
      </c>
      <c r="O15" s="35">
        <v>3</v>
      </c>
      <c r="P15" s="19" t="str">
        <f t="shared" si="8"/>
        <v>mampu menyajikan teks paragraf dengan menggunakan aksara jawa, namun perlu peningkatan dalam penggunaan ragam aksara mandaswara.</v>
      </c>
      <c r="Q15" s="19" t="str">
        <f t="shared" si="9"/>
        <v>A</v>
      </c>
      <c r="R15" s="19" t="str">
        <f t="shared" si="10"/>
        <v/>
      </c>
      <c r="S15" s="18"/>
      <c r="T15" s="1">
        <v>91</v>
      </c>
      <c r="U15" s="1">
        <v>89</v>
      </c>
      <c r="V15" s="1">
        <v>90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266</v>
      </c>
      <c r="FI15" s="41" t="s">
        <v>270</v>
      </c>
      <c r="FJ15" s="39">
        <v>3222</v>
      </c>
      <c r="FK15" s="39">
        <v>3232</v>
      </c>
    </row>
    <row r="16" spans="1:167" x14ac:dyDescent="0.25">
      <c r="A16" s="19">
        <v>6</v>
      </c>
      <c r="B16" s="19">
        <v>1854</v>
      </c>
      <c r="C16" s="19" t="s">
        <v>196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 xml:space="preserve">Memiliki kemampuan memahami dan mengevaluasi nilai-nilai luhur yang terkandung dalam serat Wedhatama pupuh pangkur. </v>
      </c>
      <c r="K16" s="19">
        <f t="shared" si="4"/>
        <v>78.333333333333329</v>
      </c>
      <c r="L16" s="19" t="str">
        <f t="shared" si="5"/>
        <v>B</v>
      </c>
      <c r="M16" s="19">
        <f t="shared" si="6"/>
        <v>78.333333333333329</v>
      </c>
      <c r="N16" s="19" t="str">
        <f t="shared" si="7"/>
        <v>B</v>
      </c>
      <c r="O16" s="35">
        <v>3</v>
      </c>
      <c r="P16" s="19" t="str">
        <f t="shared" si="8"/>
        <v>mampu menyajikan teks paragraf dengan menggunakan aksara jawa, namun perlu peningkatan dalam penggunaan ragam aksara mandaswara.</v>
      </c>
      <c r="Q16" s="19" t="str">
        <f t="shared" si="9"/>
        <v>A</v>
      </c>
      <c r="R16" s="19" t="str">
        <f t="shared" si="10"/>
        <v/>
      </c>
      <c r="S16" s="18"/>
      <c r="T16" s="1">
        <v>93</v>
      </c>
      <c r="U16" s="1">
        <v>82</v>
      </c>
      <c r="V16" s="1">
        <v>86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86</v>
      </c>
      <c r="AH16" s="1">
        <v>79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1870</v>
      </c>
      <c r="C17" s="19" t="s">
        <v>197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 xml:space="preserve">Memiliki kemampuan memahami dan mengevaluasi nilai-nilai luhur yang terkandung dalam serat Wedhatama pupuh pangkur. 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3</v>
      </c>
      <c r="P17" s="19" t="str">
        <f t="shared" si="8"/>
        <v>mampu menyajikan teks paragraf dengan menggunakan aksara jawa, namun perlu peningkatan dalam penggunaan ragam aksara mandaswara.</v>
      </c>
      <c r="Q17" s="19" t="str">
        <f t="shared" si="9"/>
        <v>A</v>
      </c>
      <c r="R17" s="19" t="str">
        <f t="shared" si="10"/>
        <v/>
      </c>
      <c r="S17" s="18"/>
      <c r="T17" s="1">
        <v>90</v>
      </c>
      <c r="U17" s="1">
        <v>92</v>
      </c>
      <c r="V17" s="1">
        <v>83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267</v>
      </c>
      <c r="FI17" s="41" t="s">
        <v>271</v>
      </c>
      <c r="FJ17" s="39">
        <v>3223</v>
      </c>
      <c r="FK17" s="39">
        <v>3233</v>
      </c>
    </row>
    <row r="18" spans="1:167" x14ac:dyDescent="0.25">
      <c r="A18" s="19">
        <v>8</v>
      </c>
      <c r="B18" s="19">
        <v>1886</v>
      </c>
      <c r="C18" s="19" t="s">
        <v>198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 xml:space="preserve">Memiliki kemampuan memahami dan mengevaluasi nilai-nilai luhur yang terkandung dalam serat Wedhatama pupuh pangkur. </v>
      </c>
      <c r="K18" s="19">
        <f t="shared" si="4"/>
        <v>85.333333333333329</v>
      </c>
      <c r="L18" s="19" t="str">
        <f t="shared" si="5"/>
        <v>A</v>
      </c>
      <c r="M18" s="19">
        <f t="shared" si="6"/>
        <v>85.333333333333329</v>
      </c>
      <c r="N18" s="19" t="str">
        <f t="shared" si="7"/>
        <v>A</v>
      </c>
      <c r="O18" s="35">
        <v>2</v>
      </c>
      <c r="P18" s="19" t="str">
        <f t="shared" si="8"/>
        <v>mampu menyajikan teks pawarta, namun perlu peningkatan dalam menggunakan ragam unggah-ungguh bahasa jawa.</v>
      </c>
      <c r="Q18" s="19" t="str">
        <f t="shared" si="9"/>
        <v>A</v>
      </c>
      <c r="R18" s="19" t="str">
        <f t="shared" si="10"/>
        <v/>
      </c>
      <c r="S18" s="18"/>
      <c r="T18" s="1">
        <v>89</v>
      </c>
      <c r="U18" s="1">
        <v>86</v>
      </c>
      <c r="V18" s="1">
        <v>86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83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1902</v>
      </c>
      <c r="C19" s="19" t="s">
        <v>199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 xml:space="preserve">Memiliki kemampuan memahami dan mengevaluasi nilai-nilai luhur yang terkandung dalam serat Wedhatama pupuh pangkur. </v>
      </c>
      <c r="K19" s="19">
        <f t="shared" si="4"/>
        <v>82.333333333333329</v>
      </c>
      <c r="L19" s="19" t="str">
        <f t="shared" si="5"/>
        <v>B</v>
      </c>
      <c r="M19" s="19">
        <f t="shared" si="6"/>
        <v>82.333333333333329</v>
      </c>
      <c r="N19" s="19" t="str">
        <f t="shared" si="7"/>
        <v>B</v>
      </c>
      <c r="O19" s="35">
        <v>2</v>
      </c>
      <c r="P19" s="19" t="str">
        <f t="shared" si="8"/>
        <v>mampu menyajikan teks pawarta, namun perlu peningkatan dalam menggunakan ragam unggah-ungguh bahasa jawa.</v>
      </c>
      <c r="Q19" s="19" t="str">
        <f t="shared" si="9"/>
        <v>A</v>
      </c>
      <c r="R19" s="19" t="str">
        <f t="shared" si="10"/>
        <v/>
      </c>
      <c r="S19" s="18"/>
      <c r="T19" s="1">
        <v>95</v>
      </c>
      <c r="U19" s="1">
        <v>91</v>
      </c>
      <c r="V19" s="1">
        <v>86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87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268</v>
      </c>
      <c r="FI19" s="41"/>
      <c r="FJ19" s="39">
        <v>3224</v>
      </c>
      <c r="FK19" s="39">
        <v>3234</v>
      </c>
    </row>
    <row r="20" spans="1:167" x14ac:dyDescent="0.25">
      <c r="A20" s="19">
        <v>10</v>
      </c>
      <c r="B20" s="19">
        <v>1918</v>
      </c>
      <c r="C20" s="19" t="s">
        <v>200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mengidentifikasi struktur dan kaidah pawarta.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2</v>
      </c>
      <c r="P20" s="19" t="str">
        <f t="shared" si="8"/>
        <v>mampu menyajikan teks pawarta, namun perlu peningkatan dalam menggunakan ragam unggah-ungguh bahasa jawa.</v>
      </c>
      <c r="Q20" s="19" t="str">
        <f t="shared" si="9"/>
        <v>A</v>
      </c>
      <c r="R20" s="19" t="str">
        <f t="shared" si="10"/>
        <v/>
      </c>
      <c r="S20" s="18"/>
      <c r="T20" s="1">
        <v>89</v>
      </c>
      <c r="U20" s="1">
        <v>83</v>
      </c>
      <c r="V20" s="1">
        <v>76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84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1933</v>
      </c>
      <c r="C21" s="19" t="s">
        <v>201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4</v>
      </c>
      <c r="J21" s="19" t="str">
        <f t="shared" si="3"/>
        <v>memiliki kemampuan membaca pemahaman paragraf dengan menggunakan aksara jawa, namun perlu peningkatan dalam pemahaman membaca paragraf aksara jawa dengan ragam aksara mandaswara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2</v>
      </c>
      <c r="P21" s="19" t="str">
        <f t="shared" si="8"/>
        <v>mampu menyajikan teks pawarta, namun perlu peningkatan dalam menggunakan ragam unggah-ungguh bahasa jawa.</v>
      </c>
      <c r="Q21" s="19" t="str">
        <f t="shared" si="9"/>
        <v>A</v>
      </c>
      <c r="R21" s="19" t="str">
        <f t="shared" si="10"/>
        <v/>
      </c>
      <c r="S21" s="18"/>
      <c r="T21" s="1">
        <v>78</v>
      </c>
      <c r="U21" s="1">
        <v>88</v>
      </c>
      <c r="V21" s="1">
        <v>80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89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3225</v>
      </c>
      <c r="FK21" s="39">
        <v>3235</v>
      </c>
    </row>
    <row r="22" spans="1:167" x14ac:dyDescent="0.25">
      <c r="A22" s="19">
        <v>12</v>
      </c>
      <c r="B22" s="19">
        <v>1949</v>
      </c>
      <c r="C22" s="19" t="s">
        <v>202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4</v>
      </c>
      <c r="J22" s="19" t="str">
        <f t="shared" si="3"/>
        <v>memiliki kemampuan membaca pemahaman paragraf dengan menggunakan aksara jawa, namun perlu peningkatan dalam pemahaman membaca paragraf aksara jawa dengan ragam aksara mandaswara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mampu menyajikan teks pawarta, namun perlu peningkatan dalam menggunakan ragam unggah-ungguh bahasa jawa.</v>
      </c>
      <c r="Q22" s="19" t="str">
        <f t="shared" si="9"/>
        <v>A</v>
      </c>
      <c r="R22" s="19" t="str">
        <f t="shared" si="10"/>
        <v/>
      </c>
      <c r="S22" s="18"/>
      <c r="T22" s="1">
        <v>90</v>
      </c>
      <c r="U22" s="1">
        <v>86</v>
      </c>
      <c r="V22" s="1">
        <v>84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1965</v>
      </c>
      <c r="C23" s="19" t="s">
        <v>203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3</v>
      </c>
      <c r="J23" s="19" t="str">
        <f t="shared" si="3"/>
        <v>Memiliki kemampuan membaca pemahaman teks cerita cekak.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>mampu menyajikan teks serat wedhatama pupuh pangkur</v>
      </c>
      <c r="Q23" s="19" t="str">
        <f t="shared" si="9"/>
        <v>A</v>
      </c>
      <c r="R23" s="19" t="str">
        <f t="shared" si="10"/>
        <v/>
      </c>
      <c r="S23" s="18"/>
      <c r="T23" s="1">
        <v>79</v>
      </c>
      <c r="U23" s="1">
        <v>83</v>
      </c>
      <c r="V23" s="1">
        <v>78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86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3226</v>
      </c>
      <c r="FK23" s="39">
        <v>3236</v>
      </c>
    </row>
    <row r="24" spans="1:167" x14ac:dyDescent="0.25">
      <c r="A24" s="19">
        <v>14</v>
      </c>
      <c r="B24" s="19">
        <v>1980</v>
      </c>
      <c r="C24" s="19" t="s">
        <v>204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3</v>
      </c>
      <c r="J24" s="19" t="str">
        <f t="shared" si="3"/>
        <v>Memiliki kemampuan membaca pemahaman teks cerita cekak.</v>
      </c>
      <c r="K24" s="19">
        <f t="shared" si="4"/>
        <v>76.666666666666671</v>
      </c>
      <c r="L24" s="19" t="str">
        <f t="shared" si="5"/>
        <v>B</v>
      </c>
      <c r="M24" s="19">
        <f t="shared" si="6"/>
        <v>76.666666666666671</v>
      </c>
      <c r="N24" s="19" t="str">
        <f t="shared" si="7"/>
        <v>B</v>
      </c>
      <c r="O24" s="35">
        <v>1</v>
      </c>
      <c r="P24" s="19" t="str">
        <f t="shared" si="8"/>
        <v>mampu menyajikan teks serat wedhatama pupuh pangkur</v>
      </c>
      <c r="Q24" s="19" t="str">
        <f t="shared" si="9"/>
        <v>A</v>
      </c>
      <c r="R24" s="19" t="str">
        <f t="shared" si="10"/>
        <v/>
      </c>
      <c r="S24" s="18"/>
      <c r="T24" s="1">
        <v>83</v>
      </c>
      <c r="U24" s="1">
        <v>83</v>
      </c>
      <c r="V24" s="1">
        <v>78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82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1996</v>
      </c>
      <c r="C25" s="19" t="s">
        <v>205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4</v>
      </c>
      <c r="J25" s="19" t="str">
        <f t="shared" si="3"/>
        <v>memiliki kemampuan membaca pemahaman paragraf dengan menggunakan aksara jawa, namun perlu peningkatan dalam pemahaman membaca paragraf aksara jawa dengan ragam aksara mandaswara</v>
      </c>
      <c r="K25" s="19">
        <f t="shared" si="4"/>
        <v>87.333333333333329</v>
      </c>
      <c r="L25" s="19" t="str">
        <f t="shared" si="5"/>
        <v>A</v>
      </c>
      <c r="M25" s="19">
        <f t="shared" si="6"/>
        <v>87.333333333333329</v>
      </c>
      <c r="N25" s="19" t="str">
        <f t="shared" si="7"/>
        <v>A</v>
      </c>
      <c r="O25" s="35">
        <v>2</v>
      </c>
      <c r="P25" s="19" t="str">
        <f t="shared" si="8"/>
        <v>mampu menyajikan teks pawarta, namun perlu peningkatan dalam menggunakan ragam unggah-ungguh bahasa jawa.</v>
      </c>
      <c r="Q25" s="19" t="str">
        <f t="shared" si="9"/>
        <v>A</v>
      </c>
      <c r="R25" s="19" t="str">
        <f t="shared" si="10"/>
        <v/>
      </c>
      <c r="S25" s="18"/>
      <c r="T25" s="1">
        <v>91</v>
      </c>
      <c r="U25" s="1">
        <v>87</v>
      </c>
      <c r="V25" s="1">
        <v>85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3227</v>
      </c>
      <c r="FK25" s="39">
        <v>3237</v>
      </c>
    </row>
    <row r="26" spans="1:167" x14ac:dyDescent="0.25">
      <c r="A26" s="19">
        <v>16</v>
      </c>
      <c r="B26" s="19">
        <v>2012</v>
      </c>
      <c r="C26" s="19" t="s">
        <v>206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2</v>
      </c>
      <c r="J26" s="19" t="str">
        <f t="shared" si="3"/>
        <v>Memiliki kemampuan mengidentifikasi struktur dan kaidah pawarta.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2</v>
      </c>
      <c r="P26" s="19" t="str">
        <f t="shared" si="8"/>
        <v>mampu menyajikan teks pawarta, namun perlu peningkatan dalam menggunakan ragam unggah-ungguh bahasa jawa.</v>
      </c>
      <c r="Q26" s="19" t="str">
        <f t="shared" si="9"/>
        <v>A</v>
      </c>
      <c r="R26" s="19" t="str">
        <f t="shared" si="10"/>
        <v/>
      </c>
      <c r="S26" s="18"/>
      <c r="T26" s="1">
        <v>92</v>
      </c>
      <c r="U26" s="1">
        <v>90</v>
      </c>
      <c r="V26" s="1">
        <v>81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2028</v>
      </c>
      <c r="C27" s="19" t="s">
        <v>207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3</v>
      </c>
      <c r="J27" s="19" t="str">
        <f t="shared" si="3"/>
        <v>Memiliki kemampuan membaca pemahaman teks cerita cekak.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3</v>
      </c>
      <c r="P27" s="19" t="str">
        <f t="shared" si="8"/>
        <v>mampu menyajikan teks paragraf dengan menggunakan aksara jawa, namun perlu peningkatan dalam penggunaan ragam aksara mandaswara.</v>
      </c>
      <c r="Q27" s="19" t="str">
        <f t="shared" si="9"/>
        <v>A</v>
      </c>
      <c r="R27" s="19" t="str">
        <f t="shared" si="10"/>
        <v/>
      </c>
      <c r="S27" s="18"/>
      <c r="T27" s="1">
        <v>82</v>
      </c>
      <c r="U27" s="1">
        <v>70</v>
      </c>
      <c r="V27" s="1">
        <v>80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83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3228</v>
      </c>
      <c r="FK27" s="39">
        <v>3238</v>
      </c>
    </row>
    <row r="28" spans="1:167" x14ac:dyDescent="0.25">
      <c r="A28" s="19">
        <v>18</v>
      </c>
      <c r="B28" s="19">
        <v>2044</v>
      </c>
      <c r="C28" s="19" t="s">
        <v>208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4</v>
      </c>
      <c r="J28" s="19" t="str">
        <f t="shared" si="3"/>
        <v>memiliki kemampuan membaca pemahaman paragraf dengan menggunakan aksara jawa, namun perlu peningkatan dalam pemahaman membaca paragraf aksara jawa dengan ragam aksara mandaswara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3</v>
      </c>
      <c r="P28" s="19" t="str">
        <f t="shared" si="8"/>
        <v>mampu menyajikan teks paragraf dengan menggunakan aksara jawa, namun perlu peningkatan dalam penggunaan ragam aksara mandaswara.</v>
      </c>
      <c r="Q28" s="19" t="str">
        <f t="shared" si="9"/>
        <v>A</v>
      </c>
      <c r="R28" s="19" t="str">
        <f t="shared" si="10"/>
        <v/>
      </c>
      <c r="S28" s="18"/>
      <c r="T28" s="1">
        <v>90</v>
      </c>
      <c r="U28" s="1">
        <v>94</v>
      </c>
      <c r="V28" s="1">
        <v>83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87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2060</v>
      </c>
      <c r="C29" s="19" t="s">
        <v>209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mengidentifikasi struktur dan kaidah pawarta.</v>
      </c>
      <c r="K29" s="19">
        <f t="shared" si="4"/>
        <v>85.666666666666671</v>
      </c>
      <c r="L29" s="19" t="str">
        <f t="shared" si="5"/>
        <v>A</v>
      </c>
      <c r="M29" s="19">
        <f t="shared" si="6"/>
        <v>85.666666666666671</v>
      </c>
      <c r="N29" s="19" t="str">
        <f t="shared" si="7"/>
        <v>A</v>
      </c>
      <c r="O29" s="35">
        <v>2</v>
      </c>
      <c r="P29" s="19" t="str">
        <f t="shared" si="8"/>
        <v>mampu menyajikan teks pawarta, namun perlu peningkatan dalam menggunakan ragam unggah-ungguh bahasa jawa.</v>
      </c>
      <c r="Q29" s="19" t="str">
        <f t="shared" si="9"/>
        <v>A</v>
      </c>
      <c r="R29" s="19" t="str">
        <f t="shared" si="10"/>
        <v/>
      </c>
      <c r="S29" s="18"/>
      <c r="T29" s="1">
        <v>86</v>
      </c>
      <c r="U29" s="1">
        <v>84</v>
      </c>
      <c r="V29" s="1">
        <v>78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3229</v>
      </c>
      <c r="FK29" s="39">
        <v>3239</v>
      </c>
    </row>
    <row r="30" spans="1:167" x14ac:dyDescent="0.25">
      <c r="A30" s="19">
        <v>20</v>
      </c>
      <c r="B30" s="19">
        <v>2076</v>
      </c>
      <c r="C30" s="19" t="s">
        <v>210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4</v>
      </c>
      <c r="J30" s="19" t="str">
        <f t="shared" si="3"/>
        <v>memiliki kemampuan membaca pemahaman paragraf dengan menggunakan aksara jawa, namun perlu peningkatan dalam pemahaman membaca paragraf aksara jawa dengan ragam aksara mandaswara</v>
      </c>
      <c r="K30" s="19">
        <f t="shared" si="4"/>
        <v>77.666666666666671</v>
      </c>
      <c r="L30" s="19" t="str">
        <f t="shared" si="5"/>
        <v>B</v>
      </c>
      <c r="M30" s="19">
        <f t="shared" si="6"/>
        <v>77.666666666666671</v>
      </c>
      <c r="N30" s="19" t="str">
        <f t="shared" si="7"/>
        <v>B</v>
      </c>
      <c r="O30" s="35">
        <v>1</v>
      </c>
      <c r="P30" s="19" t="str">
        <f t="shared" si="8"/>
        <v>mampu menyajikan teks serat wedhatama pupuh pangkur</v>
      </c>
      <c r="Q30" s="19" t="str">
        <f t="shared" si="9"/>
        <v>A</v>
      </c>
      <c r="R30" s="19" t="str">
        <f t="shared" si="10"/>
        <v/>
      </c>
      <c r="S30" s="18"/>
      <c r="T30" s="1">
        <v>90</v>
      </c>
      <c r="U30" s="1">
        <v>67</v>
      </c>
      <c r="V30" s="1">
        <v>85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83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2092</v>
      </c>
      <c r="C31" s="19" t="s">
        <v>211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3</v>
      </c>
      <c r="J31" s="19" t="str">
        <f t="shared" si="3"/>
        <v>Memiliki kemampuan membaca pemahaman teks cerita cekak.</v>
      </c>
      <c r="K31" s="19">
        <f t="shared" si="4"/>
        <v>82.333333333333329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3</v>
      </c>
      <c r="P31" s="19" t="str">
        <f t="shared" si="8"/>
        <v>mampu menyajikan teks paragraf dengan menggunakan aksara jawa, namun perlu peningkatan dalam penggunaan ragam aksara mandaswara.</v>
      </c>
      <c r="Q31" s="19" t="str">
        <f t="shared" si="9"/>
        <v>A</v>
      </c>
      <c r="R31" s="19" t="str">
        <f t="shared" si="10"/>
        <v/>
      </c>
      <c r="S31" s="18"/>
      <c r="T31" s="1">
        <v>94</v>
      </c>
      <c r="U31" s="1">
        <v>88</v>
      </c>
      <c r="V31" s="1">
        <v>80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84</v>
      </c>
      <c r="AH31" s="1">
        <v>93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3230</v>
      </c>
      <c r="FK31" s="39">
        <v>3240</v>
      </c>
    </row>
    <row r="32" spans="1:167" x14ac:dyDescent="0.25">
      <c r="A32" s="19">
        <v>22</v>
      </c>
      <c r="B32" s="19">
        <v>2108</v>
      </c>
      <c r="C32" s="19" t="s">
        <v>212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3</v>
      </c>
      <c r="J32" s="19" t="str">
        <f t="shared" si="3"/>
        <v>Memiliki kemampuan membaca pemahaman teks cerita cekak.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mampu menyajikan teks pawarta, namun perlu peningkatan dalam menggunakan ragam unggah-ungguh bahasa jawa.</v>
      </c>
      <c r="Q32" s="19" t="str">
        <f t="shared" si="9"/>
        <v>A</v>
      </c>
      <c r="R32" s="19" t="str">
        <f t="shared" si="10"/>
        <v/>
      </c>
      <c r="S32" s="18"/>
      <c r="T32" s="1">
        <v>90</v>
      </c>
      <c r="U32" s="1">
        <v>78</v>
      </c>
      <c r="V32" s="1">
        <v>80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90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2124</v>
      </c>
      <c r="C33" s="19" t="s">
        <v>213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3</v>
      </c>
      <c r="J33" s="19" t="str">
        <f t="shared" si="3"/>
        <v>Memiliki kemampuan membaca pemahaman teks cerita cekak.</v>
      </c>
      <c r="K33" s="19">
        <f t="shared" si="4"/>
        <v>76.666666666666671</v>
      </c>
      <c r="L33" s="19" t="str">
        <f t="shared" si="5"/>
        <v>B</v>
      </c>
      <c r="M33" s="19">
        <f t="shared" si="6"/>
        <v>76.666666666666671</v>
      </c>
      <c r="N33" s="19" t="str">
        <f t="shared" si="7"/>
        <v>B</v>
      </c>
      <c r="O33" s="35">
        <v>1</v>
      </c>
      <c r="P33" s="19" t="str">
        <f t="shared" si="8"/>
        <v>mampu menyajikan teks serat wedhatama pupuh pangkur</v>
      </c>
      <c r="Q33" s="19" t="str">
        <f t="shared" si="9"/>
        <v>A</v>
      </c>
      <c r="R33" s="19" t="str">
        <f t="shared" si="10"/>
        <v/>
      </c>
      <c r="S33" s="18"/>
      <c r="T33" s="1">
        <v>89</v>
      </c>
      <c r="U33" s="1">
        <v>99</v>
      </c>
      <c r="V33" s="1">
        <v>83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82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2140</v>
      </c>
      <c r="C34" s="19" t="s">
        <v>214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 xml:space="preserve">Memiliki kemampuan memahami dan mengevaluasi nilai-nilai luhur yang terkandung dalam serat Wedhatama pupuh pangkur. 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3</v>
      </c>
      <c r="P34" s="19" t="str">
        <f t="shared" si="8"/>
        <v>mampu menyajikan teks paragraf dengan menggunakan aksara jawa, namun perlu peningkatan dalam penggunaan ragam aksara mandaswara.</v>
      </c>
      <c r="Q34" s="19" t="str">
        <f t="shared" si="9"/>
        <v>A</v>
      </c>
      <c r="R34" s="19" t="str">
        <f t="shared" si="10"/>
        <v/>
      </c>
      <c r="S34" s="18"/>
      <c r="T34" s="1">
        <v>90</v>
      </c>
      <c r="U34" s="1">
        <v>91</v>
      </c>
      <c r="V34" s="1">
        <v>81</v>
      </c>
      <c r="W34" s="1">
        <v>81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2156</v>
      </c>
      <c r="C35" s="19" t="s">
        <v>215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3</v>
      </c>
      <c r="J35" s="19" t="str">
        <f t="shared" si="3"/>
        <v>Memiliki kemampuan membaca pemahaman teks cerita cekak.</v>
      </c>
      <c r="K35" s="19">
        <f t="shared" si="4"/>
        <v>85.666666666666671</v>
      </c>
      <c r="L35" s="19" t="str">
        <f t="shared" si="5"/>
        <v>A</v>
      </c>
      <c r="M35" s="19">
        <f t="shared" si="6"/>
        <v>85.666666666666671</v>
      </c>
      <c r="N35" s="19" t="str">
        <f t="shared" si="7"/>
        <v>A</v>
      </c>
      <c r="O35" s="35">
        <v>2</v>
      </c>
      <c r="P35" s="19" t="str">
        <f t="shared" si="8"/>
        <v>mampu menyajikan teks pawarta, namun perlu peningkatan dalam menggunakan ragam unggah-ungguh bahasa jawa.</v>
      </c>
      <c r="Q35" s="19" t="str">
        <f t="shared" si="9"/>
        <v>A</v>
      </c>
      <c r="R35" s="19" t="str">
        <f t="shared" si="10"/>
        <v/>
      </c>
      <c r="S35" s="18"/>
      <c r="T35" s="1">
        <v>90</v>
      </c>
      <c r="U35" s="1">
        <v>100</v>
      </c>
      <c r="V35" s="1">
        <v>81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87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2172</v>
      </c>
      <c r="C36" s="19" t="s">
        <v>216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mengidentifikasi struktur dan kaidah pawarta.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>mampu menyajikan teks serat wedhatama pupuh pangkur</v>
      </c>
      <c r="Q36" s="19" t="str">
        <f t="shared" si="9"/>
        <v>A</v>
      </c>
      <c r="R36" s="19" t="str">
        <f t="shared" si="10"/>
        <v/>
      </c>
      <c r="S36" s="18"/>
      <c r="T36" s="1">
        <v>87</v>
      </c>
      <c r="U36" s="1">
        <v>90</v>
      </c>
      <c r="V36" s="1">
        <v>80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2188</v>
      </c>
      <c r="C37" s="19" t="s">
        <v>217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3</v>
      </c>
      <c r="J37" s="19" t="str">
        <f t="shared" si="3"/>
        <v>Memiliki kemampuan membaca pemahaman teks cerita cekak.</v>
      </c>
      <c r="K37" s="19">
        <f t="shared" si="4"/>
        <v>84.666666666666671</v>
      </c>
      <c r="L37" s="19" t="str">
        <f t="shared" si="5"/>
        <v>A</v>
      </c>
      <c r="M37" s="19">
        <f t="shared" si="6"/>
        <v>84.666666666666671</v>
      </c>
      <c r="N37" s="19" t="str">
        <f t="shared" si="7"/>
        <v>A</v>
      </c>
      <c r="O37" s="35">
        <v>3</v>
      </c>
      <c r="P37" s="19" t="str">
        <f t="shared" si="8"/>
        <v>mampu menyajikan teks paragraf dengan menggunakan aksara jawa, namun perlu peningkatan dalam penggunaan ragam aksara mandaswara.</v>
      </c>
      <c r="Q37" s="19" t="str">
        <f t="shared" si="9"/>
        <v>A</v>
      </c>
      <c r="R37" s="19" t="str">
        <f t="shared" si="10"/>
        <v/>
      </c>
      <c r="S37" s="18"/>
      <c r="T37" s="1">
        <v>88</v>
      </c>
      <c r="U37" s="1">
        <v>88</v>
      </c>
      <c r="V37" s="1">
        <v>85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84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2204</v>
      </c>
      <c r="C38" s="19" t="s">
        <v>218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4</v>
      </c>
      <c r="J38" s="19" t="str">
        <f t="shared" si="3"/>
        <v>memiliki kemampuan membaca pemahaman paragraf dengan menggunakan aksara jawa, namun perlu peningkatan dalam pemahaman membaca paragraf aksara jawa dengan ragam aksara mandaswara</v>
      </c>
      <c r="K38" s="19">
        <f t="shared" si="4"/>
        <v>79.666666666666671</v>
      </c>
      <c r="L38" s="19" t="str">
        <f t="shared" si="5"/>
        <v>B</v>
      </c>
      <c r="M38" s="19">
        <f t="shared" si="6"/>
        <v>79.666666666666671</v>
      </c>
      <c r="N38" s="19" t="str">
        <f t="shared" si="7"/>
        <v>B</v>
      </c>
      <c r="O38" s="35">
        <v>1</v>
      </c>
      <c r="P38" s="19" t="str">
        <f t="shared" si="8"/>
        <v>mampu menyajikan teks serat wedhatama pupuh pangkur</v>
      </c>
      <c r="Q38" s="19" t="str">
        <f t="shared" si="9"/>
        <v>A</v>
      </c>
      <c r="R38" s="19" t="str">
        <f t="shared" si="10"/>
        <v/>
      </c>
      <c r="S38" s="18"/>
      <c r="T38" s="1">
        <v>90</v>
      </c>
      <c r="U38" s="1">
        <v>86</v>
      </c>
      <c r="V38" s="1">
        <v>79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84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2219</v>
      </c>
      <c r="C39" s="19" t="s">
        <v>219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4</v>
      </c>
      <c r="J39" s="19" t="str">
        <f t="shared" si="3"/>
        <v>memiliki kemampuan membaca pemahaman paragraf dengan menggunakan aksara jawa, namun perlu peningkatan dalam pemahaman membaca paragraf aksara jawa dengan ragam aksara mandaswara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2</v>
      </c>
      <c r="P39" s="19" t="str">
        <f t="shared" si="8"/>
        <v>mampu menyajikan teks pawarta, namun perlu peningkatan dalam menggunakan ragam unggah-ungguh bahasa jawa.</v>
      </c>
      <c r="Q39" s="19" t="str">
        <f t="shared" si="9"/>
        <v>A</v>
      </c>
      <c r="R39" s="19" t="str">
        <f t="shared" si="10"/>
        <v/>
      </c>
      <c r="S39" s="18"/>
      <c r="T39" s="1">
        <v>86</v>
      </c>
      <c r="U39" s="1">
        <v>86</v>
      </c>
      <c r="V39" s="1">
        <v>80</v>
      </c>
      <c r="W39" s="1">
        <v>81</v>
      </c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>
        <v>84</v>
      </c>
      <c r="AH39" s="1">
        <v>89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2235</v>
      </c>
      <c r="C40" s="19" t="s">
        <v>220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4</v>
      </c>
      <c r="J40" s="19" t="str">
        <f t="shared" si="3"/>
        <v>memiliki kemampuan membaca pemahaman paragraf dengan menggunakan aksara jawa, namun perlu peningkatan dalam pemahaman membaca paragraf aksara jawa dengan ragam aksara mandaswara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3</v>
      </c>
      <c r="P40" s="19" t="str">
        <f t="shared" si="8"/>
        <v>mampu menyajikan teks paragraf dengan menggunakan aksara jawa, namun perlu peningkatan dalam penggunaan ragam aksara mandaswara.</v>
      </c>
      <c r="Q40" s="19" t="str">
        <f t="shared" si="9"/>
        <v>A</v>
      </c>
      <c r="R40" s="19" t="str">
        <f t="shared" si="10"/>
        <v/>
      </c>
      <c r="S40" s="18"/>
      <c r="T40" s="1">
        <v>90</v>
      </c>
      <c r="U40" s="1">
        <v>90</v>
      </c>
      <c r="V40" s="1">
        <v>79</v>
      </c>
      <c r="W40" s="1">
        <v>81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86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2250</v>
      </c>
      <c r="C41" s="19" t="s">
        <v>221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1</v>
      </c>
      <c r="J41" s="19" t="str">
        <f t="shared" si="3"/>
        <v xml:space="preserve">Memiliki kemampuan memahami dan mengevaluasi nilai-nilai luhur yang terkandung dalam serat Wedhatama pupuh pangkur. </v>
      </c>
      <c r="K41" s="19">
        <f t="shared" si="4"/>
        <v>81.333333333333329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1</v>
      </c>
      <c r="P41" s="19" t="str">
        <f t="shared" si="8"/>
        <v>mampu menyajikan teks serat wedhatama pupuh pangkur</v>
      </c>
      <c r="Q41" s="19" t="str">
        <f t="shared" si="9"/>
        <v>A</v>
      </c>
      <c r="R41" s="19" t="str">
        <f t="shared" si="10"/>
        <v/>
      </c>
      <c r="S41" s="18"/>
      <c r="T41" s="1">
        <v>88</v>
      </c>
      <c r="U41" s="1">
        <v>88</v>
      </c>
      <c r="V41" s="1">
        <v>80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84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2266</v>
      </c>
      <c r="C42" s="19" t="s">
        <v>222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3</v>
      </c>
      <c r="J42" s="19" t="str">
        <f t="shared" si="3"/>
        <v>Memiliki kemampuan membaca pemahaman teks cerita cekak.</v>
      </c>
      <c r="K42" s="19">
        <f t="shared" si="4"/>
        <v>84.333333333333329</v>
      </c>
      <c r="L42" s="19" t="str">
        <f t="shared" si="5"/>
        <v>A</v>
      </c>
      <c r="M42" s="19">
        <f t="shared" si="6"/>
        <v>84.333333333333329</v>
      </c>
      <c r="N42" s="19" t="str">
        <f t="shared" si="7"/>
        <v>A</v>
      </c>
      <c r="O42" s="35">
        <v>2</v>
      </c>
      <c r="P42" s="19" t="str">
        <f t="shared" si="8"/>
        <v>mampu menyajikan teks pawarta, namun perlu peningkatan dalam menggunakan ragam unggah-ungguh bahasa jawa.</v>
      </c>
      <c r="Q42" s="19" t="str">
        <f t="shared" si="9"/>
        <v>A</v>
      </c>
      <c r="R42" s="19" t="str">
        <f t="shared" si="10"/>
        <v/>
      </c>
      <c r="S42" s="18"/>
      <c r="T42" s="1">
        <v>89</v>
      </c>
      <c r="U42" s="1">
        <v>90</v>
      </c>
      <c r="V42" s="1">
        <v>79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2281</v>
      </c>
      <c r="C43" s="19" t="s">
        <v>223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3</v>
      </c>
      <c r="J43" s="19" t="str">
        <f t="shared" si="3"/>
        <v>Memiliki kemampuan membaca pemahaman teks cerita cekak.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3</v>
      </c>
      <c r="P43" s="19" t="str">
        <f t="shared" si="8"/>
        <v>mampu menyajikan teks paragraf dengan menggunakan aksara jawa, namun perlu peningkatan dalam penggunaan ragam aksara mandaswara.</v>
      </c>
      <c r="Q43" s="19" t="str">
        <f t="shared" si="9"/>
        <v>A</v>
      </c>
      <c r="R43" s="19" t="str">
        <f t="shared" si="10"/>
        <v/>
      </c>
      <c r="S43" s="18"/>
      <c r="T43" s="1">
        <v>95</v>
      </c>
      <c r="U43" s="1">
        <v>85</v>
      </c>
      <c r="V43" s="1">
        <v>79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93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2296</v>
      </c>
      <c r="C44" s="19" t="s">
        <v>224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 xml:space="preserve">Memiliki kemampuan memahami dan mengevaluasi nilai-nilai luhur yang terkandung dalam serat Wedhatama pupuh pangkur. </v>
      </c>
      <c r="K44" s="19">
        <f t="shared" si="4"/>
        <v>82.333333333333329</v>
      </c>
      <c r="L44" s="19" t="str">
        <f t="shared" si="5"/>
        <v>B</v>
      </c>
      <c r="M44" s="19">
        <f t="shared" si="6"/>
        <v>82.333333333333329</v>
      </c>
      <c r="N44" s="19" t="str">
        <f t="shared" si="7"/>
        <v>B</v>
      </c>
      <c r="O44" s="35">
        <v>3</v>
      </c>
      <c r="P44" s="19" t="str">
        <f t="shared" si="8"/>
        <v>mampu menyajikan teks paragraf dengan menggunakan aksara jawa, namun perlu peningkatan dalam penggunaan ragam aksara mandaswara.</v>
      </c>
      <c r="Q44" s="19" t="str">
        <f t="shared" si="9"/>
        <v>A</v>
      </c>
      <c r="R44" s="19" t="str">
        <f t="shared" si="10"/>
        <v/>
      </c>
      <c r="S44" s="18"/>
      <c r="T44" s="1">
        <v>82</v>
      </c>
      <c r="U44" s="1">
        <v>90</v>
      </c>
      <c r="V44" s="1">
        <v>79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2312</v>
      </c>
      <c r="C45" s="19" t="s">
        <v>225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3</v>
      </c>
      <c r="J45" s="19" t="str">
        <f t="shared" si="3"/>
        <v>Memiliki kemampuan membaca pemahaman teks cerita cekak.</v>
      </c>
      <c r="K45" s="19">
        <f t="shared" si="4"/>
        <v>81.666666666666671</v>
      </c>
      <c r="L45" s="19" t="str">
        <f t="shared" si="5"/>
        <v>B</v>
      </c>
      <c r="M45" s="19">
        <f t="shared" si="6"/>
        <v>81.666666666666671</v>
      </c>
      <c r="N45" s="19" t="str">
        <f t="shared" si="7"/>
        <v>B</v>
      </c>
      <c r="O45" s="35">
        <v>3</v>
      </c>
      <c r="P45" s="19" t="str">
        <f t="shared" si="8"/>
        <v>mampu menyajikan teks paragraf dengan menggunakan aksara jawa, namun perlu peningkatan dalam penggunaan ragam aksara mandaswara.</v>
      </c>
      <c r="Q45" s="19" t="str">
        <f t="shared" si="9"/>
        <v>A</v>
      </c>
      <c r="R45" s="19" t="str">
        <f t="shared" si="10"/>
        <v/>
      </c>
      <c r="S45" s="18"/>
      <c r="T45" s="1">
        <v>78</v>
      </c>
      <c r="U45" s="1">
        <v>84</v>
      </c>
      <c r="V45" s="1">
        <v>85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85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2328</v>
      </c>
      <c r="C46" s="19" t="s">
        <v>226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4</v>
      </c>
      <c r="J46" s="19" t="str">
        <f t="shared" si="3"/>
        <v>memiliki kemampuan membaca pemahaman paragraf dengan menggunakan aksara jawa, namun perlu peningkatan dalam pemahaman membaca paragraf aksara jawa dengan ragam aksara mandaswara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>mampu menyajikan teks pawarta, namun perlu peningkatan dalam menggunakan ragam unggah-ungguh bahasa jawa.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80</v>
      </c>
      <c r="V46" s="1">
        <v>85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84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2343</v>
      </c>
      <c r="C47" s="19" t="s">
        <v>227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4</v>
      </c>
      <c r="J47" s="19" t="str">
        <f t="shared" si="3"/>
        <v>memiliki kemampuan membaca pemahaman paragraf dengan menggunakan aksara jawa, namun perlu peningkatan dalam pemahaman membaca paragraf aksara jawa dengan ragam aksara mandaswara</v>
      </c>
      <c r="K47" s="19">
        <f t="shared" si="4"/>
        <v>82.333333333333329</v>
      </c>
      <c r="L47" s="19" t="str">
        <f t="shared" si="5"/>
        <v>B</v>
      </c>
      <c r="M47" s="19">
        <f t="shared" si="6"/>
        <v>82.333333333333329</v>
      </c>
      <c r="N47" s="19" t="str">
        <f t="shared" si="7"/>
        <v>B</v>
      </c>
      <c r="O47" s="35">
        <v>1</v>
      </c>
      <c r="P47" s="19" t="str">
        <f t="shared" si="8"/>
        <v>mampu menyajikan teks serat wedhatama pupuh pangkur</v>
      </c>
      <c r="Q47" s="19" t="str">
        <f t="shared" si="9"/>
        <v>A</v>
      </c>
      <c r="R47" s="19" t="str">
        <f t="shared" si="10"/>
        <v/>
      </c>
      <c r="S47" s="18"/>
      <c r="T47" s="1">
        <v>80</v>
      </c>
      <c r="U47" s="1">
        <v>70</v>
      </c>
      <c r="V47" s="1">
        <v>85</v>
      </c>
      <c r="W47" s="1">
        <v>79</v>
      </c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83</v>
      </c>
      <c r="AH47" s="1">
        <v>94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E11" activePane="bottomRight" state="frozen"/>
      <selection pane="topRight"/>
      <selection pane="bottomLeft"/>
      <selection pane="bottomRight" activeCell="AN22" sqref="AN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2359</v>
      </c>
      <c r="C11" s="19" t="s">
        <v>229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struktur dan kaidah pawarta.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teks pawarta, namun perlu peningkatan dalam menggunakan ragam unggah-ungguh bahasa jawa.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70</v>
      </c>
      <c r="U11" s="1">
        <v>78</v>
      </c>
      <c r="V11" s="1">
        <v>95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2375</v>
      </c>
      <c r="C12" s="19" t="s">
        <v>230</v>
      </c>
      <c r="D12" s="18"/>
      <c r="E12" s="19">
        <f t="shared" si="0"/>
        <v>90</v>
      </c>
      <c r="F12" s="19" t="str">
        <f t="shared" si="1"/>
        <v>A</v>
      </c>
      <c r="G12" s="19">
        <f>IF((COUNTA(T12:AC12)&gt;0),(ROUND((AVERAGE(T12:AD12)),0)),"")</f>
        <v>90</v>
      </c>
      <c r="H12" s="19" t="str">
        <f t="shared" si="2"/>
        <v>A</v>
      </c>
      <c r="I12" s="35">
        <v>3</v>
      </c>
      <c r="J12" s="19" t="str">
        <f t="shared" si="3"/>
        <v>Memiliki kemampuan membaca pemahaman teks cerita cekak.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3</v>
      </c>
      <c r="P12" s="19" t="str">
        <f t="shared" si="8"/>
        <v>mampu menyajikan teks paragraf dengan menggunakan aksara jawa, namun perlu peningkatan dalam penggunaan ragam aksara mandaswara.</v>
      </c>
      <c r="Q12" s="19" t="str">
        <f t="shared" si="9"/>
        <v>A</v>
      </c>
      <c r="R12" s="19" t="str">
        <f t="shared" si="10"/>
        <v/>
      </c>
      <c r="S12" s="18"/>
      <c r="T12" s="1">
        <v>95</v>
      </c>
      <c r="U12" s="1">
        <v>85</v>
      </c>
      <c r="V12" s="1">
        <v>95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89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2391</v>
      </c>
      <c r="C13" s="19" t="s">
        <v>231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4</v>
      </c>
      <c r="J13" s="19" t="str">
        <f t="shared" si="3"/>
        <v>memiliki kemampuan membaca pemahaman paragraf dengan menggunakan aksara jawa, namun perlu peningkatan dalam pemahaman membaca paragraf aksara jawa dengan ragam aksara mandaswara</v>
      </c>
      <c r="K13" s="19">
        <f t="shared" si="4"/>
        <v>88.333333333333329</v>
      </c>
      <c r="L13" s="19" t="str">
        <f t="shared" si="5"/>
        <v>A</v>
      </c>
      <c r="M13" s="19">
        <f t="shared" si="6"/>
        <v>88.333333333333329</v>
      </c>
      <c r="N13" s="19" t="str">
        <f t="shared" si="7"/>
        <v>A</v>
      </c>
      <c r="O13" s="35">
        <v>2</v>
      </c>
      <c r="P13" s="19" t="str">
        <f t="shared" si="8"/>
        <v>mampu menyajikan teks pawarta, namun perlu peningkatan dalam menggunakan ragam unggah-ungguh bahasa jawa.</v>
      </c>
      <c r="Q13" s="19" t="str">
        <f t="shared" si="9"/>
        <v>A</v>
      </c>
      <c r="R13" s="19" t="str">
        <f t="shared" si="10"/>
        <v/>
      </c>
      <c r="S13" s="18"/>
      <c r="T13" s="1">
        <v>93</v>
      </c>
      <c r="U13" s="1">
        <v>90</v>
      </c>
      <c r="V13" s="1">
        <v>85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265</v>
      </c>
      <c r="FI13" s="41" t="s">
        <v>269</v>
      </c>
      <c r="FJ13" s="39">
        <v>3241</v>
      </c>
      <c r="FK13" s="39">
        <v>3251</v>
      </c>
    </row>
    <row r="14" spans="1:167" x14ac:dyDescent="0.25">
      <c r="A14" s="19">
        <v>4</v>
      </c>
      <c r="B14" s="19">
        <v>2407</v>
      </c>
      <c r="C14" s="19" t="s">
        <v>232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mengidentifikasi struktur dan kaidah pawarta.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>mampu menyajikan teks pawarta, namun perlu peningkatan dalam menggunakan ragam unggah-ungguh bahasa jawa.</v>
      </c>
      <c r="Q14" s="19" t="str">
        <f t="shared" si="9"/>
        <v>A</v>
      </c>
      <c r="R14" s="19" t="str">
        <f t="shared" si="10"/>
        <v/>
      </c>
      <c r="S14" s="18"/>
      <c r="T14" s="1">
        <v>70</v>
      </c>
      <c r="U14" s="1">
        <v>70</v>
      </c>
      <c r="V14" s="1">
        <v>85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78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2423</v>
      </c>
      <c r="C15" s="19" t="s">
        <v>233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4</v>
      </c>
      <c r="J15" s="19" t="str">
        <f t="shared" si="3"/>
        <v>memiliki kemampuan membaca pemahaman paragraf dengan menggunakan aksara jawa, namun perlu peningkatan dalam pemahaman membaca paragraf aksara jawa dengan ragam aksara mandaswara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3</v>
      </c>
      <c r="P15" s="19" t="str">
        <f t="shared" si="8"/>
        <v>mampu menyajikan teks paragraf dengan menggunakan aksara jawa, namun perlu peningkatan dalam penggunaan ragam aksara mandaswara.</v>
      </c>
      <c r="Q15" s="19" t="str">
        <f t="shared" si="9"/>
        <v>A</v>
      </c>
      <c r="R15" s="19" t="str">
        <f t="shared" si="10"/>
        <v/>
      </c>
      <c r="S15" s="18"/>
      <c r="T15" s="1">
        <v>84</v>
      </c>
      <c r="U15" s="1">
        <v>100</v>
      </c>
      <c r="V15" s="1">
        <v>75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84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266</v>
      </c>
      <c r="FI15" s="41" t="s">
        <v>270</v>
      </c>
      <c r="FJ15" s="39">
        <v>3242</v>
      </c>
      <c r="FK15" s="39">
        <v>3252</v>
      </c>
    </row>
    <row r="16" spans="1:167" x14ac:dyDescent="0.25">
      <c r="A16" s="19">
        <v>6</v>
      </c>
      <c r="B16" s="19">
        <v>2439</v>
      </c>
      <c r="C16" s="19" t="s">
        <v>234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2</v>
      </c>
      <c r="J16" s="19" t="str">
        <f t="shared" si="3"/>
        <v>Memiliki kemampuan mengidentifikasi struktur dan kaidah pawarta.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2</v>
      </c>
      <c r="P16" s="19" t="str">
        <f t="shared" si="8"/>
        <v>mampu menyajikan teks pawarta, namun perlu peningkatan dalam menggunakan ragam unggah-ungguh bahasa jawa.</v>
      </c>
      <c r="Q16" s="19" t="str">
        <f t="shared" si="9"/>
        <v>A</v>
      </c>
      <c r="R16" s="19" t="str">
        <f t="shared" si="10"/>
        <v/>
      </c>
      <c r="S16" s="18"/>
      <c r="T16" s="1">
        <v>92</v>
      </c>
      <c r="U16" s="1">
        <v>95</v>
      </c>
      <c r="V16" s="1">
        <v>85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2455</v>
      </c>
      <c r="C17" s="19" t="s">
        <v>235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4</v>
      </c>
      <c r="J17" s="19" t="str">
        <f t="shared" si="3"/>
        <v>memiliki kemampuan membaca pemahaman paragraf dengan menggunakan aksara jawa, namun perlu peningkatan dalam pemahaman membaca paragraf aksara jawa dengan ragam aksara mandaswara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1</v>
      </c>
      <c r="P17" s="19" t="str">
        <f t="shared" si="8"/>
        <v>mampu menyajikan teks serat wedhatama pupuh pangkur</v>
      </c>
      <c r="Q17" s="19" t="str">
        <f t="shared" si="9"/>
        <v>A</v>
      </c>
      <c r="R17" s="19" t="str">
        <f t="shared" si="10"/>
        <v/>
      </c>
      <c r="S17" s="18"/>
      <c r="T17" s="1">
        <v>86</v>
      </c>
      <c r="U17" s="1">
        <v>78</v>
      </c>
      <c r="V17" s="1">
        <v>78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267</v>
      </c>
      <c r="FI17" s="41" t="s">
        <v>271</v>
      </c>
      <c r="FJ17" s="39">
        <v>3243</v>
      </c>
      <c r="FK17" s="39">
        <v>3253</v>
      </c>
    </row>
    <row r="18" spans="1:167" x14ac:dyDescent="0.25">
      <c r="A18" s="19">
        <v>8</v>
      </c>
      <c r="B18" s="19">
        <v>2487</v>
      </c>
      <c r="C18" s="19" t="s">
        <v>236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90</v>
      </c>
      <c r="H18" s="19" t="str">
        <f t="shared" si="2"/>
        <v>A</v>
      </c>
      <c r="I18" s="35">
        <v>2</v>
      </c>
      <c r="J18" s="19" t="str">
        <f t="shared" si="3"/>
        <v>Memiliki kemampuan mengidentifikasi struktur dan kaidah pawarta.</v>
      </c>
      <c r="K18" s="19">
        <f t="shared" si="4"/>
        <v>85.666666666666671</v>
      </c>
      <c r="L18" s="19" t="str">
        <f t="shared" si="5"/>
        <v>A</v>
      </c>
      <c r="M18" s="19">
        <f t="shared" si="6"/>
        <v>85.666666666666671</v>
      </c>
      <c r="N18" s="19" t="str">
        <f t="shared" si="7"/>
        <v>A</v>
      </c>
      <c r="O18" s="35">
        <v>2</v>
      </c>
      <c r="P18" s="19" t="str">
        <f t="shared" si="8"/>
        <v>mampu menyajikan teks pawarta, namun perlu peningkatan dalam menggunakan ragam unggah-ungguh bahasa jawa.</v>
      </c>
      <c r="Q18" s="19" t="str">
        <f t="shared" si="9"/>
        <v>A</v>
      </c>
      <c r="R18" s="19" t="str">
        <f t="shared" si="10"/>
        <v/>
      </c>
      <c r="S18" s="18"/>
      <c r="T18" s="1">
        <v>90</v>
      </c>
      <c r="U18" s="1">
        <v>90</v>
      </c>
      <c r="V18" s="1">
        <v>95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89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2503</v>
      </c>
      <c r="C19" s="19" t="s">
        <v>237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1</v>
      </c>
      <c r="J19" s="19" t="str">
        <f t="shared" si="3"/>
        <v xml:space="preserve">Memiliki kemampuan memahami dan mengevaluasi nilai-nilai luhur yang terkandung dalam serat Wedhatama pupuh pangkur. </v>
      </c>
      <c r="K19" s="19">
        <f t="shared" si="4"/>
        <v>82.666666666666671</v>
      </c>
      <c r="L19" s="19" t="str">
        <f t="shared" si="5"/>
        <v>B</v>
      </c>
      <c r="M19" s="19">
        <f t="shared" si="6"/>
        <v>82.666666666666671</v>
      </c>
      <c r="N19" s="19" t="str">
        <f t="shared" si="7"/>
        <v>B</v>
      </c>
      <c r="O19" s="35">
        <v>1</v>
      </c>
      <c r="P19" s="19" t="str">
        <f t="shared" si="8"/>
        <v>mampu menyajikan teks serat wedhatama pupuh pangkur</v>
      </c>
      <c r="Q19" s="19" t="str">
        <f t="shared" si="9"/>
        <v>A</v>
      </c>
      <c r="R19" s="19" t="str">
        <f t="shared" si="10"/>
        <v/>
      </c>
      <c r="S19" s="18"/>
      <c r="T19" s="1">
        <v>80</v>
      </c>
      <c r="U19" s="1">
        <v>80</v>
      </c>
      <c r="V19" s="1">
        <v>78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268</v>
      </c>
      <c r="FI19" s="41"/>
      <c r="FJ19" s="39">
        <v>3244</v>
      </c>
      <c r="FK19" s="39">
        <v>3254</v>
      </c>
    </row>
    <row r="20" spans="1:167" x14ac:dyDescent="0.25">
      <c r="A20" s="19">
        <v>10</v>
      </c>
      <c r="B20" s="19">
        <v>2519</v>
      </c>
      <c r="C20" s="19" t="s">
        <v>238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mengidentifikasi struktur dan kaidah pawarta.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2</v>
      </c>
      <c r="P20" s="19" t="str">
        <f t="shared" si="8"/>
        <v>mampu menyajikan teks pawarta, namun perlu peningkatan dalam menggunakan ragam unggah-ungguh bahasa jawa.</v>
      </c>
      <c r="Q20" s="19" t="str">
        <f t="shared" si="9"/>
        <v>A</v>
      </c>
      <c r="R20" s="19" t="str">
        <f t="shared" si="10"/>
        <v/>
      </c>
      <c r="S20" s="18"/>
      <c r="T20" s="1">
        <v>70</v>
      </c>
      <c r="U20" s="1">
        <v>90</v>
      </c>
      <c r="V20" s="1">
        <v>84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87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2535</v>
      </c>
      <c r="C21" s="19" t="s">
        <v>239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3</v>
      </c>
      <c r="J21" s="19" t="str">
        <f t="shared" si="3"/>
        <v>Memiliki kemampuan membaca pemahaman teks cerita cekak.</v>
      </c>
      <c r="K21" s="19">
        <f t="shared" si="4"/>
        <v>85.666666666666671</v>
      </c>
      <c r="L21" s="19" t="str">
        <f t="shared" si="5"/>
        <v>A</v>
      </c>
      <c r="M21" s="19">
        <f t="shared" si="6"/>
        <v>85.666666666666671</v>
      </c>
      <c r="N21" s="19" t="str">
        <f t="shared" si="7"/>
        <v>A</v>
      </c>
      <c r="O21" s="35">
        <v>2</v>
      </c>
      <c r="P21" s="19" t="str">
        <f t="shared" si="8"/>
        <v>mampu menyajikan teks pawarta, namun perlu peningkatan dalam menggunakan ragam unggah-ungguh bahasa jawa.</v>
      </c>
      <c r="Q21" s="19" t="str">
        <f t="shared" si="9"/>
        <v>A</v>
      </c>
      <c r="R21" s="19" t="str">
        <f t="shared" si="10"/>
        <v/>
      </c>
      <c r="S21" s="18"/>
      <c r="T21" s="1">
        <v>77</v>
      </c>
      <c r="U21" s="1">
        <v>83</v>
      </c>
      <c r="V21" s="1">
        <v>76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3245</v>
      </c>
      <c r="FK21" s="39">
        <v>3255</v>
      </c>
    </row>
    <row r="22" spans="1:167" x14ac:dyDescent="0.25">
      <c r="A22" s="19">
        <v>12</v>
      </c>
      <c r="B22" s="19">
        <v>2551</v>
      </c>
      <c r="C22" s="19" t="s">
        <v>240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4</v>
      </c>
      <c r="J22" s="19" t="str">
        <f t="shared" si="3"/>
        <v>memiliki kemampuan membaca pemahaman paragraf dengan menggunakan aksara jawa, namun perlu peningkatan dalam pemahaman membaca paragraf aksara jawa dengan ragam aksara mandaswara</v>
      </c>
      <c r="K22" s="19">
        <f t="shared" si="4"/>
        <v>84.666666666666671</v>
      </c>
      <c r="L22" s="19" t="str">
        <f t="shared" si="5"/>
        <v>A</v>
      </c>
      <c r="M22" s="19">
        <f t="shared" si="6"/>
        <v>84.666666666666671</v>
      </c>
      <c r="N22" s="19" t="str">
        <f t="shared" si="7"/>
        <v>A</v>
      </c>
      <c r="O22" s="35">
        <v>3</v>
      </c>
      <c r="P22" s="19" t="str">
        <f t="shared" si="8"/>
        <v>mampu menyajikan teks paragraf dengan menggunakan aksara jawa, namun perlu peningkatan dalam penggunaan ragam aksara mandaswara.</v>
      </c>
      <c r="Q22" s="19" t="str">
        <f t="shared" si="9"/>
        <v>A</v>
      </c>
      <c r="R22" s="19" t="str">
        <f t="shared" si="10"/>
        <v/>
      </c>
      <c r="S22" s="18"/>
      <c r="T22" s="1">
        <v>76</v>
      </c>
      <c r="U22" s="1">
        <v>90</v>
      </c>
      <c r="V22" s="1">
        <v>85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2567</v>
      </c>
      <c r="C23" s="19" t="s">
        <v>241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1</v>
      </c>
      <c r="J23" s="19" t="str">
        <f t="shared" si="3"/>
        <v xml:space="preserve">Memiliki kemampuan memahami dan mengevaluasi nilai-nilai luhur yang terkandung dalam serat Wedhatama pupuh pangkur. 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3</v>
      </c>
      <c r="P23" s="19" t="str">
        <f t="shared" si="8"/>
        <v>mampu menyajikan teks paragraf dengan menggunakan aksara jawa, namun perlu peningkatan dalam penggunaan ragam aksara mandaswara.</v>
      </c>
      <c r="Q23" s="19" t="str">
        <f t="shared" si="9"/>
        <v>A</v>
      </c>
      <c r="R23" s="19" t="str">
        <f t="shared" si="10"/>
        <v/>
      </c>
      <c r="S23" s="18"/>
      <c r="T23" s="1">
        <v>90</v>
      </c>
      <c r="U23" s="1">
        <v>90</v>
      </c>
      <c r="V23" s="1">
        <v>76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3246</v>
      </c>
      <c r="FK23" s="39">
        <v>3256</v>
      </c>
    </row>
    <row r="24" spans="1:167" x14ac:dyDescent="0.25">
      <c r="A24" s="19">
        <v>14</v>
      </c>
      <c r="B24" s="19">
        <v>2583</v>
      </c>
      <c r="C24" s="19" t="s">
        <v>242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mengidentifikasi struktur dan kaidah pawarta.</v>
      </c>
      <c r="K24" s="19">
        <f t="shared" si="4"/>
        <v>76.666666666666671</v>
      </c>
      <c r="L24" s="19" t="str">
        <f t="shared" si="5"/>
        <v>B</v>
      </c>
      <c r="M24" s="19">
        <f t="shared" si="6"/>
        <v>76.666666666666671</v>
      </c>
      <c r="N24" s="19" t="str">
        <f t="shared" si="7"/>
        <v>B</v>
      </c>
      <c r="O24" s="35">
        <v>3</v>
      </c>
      <c r="P24" s="19" t="str">
        <f t="shared" si="8"/>
        <v>mampu menyajikan teks paragraf dengan menggunakan aksara jawa, namun perlu peningkatan dalam penggunaan ragam aksara mandaswara.</v>
      </c>
      <c r="Q24" s="19" t="str">
        <f t="shared" si="9"/>
        <v>A</v>
      </c>
      <c r="R24" s="19" t="str">
        <f t="shared" si="10"/>
        <v/>
      </c>
      <c r="S24" s="18"/>
      <c r="T24" s="1">
        <v>80</v>
      </c>
      <c r="U24" s="1">
        <v>85</v>
      </c>
      <c r="V24" s="1">
        <v>81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75</v>
      </c>
      <c r="AH24" s="1">
        <v>75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2599</v>
      </c>
      <c r="C25" s="19" t="s">
        <v>243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3</v>
      </c>
      <c r="J25" s="19" t="str">
        <f t="shared" si="3"/>
        <v>Memiliki kemampuan membaca pemahaman teks cerita cekak.</v>
      </c>
      <c r="K25" s="19">
        <f t="shared" si="4"/>
        <v>85.666666666666671</v>
      </c>
      <c r="L25" s="19" t="str">
        <f t="shared" si="5"/>
        <v>A</v>
      </c>
      <c r="M25" s="19">
        <f t="shared" si="6"/>
        <v>85.666666666666671</v>
      </c>
      <c r="N25" s="19" t="str">
        <f t="shared" si="7"/>
        <v>A</v>
      </c>
      <c r="O25" s="35">
        <v>3</v>
      </c>
      <c r="P25" s="19" t="str">
        <f t="shared" si="8"/>
        <v>mampu menyajikan teks paragraf dengan menggunakan aksara jawa, namun perlu peningkatan dalam penggunaan ragam aksara mandaswara.</v>
      </c>
      <c r="Q25" s="19" t="str">
        <f t="shared" si="9"/>
        <v>A</v>
      </c>
      <c r="R25" s="19" t="str">
        <f t="shared" si="10"/>
        <v/>
      </c>
      <c r="S25" s="18"/>
      <c r="T25" s="1">
        <v>86</v>
      </c>
      <c r="U25" s="1">
        <v>75</v>
      </c>
      <c r="V25" s="1">
        <v>90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87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3247</v>
      </c>
      <c r="FK25" s="39">
        <v>3257</v>
      </c>
    </row>
    <row r="26" spans="1:167" x14ac:dyDescent="0.25">
      <c r="A26" s="19">
        <v>16</v>
      </c>
      <c r="B26" s="19">
        <v>2615</v>
      </c>
      <c r="C26" s="19" t="s">
        <v>244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3</v>
      </c>
      <c r="J26" s="19" t="str">
        <f t="shared" si="3"/>
        <v>Memiliki kemampuan membaca pemahaman teks cerita cekak.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3</v>
      </c>
      <c r="P26" s="19" t="str">
        <f t="shared" si="8"/>
        <v>mampu menyajikan teks paragraf dengan menggunakan aksara jawa, namun perlu peningkatan dalam penggunaan ragam aksara mandaswara.</v>
      </c>
      <c r="Q26" s="19" t="str">
        <f t="shared" si="9"/>
        <v>A</v>
      </c>
      <c r="R26" s="19" t="str">
        <f t="shared" si="10"/>
        <v/>
      </c>
      <c r="S26" s="18"/>
      <c r="T26" s="1">
        <v>87</v>
      </c>
      <c r="U26" s="1">
        <v>80</v>
      </c>
      <c r="V26" s="1">
        <v>90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2631</v>
      </c>
      <c r="C27" s="19" t="s">
        <v>245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3</v>
      </c>
      <c r="J27" s="19" t="str">
        <f t="shared" si="3"/>
        <v>Memiliki kemampuan membaca pemahaman teks cerita cekak.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3</v>
      </c>
      <c r="P27" s="19" t="str">
        <f t="shared" si="8"/>
        <v>mampu menyajikan teks paragraf dengan menggunakan aksara jawa, namun perlu peningkatan dalam penggunaan ragam aksara mandaswara.</v>
      </c>
      <c r="Q27" s="19" t="str">
        <f t="shared" si="9"/>
        <v>A</v>
      </c>
      <c r="R27" s="19" t="str">
        <f t="shared" si="10"/>
        <v/>
      </c>
      <c r="S27" s="18"/>
      <c r="T27" s="1">
        <v>70</v>
      </c>
      <c r="U27" s="1">
        <v>90</v>
      </c>
      <c r="V27" s="1">
        <v>85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88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3248</v>
      </c>
      <c r="FK27" s="39">
        <v>3258</v>
      </c>
    </row>
    <row r="28" spans="1:167" x14ac:dyDescent="0.25">
      <c r="A28" s="19">
        <v>18</v>
      </c>
      <c r="B28" s="19">
        <v>2647</v>
      </c>
      <c r="C28" s="19" t="s">
        <v>246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mengidentifikasi struktur dan kaidah pawarta.</v>
      </c>
      <c r="K28" s="19">
        <f t="shared" si="4"/>
        <v>84.666666666666671</v>
      </c>
      <c r="L28" s="19" t="str">
        <f t="shared" si="5"/>
        <v>A</v>
      </c>
      <c r="M28" s="19">
        <f t="shared" si="6"/>
        <v>84.666666666666671</v>
      </c>
      <c r="N28" s="19" t="str">
        <f t="shared" si="7"/>
        <v>A</v>
      </c>
      <c r="O28" s="35">
        <v>3</v>
      </c>
      <c r="P28" s="19" t="str">
        <f t="shared" si="8"/>
        <v>mampu menyajikan teks paragraf dengan menggunakan aksara jawa, namun perlu peningkatan dalam penggunaan ragam aksara mandaswara.</v>
      </c>
      <c r="Q28" s="19" t="str">
        <f t="shared" si="9"/>
        <v>A</v>
      </c>
      <c r="R28" s="19" t="str">
        <f t="shared" si="10"/>
        <v/>
      </c>
      <c r="S28" s="18"/>
      <c r="T28" s="1">
        <v>70</v>
      </c>
      <c r="U28" s="1">
        <v>80</v>
      </c>
      <c r="V28" s="1">
        <v>85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2663</v>
      </c>
      <c r="C29" s="19" t="s">
        <v>247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mengidentifikasi struktur dan kaidah pawarta.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3</v>
      </c>
      <c r="P29" s="19" t="str">
        <f t="shared" si="8"/>
        <v>mampu menyajikan teks paragraf dengan menggunakan aksara jawa, namun perlu peningkatan dalam penggunaan ragam aksara mandaswara.</v>
      </c>
      <c r="Q29" s="19" t="str">
        <f t="shared" si="9"/>
        <v>A</v>
      </c>
      <c r="R29" s="19" t="str">
        <f t="shared" si="10"/>
        <v/>
      </c>
      <c r="S29" s="18"/>
      <c r="T29" s="1">
        <v>83</v>
      </c>
      <c r="U29" s="1">
        <v>70</v>
      </c>
      <c r="V29" s="1">
        <v>78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3249</v>
      </c>
      <c r="FK29" s="39">
        <v>3259</v>
      </c>
    </row>
    <row r="30" spans="1:167" x14ac:dyDescent="0.25">
      <c r="A30" s="19">
        <v>20</v>
      </c>
      <c r="B30" s="19">
        <v>2679</v>
      </c>
      <c r="C30" s="19" t="s">
        <v>248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4</v>
      </c>
      <c r="J30" s="19" t="str">
        <f t="shared" si="3"/>
        <v>memiliki kemampuan membaca pemahaman paragraf dengan menggunakan aksara jawa, namun perlu peningkatan dalam pemahaman membaca paragraf aksara jawa dengan ragam aksara mandaswara</v>
      </c>
      <c r="K30" s="19">
        <f t="shared" si="4"/>
        <v>76.666666666666671</v>
      </c>
      <c r="L30" s="19" t="str">
        <f t="shared" si="5"/>
        <v>B</v>
      </c>
      <c r="M30" s="19">
        <f t="shared" si="6"/>
        <v>76.666666666666671</v>
      </c>
      <c r="N30" s="19" t="str">
        <f t="shared" si="7"/>
        <v>B</v>
      </c>
      <c r="O30" s="35">
        <v>3</v>
      </c>
      <c r="P30" s="19" t="str">
        <f t="shared" si="8"/>
        <v>mampu menyajikan teks paragraf dengan menggunakan aksara jawa, namun perlu peningkatan dalam penggunaan ragam aksara mandaswara.</v>
      </c>
      <c r="Q30" s="19" t="str">
        <f t="shared" si="9"/>
        <v>A</v>
      </c>
      <c r="R30" s="19" t="str">
        <f t="shared" si="10"/>
        <v/>
      </c>
      <c r="S30" s="18"/>
      <c r="T30" s="1">
        <v>80</v>
      </c>
      <c r="U30" s="1">
        <v>83</v>
      </c>
      <c r="V30" s="1">
        <v>88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2695</v>
      </c>
      <c r="C31" s="19" t="s">
        <v>249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4</v>
      </c>
      <c r="J31" s="19" t="str">
        <f t="shared" si="3"/>
        <v>memiliki kemampuan membaca pemahaman paragraf dengan menggunakan aksara jawa, namun perlu peningkatan dalam pemahaman membaca paragraf aksara jawa dengan ragam aksara mandaswara</v>
      </c>
      <c r="K31" s="19">
        <f t="shared" si="4"/>
        <v>80.333333333333329</v>
      </c>
      <c r="L31" s="19" t="str">
        <f t="shared" si="5"/>
        <v>B</v>
      </c>
      <c r="M31" s="19">
        <f t="shared" si="6"/>
        <v>80.333333333333329</v>
      </c>
      <c r="N31" s="19" t="str">
        <f t="shared" si="7"/>
        <v>B</v>
      </c>
      <c r="O31" s="35">
        <v>2</v>
      </c>
      <c r="P31" s="19" t="str">
        <f t="shared" si="8"/>
        <v>mampu menyajikan teks pawarta, namun perlu peningkatan dalam menggunakan ragam unggah-ungguh bahasa jawa.</v>
      </c>
      <c r="Q31" s="19" t="str">
        <f t="shared" si="9"/>
        <v>A</v>
      </c>
      <c r="R31" s="19" t="str">
        <f t="shared" si="10"/>
        <v/>
      </c>
      <c r="S31" s="18"/>
      <c r="T31" s="1">
        <v>70</v>
      </c>
      <c r="U31" s="1">
        <v>80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86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3250</v>
      </c>
      <c r="FK31" s="39">
        <v>3260</v>
      </c>
    </row>
    <row r="32" spans="1:167" x14ac:dyDescent="0.25">
      <c r="A32" s="19">
        <v>22</v>
      </c>
      <c r="B32" s="19">
        <v>2711</v>
      </c>
      <c r="C32" s="19" t="s">
        <v>250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4</v>
      </c>
      <c r="J32" s="19" t="str">
        <f t="shared" si="3"/>
        <v>memiliki kemampuan membaca pemahaman paragraf dengan menggunakan aksara jawa, namun perlu peningkatan dalam pemahaman membaca paragraf aksara jawa dengan ragam aksara mandaswara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>mampu menyajikan teks pawarta, namun perlu peningkatan dalam menggunakan ragam unggah-ungguh bahasa jawa.</v>
      </c>
      <c r="Q32" s="19" t="str">
        <f t="shared" si="9"/>
        <v>A</v>
      </c>
      <c r="R32" s="19" t="str">
        <f t="shared" si="10"/>
        <v/>
      </c>
      <c r="S32" s="18"/>
      <c r="T32" s="1">
        <v>70</v>
      </c>
      <c r="U32" s="1">
        <v>80</v>
      </c>
      <c r="V32" s="1">
        <v>80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2727</v>
      </c>
      <c r="C33" s="19" t="s">
        <v>251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4</v>
      </c>
      <c r="J33" s="19" t="str">
        <f t="shared" si="3"/>
        <v>memiliki kemampuan membaca pemahaman paragraf dengan menggunakan aksara jawa, namun perlu peningkatan dalam pemahaman membaca paragraf aksara jawa dengan ragam aksara mandaswara</v>
      </c>
      <c r="K33" s="19">
        <f t="shared" si="4"/>
        <v>85.333333333333329</v>
      </c>
      <c r="L33" s="19" t="str">
        <f t="shared" si="5"/>
        <v>A</v>
      </c>
      <c r="M33" s="19">
        <f t="shared" si="6"/>
        <v>85.333333333333329</v>
      </c>
      <c r="N33" s="19" t="str">
        <f t="shared" si="7"/>
        <v>A</v>
      </c>
      <c r="O33" s="35">
        <v>2</v>
      </c>
      <c r="P33" s="19" t="str">
        <f t="shared" si="8"/>
        <v>mampu menyajikan teks pawarta, namun perlu peningkatan dalam menggunakan ragam unggah-ungguh bahasa jawa.</v>
      </c>
      <c r="Q33" s="19" t="str">
        <f t="shared" si="9"/>
        <v>A</v>
      </c>
      <c r="R33" s="19" t="str">
        <f t="shared" si="10"/>
        <v/>
      </c>
      <c r="S33" s="18"/>
      <c r="T33" s="1">
        <v>96</v>
      </c>
      <c r="U33" s="1">
        <v>85</v>
      </c>
      <c r="V33" s="1">
        <v>76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88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2743</v>
      </c>
      <c r="C34" s="19" t="s">
        <v>252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2</v>
      </c>
      <c r="J34" s="19" t="str">
        <f t="shared" si="3"/>
        <v>Memiliki kemampuan mengidentifikasi struktur dan kaidah pawarta.</v>
      </c>
      <c r="K34" s="19">
        <f t="shared" si="4"/>
        <v>84.666666666666671</v>
      </c>
      <c r="L34" s="19" t="str">
        <f t="shared" si="5"/>
        <v>A</v>
      </c>
      <c r="M34" s="19">
        <f t="shared" si="6"/>
        <v>84.666666666666671</v>
      </c>
      <c r="N34" s="19" t="str">
        <f t="shared" si="7"/>
        <v>A</v>
      </c>
      <c r="O34" s="35">
        <v>2</v>
      </c>
      <c r="P34" s="19" t="str">
        <f t="shared" si="8"/>
        <v>mampu menyajikan teks pawarta, namun perlu peningkatan dalam menggunakan ragam unggah-ungguh bahasa jawa.</v>
      </c>
      <c r="Q34" s="19" t="str">
        <f t="shared" si="9"/>
        <v>A</v>
      </c>
      <c r="R34" s="19" t="str">
        <f t="shared" si="10"/>
        <v/>
      </c>
      <c r="S34" s="18"/>
      <c r="T34" s="1">
        <v>86</v>
      </c>
      <c r="U34" s="1">
        <v>90</v>
      </c>
      <c r="V34" s="1">
        <v>75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2759</v>
      </c>
      <c r="C35" s="19" t="s">
        <v>253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mengidentifikasi struktur dan kaidah pawarta.</v>
      </c>
      <c r="K35" s="19">
        <f t="shared" si="4"/>
        <v>80.333333333333329</v>
      </c>
      <c r="L35" s="19" t="str">
        <f t="shared" si="5"/>
        <v>B</v>
      </c>
      <c r="M35" s="19">
        <f t="shared" si="6"/>
        <v>80.333333333333329</v>
      </c>
      <c r="N35" s="19" t="str">
        <f t="shared" si="7"/>
        <v>B</v>
      </c>
      <c r="O35" s="35">
        <v>2</v>
      </c>
      <c r="P35" s="19" t="str">
        <f t="shared" si="8"/>
        <v>mampu menyajikan teks pawarta, namun perlu peningkatan dalam menggunakan ragam unggah-ungguh bahasa jawa.</v>
      </c>
      <c r="Q35" s="19" t="str">
        <f t="shared" si="9"/>
        <v>A</v>
      </c>
      <c r="R35" s="19" t="str">
        <f t="shared" si="10"/>
        <v/>
      </c>
      <c r="S35" s="18"/>
      <c r="T35" s="1">
        <v>90</v>
      </c>
      <c r="U35" s="1">
        <v>80</v>
      </c>
      <c r="V35" s="1">
        <v>90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85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2775</v>
      </c>
      <c r="C36" s="19" t="s">
        <v>254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4</v>
      </c>
      <c r="J36" s="19" t="str">
        <f t="shared" si="3"/>
        <v>memiliki kemampuan membaca pemahaman paragraf dengan menggunakan aksara jawa, namun perlu peningkatan dalam pemahaman membaca paragraf aksara jawa dengan ragam aksara mandaswara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2</v>
      </c>
      <c r="P36" s="19" t="str">
        <f t="shared" si="8"/>
        <v>mampu menyajikan teks pawarta, namun perlu peningkatan dalam menggunakan ragam unggah-ungguh bahasa jawa.</v>
      </c>
      <c r="Q36" s="19" t="str">
        <f t="shared" si="9"/>
        <v>A</v>
      </c>
      <c r="R36" s="19" t="str">
        <f t="shared" si="10"/>
        <v/>
      </c>
      <c r="S36" s="18"/>
      <c r="T36" s="1">
        <v>70</v>
      </c>
      <c r="U36" s="1">
        <v>90</v>
      </c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89</v>
      </c>
      <c r="AH36" s="1">
        <v>89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2791</v>
      </c>
      <c r="C37" s="19" t="s">
        <v>255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4</v>
      </c>
      <c r="J37" s="19" t="str">
        <f t="shared" si="3"/>
        <v>memiliki kemampuan membaca pemahaman paragraf dengan menggunakan aksara jawa, namun perlu peningkatan dalam pemahaman membaca paragraf aksara jawa dengan ragam aksara mandaswara</v>
      </c>
      <c r="K37" s="19">
        <f t="shared" si="4"/>
        <v>75.333333333333329</v>
      </c>
      <c r="L37" s="19" t="str">
        <f t="shared" si="5"/>
        <v>B</v>
      </c>
      <c r="M37" s="19">
        <f t="shared" si="6"/>
        <v>75.333333333333329</v>
      </c>
      <c r="N37" s="19" t="str">
        <f t="shared" si="7"/>
        <v>B</v>
      </c>
      <c r="O37" s="35">
        <v>3</v>
      </c>
      <c r="P37" s="19" t="str">
        <f t="shared" si="8"/>
        <v>mampu menyajikan teks paragraf dengan menggunakan aksara jawa, namun perlu peningkatan dalam penggunaan ragam aksara mandaswara.</v>
      </c>
      <c r="Q37" s="19" t="str">
        <f t="shared" si="9"/>
        <v>A</v>
      </c>
      <c r="R37" s="19" t="str">
        <f t="shared" si="10"/>
        <v/>
      </c>
      <c r="S37" s="18"/>
      <c r="T37" s="1">
        <v>78</v>
      </c>
      <c r="U37" s="1">
        <v>90</v>
      </c>
      <c r="V37" s="1">
        <v>80</v>
      </c>
      <c r="W37" s="1">
        <v>81</v>
      </c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78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2807</v>
      </c>
      <c r="C38" s="19" t="s">
        <v>256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mengidentifikasi struktur dan kaidah pawarta.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3</v>
      </c>
      <c r="P38" s="19" t="str">
        <f t="shared" si="8"/>
        <v>mampu menyajikan teks paragraf dengan menggunakan aksara jawa, namun perlu peningkatan dalam penggunaan ragam aksara mandaswara.</v>
      </c>
      <c r="Q38" s="19" t="str">
        <f t="shared" si="9"/>
        <v>A</v>
      </c>
      <c r="R38" s="19" t="str">
        <f t="shared" si="10"/>
        <v/>
      </c>
      <c r="S38" s="18"/>
      <c r="T38" s="1">
        <v>70</v>
      </c>
      <c r="U38" s="1">
        <v>85</v>
      </c>
      <c r="V38" s="1">
        <v>85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89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2823</v>
      </c>
      <c r="C39" s="19" t="s">
        <v>257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4</v>
      </c>
      <c r="J39" s="19" t="str">
        <f t="shared" si="3"/>
        <v>memiliki kemampuan membaca pemahaman paragraf dengan menggunakan aksara jawa, namun perlu peningkatan dalam pemahaman membaca paragraf aksara jawa dengan ragam aksara mandaswara</v>
      </c>
      <c r="K39" s="19">
        <f t="shared" si="4"/>
        <v>75.333333333333329</v>
      </c>
      <c r="L39" s="19" t="str">
        <f t="shared" si="5"/>
        <v>B</v>
      </c>
      <c r="M39" s="19">
        <f t="shared" si="6"/>
        <v>75.333333333333329</v>
      </c>
      <c r="N39" s="19" t="str">
        <f t="shared" si="7"/>
        <v>B</v>
      </c>
      <c r="O39" s="35">
        <v>3</v>
      </c>
      <c r="P39" s="19" t="str">
        <f t="shared" si="8"/>
        <v>mampu menyajikan teks paragraf dengan menggunakan aksara jawa, namun perlu peningkatan dalam penggunaan ragam aksara mandaswara.</v>
      </c>
      <c r="Q39" s="19" t="str">
        <f t="shared" si="9"/>
        <v>A</v>
      </c>
      <c r="R39" s="19" t="str">
        <f t="shared" si="10"/>
        <v/>
      </c>
      <c r="S39" s="18"/>
      <c r="T39" s="1">
        <v>70</v>
      </c>
      <c r="U39" s="1">
        <v>85</v>
      </c>
      <c r="V39" s="1">
        <v>85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>
        <v>78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2839</v>
      </c>
      <c r="C40" s="19" t="s">
        <v>258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3</v>
      </c>
      <c r="J40" s="19" t="str">
        <f t="shared" si="3"/>
        <v>Memiliki kemampuan membaca pemahaman teks cerita cekak.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3</v>
      </c>
      <c r="P40" s="19" t="str">
        <f t="shared" si="8"/>
        <v>mampu menyajikan teks paragraf dengan menggunakan aksara jawa, namun perlu peningkatan dalam penggunaan ragam aksara mandaswara.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90</v>
      </c>
      <c r="V40" s="1">
        <v>86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2855</v>
      </c>
      <c r="C41" s="19" t="s">
        <v>259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4</v>
      </c>
      <c r="J41" s="19" t="str">
        <f t="shared" si="3"/>
        <v>memiliki kemampuan membaca pemahaman paragraf dengan menggunakan aksara jawa, namun perlu peningkatan dalam pemahaman membaca paragraf aksara jawa dengan ragam aksara mandaswara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3</v>
      </c>
      <c r="P41" s="19" t="str">
        <f t="shared" si="8"/>
        <v>mampu menyajikan teks paragraf dengan menggunakan aksara jawa, namun perlu peningkatan dalam penggunaan ragam aksara mandaswara.</v>
      </c>
      <c r="Q41" s="19" t="str">
        <f t="shared" si="9"/>
        <v>A</v>
      </c>
      <c r="R41" s="19" t="str">
        <f t="shared" si="10"/>
        <v/>
      </c>
      <c r="S41" s="18"/>
      <c r="T41" s="1">
        <v>76</v>
      </c>
      <c r="U41" s="1">
        <v>72</v>
      </c>
      <c r="V41" s="1">
        <v>75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2871</v>
      </c>
      <c r="C42" s="19" t="s">
        <v>260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4</v>
      </c>
      <c r="J42" s="19" t="str">
        <f t="shared" si="3"/>
        <v>memiliki kemampuan membaca pemahaman paragraf dengan menggunakan aksara jawa, namun perlu peningkatan dalam pemahaman membaca paragraf aksara jawa dengan ragam aksara mandaswara</v>
      </c>
      <c r="K42" s="19">
        <f t="shared" si="4"/>
        <v>83.666666666666671</v>
      </c>
      <c r="L42" s="19" t="str">
        <f t="shared" si="5"/>
        <v>B</v>
      </c>
      <c r="M42" s="19">
        <f t="shared" si="6"/>
        <v>83.666666666666671</v>
      </c>
      <c r="N42" s="19" t="str">
        <f t="shared" si="7"/>
        <v>B</v>
      </c>
      <c r="O42" s="35">
        <v>3</v>
      </c>
      <c r="P42" s="19" t="str">
        <f t="shared" si="8"/>
        <v>mampu menyajikan teks paragraf dengan menggunakan aksara jawa, namun perlu peningkatan dalam penggunaan ragam aksara mandaswara.</v>
      </c>
      <c r="Q42" s="19" t="str">
        <f t="shared" si="9"/>
        <v>A</v>
      </c>
      <c r="R42" s="19" t="str">
        <f t="shared" si="10"/>
        <v/>
      </c>
      <c r="S42" s="18"/>
      <c r="T42" s="1">
        <v>70</v>
      </c>
      <c r="U42" s="1">
        <v>95</v>
      </c>
      <c r="V42" s="1">
        <v>75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2887</v>
      </c>
      <c r="C43" s="19" t="s">
        <v>261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4</v>
      </c>
      <c r="J43" s="19" t="str">
        <f t="shared" si="3"/>
        <v>memiliki kemampuan membaca pemahaman paragraf dengan menggunakan aksara jawa, namun perlu peningkatan dalam pemahaman membaca paragraf aksara jawa dengan ragam aksara mandaswara</v>
      </c>
      <c r="K43" s="19">
        <f t="shared" si="4"/>
        <v>75.333333333333329</v>
      </c>
      <c r="L43" s="19" t="str">
        <f t="shared" si="5"/>
        <v>B</v>
      </c>
      <c r="M43" s="19">
        <f t="shared" si="6"/>
        <v>75.333333333333329</v>
      </c>
      <c r="N43" s="19" t="str">
        <f t="shared" si="7"/>
        <v>B</v>
      </c>
      <c r="O43" s="35">
        <v>3</v>
      </c>
      <c r="P43" s="19" t="str">
        <f t="shared" si="8"/>
        <v>mampu menyajikan teks paragraf dengan menggunakan aksara jawa, namun perlu peningkatan dalam penggunaan ragam aksara mandaswara.</v>
      </c>
      <c r="Q43" s="19" t="str">
        <f t="shared" si="9"/>
        <v>A</v>
      </c>
      <c r="R43" s="19" t="str">
        <f t="shared" si="10"/>
        <v/>
      </c>
      <c r="S43" s="18"/>
      <c r="T43" s="1">
        <v>75</v>
      </c>
      <c r="U43" s="1">
        <v>95</v>
      </c>
      <c r="V43" s="1">
        <v>90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78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2903</v>
      </c>
      <c r="C44" s="19" t="s">
        <v>262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4</v>
      </c>
      <c r="J44" s="19" t="str">
        <f t="shared" si="3"/>
        <v>memiliki kemampuan membaca pemahaman paragraf dengan menggunakan aksara jawa, namun perlu peningkatan dalam pemahaman membaca paragraf aksara jawa dengan ragam aksara mandaswara</v>
      </c>
      <c r="K44" s="19">
        <f t="shared" si="4"/>
        <v>84.666666666666671</v>
      </c>
      <c r="L44" s="19" t="str">
        <f t="shared" si="5"/>
        <v>A</v>
      </c>
      <c r="M44" s="19">
        <f t="shared" si="6"/>
        <v>84.666666666666671</v>
      </c>
      <c r="N44" s="19" t="str">
        <f t="shared" si="7"/>
        <v>A</v>
      </c>
      <c r="O44" s="35">
        <v>3</v>
      </c>
      <c r="P44" s="19" t="str">
        <f t="shared" si="8"/>
        <v>mampu menyajikan teks paragraf dengan menggunakan aksara jawa, namun perlu peningkatan dalam penggunaan ragam aksara mandaswara.</v>
      </c>
      <c r="Q44" s="19" t="str">
        <f t="shared" si="9"/>
        <v>A</v>
      </c>
      <c r="R44" s="19" t="str">
        <f t="shared" si="10"/>
        <v/>
      </c>
      <c r="S44" s="18"/>
      <c r="T44" s="1">
        <v>70</v>
      </c>
      <c r="U44" s="1">
        <v>80</v>
      </c>
      <c r="V44" s="1">
        <v>80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2919</v>
      </c>
      <c r="C45" s="19" t="s">
        <v>263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4</v>
      </c>
      <c r="J45" s="19" t="str">
        <f t="shared" si="3"/>
        <v>memiliki kemampuan membaca pemahaman paragraf dengan menggunakan aksara jawa, namun perlu peningkatan dalam pemahaman membaca paragraf aksara jawa dengan ragam aksara mandaswara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3</v>
      </c>
      <c r="P45" s="19" t="str">
        <f t="shared" si="8"/>
        <v>mampu menyajikan teks paragraf dengan menggunakan aksara jawa, namun perlu peningkatan dalam penggunaan ragam aksara mandaswara.</v>
      </c>
      <c r="Q45" s="19" t="str">
        <f t="shared" si="9"/>
        <v>A</v>
      </c>
      <c r="R45" s="19" t="str">
        <f t="shared" si="10"/>
        <v/>
      </c>
      <c r="S45" s="18"/>
      <c r="T45" s="1">
        <v>65</v>
      </c>
      <c r="U45" s="1">
        <v>80</v>
      </c>
      <c r="V45" s="1">
        <v>90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89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2935</v>
      </c>
      <c r="C46" s="19" t="s">
        <v>264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4</v>
      </c>
      <c r="J46" s="19" t="str">
        <f t="shared" si="3"/>
        <v>memiliki kemampuan membaca pemahaman paragraf dengan menggunakan aksara jawa, namun perlu peningkatan dalam pemahaman membaca paragraf aksara jawa dengan ragam aksara mandaswara</v>
      </c>
      <c r="K46" s="19">
        <f t="shared" si="4"/>
        <v>81.333333333333329</v>
      </c>
      <c r="L46" s="19" t="str">
        <f t="shared" si="5"/>
        <v>B</v>
      </c>
      <c r="M46" s="19">
        <f t="shared" si="6"/>
        <v>81.333333333333329</v>
      </c>
      <c r="N46" s="19" t="str">
        <f t="shared" si="7"/>
        <v>B</v>
      </c>
      <c r="O46" s="35">
        <v>3</v>
      </c>
      <c r="P46" s="19" t="str">
        <f t="shared" si="8"/>
        <v>mampu menyajikan teks paragraf dengan menggunakan aksara jawa, namun perlu peningkatan dalam penggunaan ragam aksara mandaswara.</v>
      </c>
      <c r="Q46" s="19" t="str">
        <f t="shared" si="9"/>
        <v>A</v>
      </c>
      <c r="R46" s="19" t="str">
        <f t="shared" si="10"/>
        <v/>
      </c>
      <c r="S46" s="18"/>
      <c r="T46" s="1">
        <v>70</v>
      </c>
      <c r="U46" s="1">
        <v>85</v>
      </c>
      <c r="V46" s="1">
        <v>80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86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X-MIPA 1</vt:lpstr>
      <vt:lpstr>X-MIPA 2</vt:lpstr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2016-12-14T10:54:31Z</dcterms:modified>
  <cp:category/>
</cp:coreProperties>
</file>