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7528E179-DFC0-44AB-AC11-DF95A26D248D}" xr6:coauthVersionLast="45" xr6:coauthVersionMax="45" xr10:uidLastSave="{00000000-0000-0000-0000-000000000000}"/>
  <bookViews>
    <workbookView xWindow="-120" yWindow="-120" windowWidth="20730" windowHeight="11160" activeTab="2" xr2:uid="{00000000-000D-0000-FFFF-FFFF00000000}"/>
  </bookViews>
  <sheets>
    <sheet name="XI-MIPA 4" sheetId="1" r:id="rId1"/>
    <sheet name="XI-MIPA 5" sheetId="2" r:id="rId2"/>
    <sheet name="XI-MIPA 6" sheetId="3"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5" i="3" l="1"/>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H46" i="3"/>
  <c r="G46" i="3"/>
  <c r="F46" i="3"/>
  <c r="E46" i="3"/>
  <c r="P45" i="3"/>
  <c r="M45" i="3"/>
  <c r="N45" i="3" s="1"/>
  <c r="K45" i="3"/>
  <c r="L45" i="3" s="1"/>
  <c r="J45" i="3"/>
  <c r="H45" i="3"/>
  <c r="G45" i="3"/>
  <c r="F45" i="3"/>
  <c r="E45" i="3"/>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M47" i="2"/>
  <c r="N47" i="2" s="1"/>
  <c r="K47" i="2"/>
  <c r="L47" i="2" s="1"/>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M50" i="1"/>
  <c r="N50" i="1" s="1"/>
  <c r="K50" i="1"/>
  <c r="L50" i="1" s="1"/>
  <c r="J50" i="1"/>
  <c r="G50" i="1"/>
  <c r="H50" i="1" s="1"/>
  <c r="E50" i="1"/>
  <c r="F50" i="1" s="1"/>
  <c r="P49" i="1"/>
  <c r="M49" i="1"/>
  <c r="N49" i="1" s="1"/>
  <c r="K49" i="1"/>
  <c r="L49" i="1" s="1"/>
  <c r="J49" i="1"/>
  <c r="G49" i="1"/>
  <c r="H49" i="1" s="1"/>
  <c r="E49" i="1"/>
  <c r="F49" i="1" s="1"/>
  <c r="P48" i="1"/>
  <c r="M48" i="1"/>
  <c r="N48" i="1" s="1"/>
  <c r="K48" i="1"/>
  <c r="L48" i="1" s="1"/>
  <c r="J48" i="1"/>
  <c r="G48" i="1"/>
  <c r="H48" i="1" s="1"/>
  <c r="E48" i="1"/>
  <c r="F48" i="1" s="1"/>
  <c r="P47" i="1"/>
  <c r="M47" i="1"/>
  <c r="N47" i="1" s="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H36" i="1"/>
  <c r="G36" i="1"/>
  <c r="F36" i="1"/>
  <c r="E36" i="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H11" i="1" s="1"/>
  <c r="E11" i="1"/>
  <c r="F11" i="1" s="1"/>
  <c r="K53" i="1" l="1"/>
  <c r="K54" i="1"/>
  <c r="K52" i="1"/>
  <c r="K53" i="2"/>
  <c r="K54" i="2"/>
  <c r="K52" i="2"/>
  <c r="H11" i="2"/>
  <c r="K53" i="3"/>
  <c r="H11" i="3"/>
  <c r="K54" i="3"/>
  <c r="K52" i="3"/>
</calcChain>
</file>

<file path=xl/sharedStrings.xml><?xml version="1.0" encoding="utf-8"?>
<sst xmlns="http://schemas.openxmlformats.org/spreadsheetml/2006/main" count="548" uniqueCount="192">
  <si>
    <t>DAFTAR NILAI SISWA SMAN 9 SEMARANG SEMESTER GASAL TAHUN PELAJARAN 2019/2020</t>
  </si>
  <si>
    <t>Guru :</t>
  </si>
  <si>
    <t>Indah Wahyu Nurani S.Pd.Gr.</t>
  </si>
  <si>
    <t>Kelas XI-MIPA 4</t>
  </si>
  <si>
    <t>Mapel :</t>
  </si>
  <si>
    <t>Sejarah Indonesia [ Kelompok A (Wajib) ]</t>
  </si>
  <si>
    <t>didownload 06/12/2019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</si>
  <si>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</si>
  <si>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</si>
  <si>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</si>
  <si>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</si>
  <si>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</si>
  <si>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</si>
  <si>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</si>
  <si>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</si>
  <si>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</si>
  <si>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</si>
  <si>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</si>
  <si>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</si>
  <si>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</si>
  <si>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</si>
  <si>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</si>
  <si>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</si>
  <si>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</si>
  <si>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</si>
  <si>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</si>
  <si>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</si>
  <si>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</si>
  <si>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</si>
  <si>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</si>
  <si>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</si>
  <si>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</si>
  <si>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</si>
  <si>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</si>
  <si>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</si>
  <si>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</si>
  <si>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</si>
  <si>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</si>
  <si>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</si>
  <si>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</si>
  <si>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</si>
  <si>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</si>
  <si>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</si>
  <si>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</si>
  <si>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</si>
  <si>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</si>
  <si>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</si>
  <si>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</si>
  <si>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</si>
  <si>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</si>
  <si>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</si>
  <si>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</si>
  <si>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</si>
  <si>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</si>
  <si>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</si>
  <si>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ADHAM JIRHAM PAMUNGKAS</t>
  </si>
  <si>
    <t>Predikat &amp; Deskripsi Pengetahuan</t>
  </si>
  <si>
    <t>ACUAN MENGISI DESKRIPSI</t>
  </si>
  <si>
    <t>ADHENILA MUTIARA SALSABILA</t>
  </si>
  <si>
    <t>Minimal</t>
  </si>
  <si>
    <t>Maximal</t>
  </si>
  <si>
    <t>Predikat</t>
  </si>
  <si>
    <t xml:space="preserve">KODE </t>
  </si>
  <si>
    <t>PENGETAHUAN (SILAHKAN DI GANTI)</t>
  </si>
  <si>
    <t>KETRERAMPILAN (SILAHKAN DI GANTI)</t>
  </si>
  <si>
    <t>ID TEORI</t>
  </si>
  <si>
    <t>ID PRAKTEK</t>
  </si>
  <si>
    <t>ALYFIA ZALFA PUTRI SANDY</t>
  </si>
  <si>
    <t>ANDRO VIVALDI</t>
  </si>
  <si>
    <t>ANINDA FARHANNISA</t>
  </si>
  <si>
    <t>ARGA PERDANA SETYA PARASIAN HUTAGALUNG</t>
  </si>
  <si>
    <t>ARIELLA PUTRI WIDY AYUDITHA</t>
  </si>
  <si>
    <t>ARTAHSASTA KAVINDRA NARARYA</t>
  </si>
  <si>
    <t>ATHA AHSAN XAVIER HARIS</t>
  </si>
  <si>
    <t>AZZAHRA ANGGER KUSUMASARI</t>
  </si>
  <si>
    <t>CHRISFILIA EVELYN BR DAMANIK</t>
  </si>
  <si>
    <t>DESSTANIA FARRAH AFIFAH</t>
  </si>
  <si>
    <t>DESVITA DIANANGGUN MAWASTRI</t>
  </si>
  <si>
    <t>KEMAL FADHLURRAHMAN</t>
  </si>
  <si>
    <t>KRISTIAN DAVID ADI PRASETYA</t>
  </si>
  <si>
    <t>Predikat &amp; Deskripsi Keterampilan</t>
  </si>
  <si>
    <t>KUSUMA YENI NARISWARI</t>
  </si>
  <si>
    <t>LAUREN CAHAYARSI</t>
  </si>
  <si>
    <t>M. FADHIL SAPUTRA</t>
  </si>
  <si>
    <t>MAHESA ARDIANSYAH</t>
  </si>
  <si>
    <t>MIEFTA ALIFANNISA BARASETO</t>
  </si>
  <si>
    <t>MUHAMMAD DAVIN ASYUGRUF AL MALAEKA</t>
  </si>
  <si>
    <t>MUHAMMAD HAIKAL ALI</t>
  </si>
  <si>
    <t>MUHAMMAD LUTHFIL HADI MAULANA</t>
  </si>
  <si>
    <t>MUHAMMAD NUR ALIF</t>
  </si>
  <si>
    <t>MUHAMMAD WAHYU ANGGORO</t>
  </si>
  <si>
    <t>NADILA FAUZIAH</t>
  </si>
  <si>
    <t>NATHANIA PUTRI NAYAGI</t>
  </si>
  <si>
    <t>RAOLA ANGGEY YURIADHA</t>
  </si>
  <si>
    <t>RENA ANGELA CHRISTIANA SIANTURI</t>
  </si>
  <si>
    <t>RIZKY FAJAR KURNIA AKBAR</t>
  </si>
  <si>
    <t>SALSABILA CALISTA NADHIF</t>
  </si>
  <si>
    <t>SRI PUNDATI</t>
  </si>
  <si>
    <t>SUFYAN HANIF ARIYANA</t>
  </si>
  <si>
    <t>VITTA AGUSTIN</t>
  </si>
  <si>
    <t>YAGER SAHADHUTA AJI WICAKSONO</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</si>
  <si>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</si>
  <si>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</si>
  <si>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</si>
  <si>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</si>
  <si>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</si>
  <si>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</si>
  <si>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</si>
  <si>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</si>
  <si>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</si>
  <si>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</si>
  <si>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</si>
  <si>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</si>
  <si>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GR001</t>
  </si>
  <si>
    <t>Kelas XI-MIPA 5</t>
  </si>
  <si>
    <t>AKHMAD SYIFAUL AIMAR</t>
  </si>
  <si>
    <t>ALLEIJEHAN HAMAST</t>
  </si>
  <si>
    <t>AMELIA DELA VEGA</t>
  </si>
  <si>
    <t>AQIL THOORIQ SYAFII UTOMO</t>
  </si>
  <si>
    <t>AULIYA ARCHITA PUTRI CINDRAKIRANI</t>
  </si>
  <si>
    <t>BUNAYA HANIF WINTRIBRATA</t>
  </si>
  <si>
    <t>DEA AYU MAHARANI PUTRI</t>
  </si>
  <si>
    <t>DERYAN MARIO CLODIUS</t>
  </si>
  <si>
    <t>DEVITRI ALOCITA</t>
  </si>
  <si>
    <t>DHEA DELFIA APRIANI PURYANTO</t>
  </si>
  <si>
    <t>DIAH AYU WIDYANINGSIH</t>
  </si>
  <si>
    <t>DIMAS RIF&amp;#039;AN FAUZAN</t>
  </si>
  <si>
    <t>EKA NOVITA SARI</t>
  </si>
  <si>
    <t>ELFRIDA ARIJANTI JUMANTO</t>
  </si>
  <si>
    <t>FEBRIAN ADI NUGROHO</t>
  </si>
  <si>
    <t>FIRMAN HASDIANSYAH</t>
  </si>
  <si>
    <t>HAFIFAH SETIA PURWATI</t>
  </si>
  <si>
    <t>ILLONA CALLUELLA</t>
  </si>
  <si>
    <t>IQBAL NOER KHOLIS</t>
  </si>
  <si>
    <t>JONATHAN CHANDRA ADITAMA SOLA</t>
  </si>
  <si>
    <t>JULIVANSYAH FAWWAZ DWIDARTIKA</t>
  </si>
  <si>
    <t>KATARINO RYOS NUGRAHA</t>
  </si>
  <si>
    <t>KRISTIANA OCTAVIANI</t>
  </si>
  <si>
    <t>LICHMA HINDUN HANDAYANI</t>
  </si>
  <si>
    <t>LINTANG SEKAR PRATIWI</t>
  </si>
  <si>
    <t>LINUS LEANDER ALWIN ESCHENBCH</t>
  </si>
  <si>
    <t>LUTHFIYA DHEA ANANTA</t>
  </si>
  <si>
    <t>MAESTA FIGLIA FIORA V</t>
  </si>
  <si>
    <t>MARIA LUISELLA ANADYA PUTRI CHRISBERTA</t>
  </si>
  <si>
    <t>MIKAEL CAHYO PEKERTI WISANGGENI</t>
  </si>
  <si>
    <t>MOHAMMAD RIDWAN PRATAMA</t>
  </si>
  <si>
    <t>MUHAMMAD HAIDAR ALI</t>
  </si>
  <si>
    <t>RACHEL TANIA MAHARANI</t>
  </si>
  <si>
    <t>RAMADHAN PUTRA KAMALUDIN</t>
  </si>
  <si>
    <t>RAMANDHITA WAHYU ADJIE SUPRIYADI</t>
  </si>
  <si>
    <t>VENITA KATRINA PUTRI</t>
  </si>
  <si>
    <t>VERONICA RANTI GLORIA ROSARINDA</t>
  </si>
  <si>
    <t>Kelas XI-MIPA 6</t>
  </si>
  <si>
    <t>ADEN MARINDHA MALIANA SUPRAPTI</t>
  </si>
  <si>
    <t>ADRIO LUTHFI ALGHIFFARI</t>
  </si>
  <si>
    <t>AHURAMAZDA PRIBADI SURYADILAGA BAISANG</t>
  </si>
  <si>
    <t>ALVITASASI KIRANA SYAHRANI</t>
  </si>
  <si>
    <t>ANGEL ELIEZER WIJAYA</t>
  </si>
  <si>
    <t>ANGELIA YULIZA ANGGRAENY</t>
  </si>
  <si>
    <t>APSARI WIDYADHANA</t>
  </si>
  <si>
    <t>ARINDRA DEWI INDYASTARI</t>
  </si>
  <si>
    <t>CHINUE ABYATINA AUDREY</t>
  </si>
  <si>
    <t>DELLA FADHILAH</t>
  </si>
  <si>
    <t>DEWI AJENG HAPSARI</t>
  </si>
  <si>
    <t>DINA AGUSTINA KUSUMAWATI</t>
  </si>
  <si>
    <t>DINDA RAMADHANI APRILA</t>
  </si>
  <si>
    <t>FARIDA ALVITASARI</t>
  </si>
  <si>
    <t>GHANI AYANG ARJUNA</t>
  </si>
  <si>
    <t>HAEDAR SAID HANAN</t>
  </si>
  <si>
    <t>HAFIDZ RACHMAD IQBAL</t>
  </si>
  <si>
    <t>HANA&amp;#039; LAILATURROFI&amp;#039;AH</t>
  </si>
  <si>
    <t>HERLISA KARTIKA JATI</t>
  </si>
  <si>
    <t>HOLLY ANUGERAH PATRICIA SILAEN</t>
  </si>
  <si>
    <t>IMANUEL SATRIO KUSUMO</t>
  </si>
  <si>
    <t>INAS SHABIYA YUMNA</t>
  </si>
  <si>
    <t>INDRI PRATIWI</t>
  </si>
  <si>
    <t>IVAN WIDYA KANAKA</t>
  </si>
  <si>
    <t>NISRINA ALMAIDA</t>
  </si>
  <si>
    <t>NUR ASHIFA</t>
  </si>
  <si>
    <t>PANDU DANANG DEWANTORO</t>
  </si>
  <si>
    <t>PERDANA RAKASIWI WIBOWO</t>
  </si>
  <si>
    <t>PREDITHA KINANTI DEWI</t>
  </si>
  <si>
    <t>RAJENDRA AZKA YODHAPUTRA</t>
  </si>
  <si>
    <t>RAMA SANDY PUTRA ANDHIKA</t>
  </si>
  <si>
    <t>RESTIANTA DWI SYAHPUTRA</t>
  </si>
  <si>
    <t>TALITHA SALVIA ADHWA KURNIAWAN</t>
  </si>
  <si>
    <t>TAUFIK HARISMAN</t>
  </si>
  <si>
    <t>Memiliki kemampuan dalam memahami proses masuk penjajahan bangsa Eropa ke Indonesia, strategi perlawanan bangsa Indonesia terhadap penjajahan bangsa Eropa, memahami dampak politik, budaya, sosial ekonomi dan Pendidikan dalah kehidupan bangsa Indonesia</t>
  </si>
  <si>
    <t>Memiliki kemampuan dalam memahami proses masuk penjajahan bangsa Eropa ke Indonesia, strategi perlawanan bangsa Indonesia terhadap penjajahan bangsa Eropa namun perlu peningkatan dalam memahami dampak politik, budaya, sosial ekonomi dan Pendidikan dalam kehidupan bangsa Indonesia</t>
  </si>
  <si>
    <t>Memiliki kemampuan dalam memahami proses masuk penjajahan bangsa Eropa ke Indonesia, namun perlu peningkatan dalam memahami strategi perlawanan bangsa Indonesia terhadap penjajahan bangsa Eropa dan memahami dampak politik,budaya, sosial ekonomi dan Pendidikan dalam kehidupan bangsa Indonesia</t>
  </si>
  <si>
    <t>Sangat terampil dalam menyajikan dampak politik,budaya,sosial,ekonomi, dan pendidikan pada masa penjajahan bangsa Eropa dan mampu menyajikan langkah-langkah dalam penerapan nilai Sumpah Pemuda dan maknanya.</t>
  </si>
  <si>
    <t>Sangat terampil dalam menyajikan dampak politik,budaya,sosial,ekonomi, dan pendidikan pada masa penjajahan bangsa Eropa namun perlu peningkatan dalam menyajikan langkah-langkah dalam penerapan nilai Sumpah Pemuda dan maknanya.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</si>
</sst>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80">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3" fillId="15" borderId="2" xfId="0" applyFont="1" applyFill="1" applyBorder="1" applyProtection="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13" fillId="2" borderId="2" xfId="0" applyFont="1" applyFill="1" applyBorder="1" applyAlignment="1" applyProtection="1">
      <alignment horizontal="center"/>
      <protection locked="0"/>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72"/>
  <sheetViews>
    <sheetView zoomScale="60" zoomScaleNormal="60" workbookViewId="0">
      <pane xSplit="3" ySplit="10" topLeftCell="AK11"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5.7109375" customWidth="1"/>
    <col min="18" max="18" width="9.7109375" customWidth="1"/>
    <col min="20" max="29" width="7.140625" customWidth="1"/>
    <col min="30" max="30" width="7.140625" hidden="1" customWidth="1"/>
    <col min="31" max="31" width="4.57031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963</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228</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118471</v>
      </c>
      <c r="C11" s="19" t="s">
        <v>55</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1" s="28">
        <f t="shared" ref="K11:K50" si="5">IF((COUNTA(AF11:AO11)&gt;0),AVERAGE(AF11:AO11),"")</f>
        <v>82</v>
      </c>
      <c r="L11" s="28" t="str">
        <f t="shared" ref="L11:L50" si="6">IF(AND(ISNUMBER(K11),K11&gt;=1), IF(K11&lt;=$FD$27,$FE$27,IF(K11&lt;=$FD$28,$FE$28,IF(K11&lt;=$FD$29,$FE$29,IF(K11&lt;=$FD$30,$FE$30,)))), "")</f>
        <v>B</v>
      </c>
      <c r="M11" s="28">
        <f t="shared" ref="M11:M50" si="7">IF((COUNTA(AF11:AO11)&gt;0),AVERAGE(AF11:AO11),"")</f>
        <v>82</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menyajikan dampak politik,budaya,sosial,ekonomi, dan pendidikan pada masa penjajahan bangsa Eropa namun perlu peningkatan dalam menyajikan langkah-langkah dalam penerapan nilai Sumpah Pemuda dan maknanya.</v>
      </c>
      <c r="Q11" s="39"/>
      <c r="R11" s="41" t="s">
        <v>9</v>
      </c>
      <c r="S11" s="18"/>
      <c r="T11" s="1">
        <v>80</v>
      </c>
      <c r="U11" s="1">
        <v>75</v>
      </c>
      <c r="V11" s="1">
        <v>83</v>
      </c>
      <c r="W11" s="1">
        <v>92</v>
      </c>
      <c r="X11" s="1">
        <v>80</v>
      </c>
      <c r="Y11" s="1"/>
      <c r="Z11" s="1"/>
      <c r="AA11" s="1"/>
      <c r="AB11" s="1"/>
      <c r="AC11" s="1"/>
      <c r="AD11" s="1"/>
      <c r="AE11" s="18"/>
      <c r="AF11" s="1">
        <v>80</v>
      </c>
      <c r="AG11" s="1">
        <v>75</v>
      </c>
      <c r="AH11" s="1">
        <v>83</v>
      </c>
      <c r="AI11" s="1">
        <v>92</v>
      </c>
      <c r="AJ11" s="1">
        <v>80</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118486</v>
      </c>
      <c r="C12" s="19" t="s">
        <v>58</v>
      </c>
      <c r="D12" s="18"/>
      <c r="E12" s="28">
        <f t="shared" si="0"/>
        <v>84</v>
      </c>
      <c r="F12" s="28" t="str">
        <f t="shared" si="1"/>
        <v>B</v>
      </c>
      <c r="G12" s="28">
        <f t="shared" si="2"/>
        <v>84</v>
      </c>
      <c r="H12" s="28" t="str">
        <f t="shared" si="3"/>
        <v>B</v>
      </c>
      <c r="I12" s="36">
        <v>2</v>
      </c>
      <c r="J12"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2" s="28">
        <f t="shared" si="5"/>
        <v>86.8</v>
      </c>
      <c r="L12" s="28" t="str">
        <f t="shared" si="6"/>
        <v>A</v>
      </c>
      <c r="M12" s="28">
        <f t="shared" si="7"/>
        <v>86.8</v>
      </c>
      <c r="N12" s="28" t="str">
        <f t="shared" si="8"/>
        <v>A</v>
      </c>
      <c r="O12" s="36">
        <v>1</v>
      </c>
      <c r="P12" s="28" t="str">
        <f t="shared" si="9"/>
        <v>Sangat terampil dalam menyajikan dampak politik,budaya,sosial,ekonomi, dan pendidikan pada masa penjajahan bangsa Eropa dan mampu menyajikan langkah-langkah dalam penerapan nilai Sumpah Pemuda dan maknanya.</v>
      </c>
      <c r="Q12" s="39"/>
      <c r="R12" s="41" t="s">
        <v>8</v>
      </c>
      <c r="S12" s="18"/>
      <c r="T12" s="1">
        <v>93</v>
      </c>
      <c r="U12" s="1">
        <v>70</v>
      </c>
      <c r="V12" s="1">
        <v>86</v>
      </c>
      <c r="W12" s="1">
        <v>88</v>
      </c>
      <c r="X12" s="1">
        <v>81</v>
      </c>
      <c r="Y12" s="1"/>
      <c r="Z12" s="1"/>
      <c r="AA12" s="1"/>
      <c r="AB12" s="1"/>
      <c r="AC12" s="1"/>
      <c r="AD12" s="1"/>
      <c r="AE12" s="18"/>
      <c r="AF12" s="1">
        <v>93</v>
      </c>
      <c r="AG12" s="1">
        <v>89</v>
      </c>
      <c r="AH12" s="1">
        <v>86</v>
      </c>
      <c r="AI12" s="1">
        <v>85</v>
      </c>
      <c r="AJ12" s="1">
        <v>81</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118501</v>
      </c>
      <c r="C13" s="19" t="s">
        <v>67</v>
      </c>
      <c r="D13" s="18"/>
      <c r="E13" s="28">
        <f t="shared" si="0"/>
        <v>85</v>
      </c>
      <c r="F13" s="28" t="str">
        <f t="shared" si="1"/>
        <v>A</v>
      </c>
      <c r="G13" s="28">
        <f t="shared" si="2"/>
        <v>85</v>
      </c>
      <c r="H13" s="28" t="str">
        <f t="shared" si="3"/>
        <v>A</v>
      </c>
      <c r="I13" s="36">
        <v>1</v>
      </c>
      <c r="J13"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13" s="28">
        <f t="shared" si="5"/>
        <v>85</v>
      </c>
      <c r="L13" s="28" t="str">
        <f t="shared" si="6"/>
        <v>A</v>
      </c>
      <c r="M13" s="28">
        <f t="shared" si="7"/>
        <v>85</v>
      </c>
      <c r="N13" s="28" t="str">
        <f t="shared" si="8"/>
        <v>A</v>
      </c>
      <c r="O13" s="36">
        <v>1</v>
      </c>
      <c r="P13" s="28" t="str">
        <f t="shared" si="9"/>
        <v>Sangat terampil dalam menyajikan dampak politik,budaya,sosial,ekonomi, dan pendidikan pada masa penjajahan bangsa Eropa dan mampu menyajikan langkah-langkah dalam penerapan nilai Sumpah Pemuda dan maknanya.</v>
      </c>
      <c r="Q13" s="39"/>
      <c r="R13" s="41" t="s">
        <v>8</v>
      </c>
      <c r="S13" s="18"/>
      <c r="T13" s="1">
        <v>74</v>
      </c>
      <c r="U13" s="1">
        <v>80</v>
      </c>
      <c r="V13" s="1">
        <v>89</v>
      </c>
      <c r="W13" s="1">
        <v>96</v>
      </c>
      <c r="X13" s="1">
        <v>87</v>
      </c>
      <c r="Y13" s="1"/>
      <c r="Z13" s="1"/>
      <c r="AA13" s="1"/>
      <c r="AB13" s="1"/>
      <c r="AC13" s="1"/>
      <c r="AD13" s="1"/>
      <c r="AE13" s="18"/>
      <c r="AF13" s="1">
        <v>89</v>
      </c>
      <c r="AG13" s="1">
        <v>80</v>
      </c>
      <c r="AH13" s="1">
        <v>73</v>
      </c>
      <c r="AI13" s="1">
        <v>96</v>
      </c>
      <c r="AJ13" s="1">
        <v>87</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3">
        <v>1</v>
      </c>
      <c r="FH13" s="79" t="s">
        <v>187</v>
      </c>
      <c r="FI13" s="79" t="s">
        <v>190</v>
      </c>
      <c r="FJ13" s="42">
        <v>45901</v>
      </c>
      <c r="FK13" s="42">
        <v>45911</v>
      </c>
    </row>
    <row r="14" spans="1:167" x14ac:dyDescent="0.25">
      <c r="A14" s="19">
        <v>4</v>
      </c>
      <c r="B14" s="19">
        <v>118516</v>
      </c>
      <c r="C14" s="19" t="s">
        <v>68</v>
      </c>
      <c r="D14" s="18"/>
      <c r="E14" s="28">
        <f t="shared" si="0"/>
        <v>83</v>
      </c>
      <c r="F14" s="28" t="str">
        <f t="shared" si="1"/>
        <v>B</v>
      </c>
      <c r="G14" s="28">
        <f t="shared" si="2"/>
        <v>83</v>
      </c>
      <c r="H14" s="28" t="str">
        <f t="shared" si="3"/>
        <v>B</v>
      </c>
      <c r="I14" s="36">
        <v>2</v>
      </c>
      <c r="J14"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4" s="28">
        <f t="shared" si="5"/>
        <v>83</v>
      </c>
      <c r="L14" s="28" t="str">
        <f t="shared" si="6"/>
        <v>B</v>
      </c>
      <c r="M14" s="28">
        <f t="shared" si="7"/>
        <v>83</v>
      </c>
      <c r="N14" s="28" t="str">
        <f t="shared" si="8"/>
        <v>B</v>
      </c>
      <c r="O14" s="36">
        <v>2</v>
      </c>
      <c r="P14" s="28" t="str">
        <f t="shared" si="9"/>
        <v>Sangat terampil dalam menyajikan dampak politik,budaya,sosial,ekonomi, dan pendidikan pada masa penjajahan bangsa Eropa namun perlu peningkatan dalam menyajikan langkah-langkah dalam penerapan nilai Sumpah Pemuda dan maknanya.</v>
      </c>
      <c r="Q14" s="39"/>
      <c r="R14" s="41" t="s">
        <v>8</v>
      </c>
      <c r="S14" s="18"/>
      <c r="T14" s="1">
        <v>80</v>
      </c>
      <c r="U14" s="1">
        <v>83</v>
      </c>
      <c r="V14" s="1">
        <v>78</v>
      </c>
      <c r="W14" s="1">
        <v>88</v>
      </c>
      <c r="X14" s="1">
        <v>85</v>
      </c>
      <c r="Y14" s="1"/>
      <c r="Z14" s="1"/>
      <c r="AA14" s="1"/>
      <c r="AB14" s="1"/>
      <c r="AC14" s="1"/>
      <c r="AD14" s="1"/>
      <c r="AE14" s="18"/>
      <c r="AF14" s="1">
        <v>80</v>
      </c>
      <c r="AG14" s="1">
        <v>83</v>
      </c>
      <c r="AH14" s="1">
        <v>79</v>
      </c>
      <c r="AI14" s="1">
        <v>88</v>
      </c>
      <c r="AJ14" s="1">
        <v>85</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3"/>
      <c r="FH14" s="44"/>
      <c r="FI14" s="44"/>
      <c r="FJ14" s="42"/>
      <c r="FK14" s="42"/>
    </row>
    <row r="15" spans="1:167" x14ac:dyDescent="0.25">
      <c r="A15" s="19">
        <v>5</v>
      </c>
      <c r="B15" s="19">
        <v>118531</v>
      </c>
      <c r="C15" s="19" t="s">
        <v>69</v>
      </c>
      <c r="D15" s="18"/>
      <c r="E15" s="28">
        <f t="shared" si="0"/>
        <v>87</v>
      </c>
      <c r="F15" s="28" t="str">
        <f t="shared" si="1"/>
        <v>A</v>
      </c>
      <c r="G15" s="28">
        <f t="shared" si="2"/>
        <v>87</v>
      </c>
      <c r="H15" s="28" t="str">
        <f t="shared" si="3"/>
        <v>A</v>
      </c>
      <c r="I15" s="36">
        <v>1</v>
      </c>
      <c r="J15"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15" s="28">
        <f t="shared" si="5"/>
        <v>87</v>
      </c>
      <c r="L15" s="28" t="str">
        <f t="shared" si="6"/>
        <v>A</v>
      </c>
      <c r="M15" s="28">
        <f t="shared" si="7"/>
        <v>87</v>
      </c>
      <c r="N15" s="28" t="str">
        <f t="shared" si="8"/>
        <v>A</v>
      </c>
      <c r="O15" s="36">
        <v>1</v>
      </c>
      <c r="P15" s="28" t="str">
        <f t="shared" si="9"/>
        <v>Sangat terampil dalam menyajikan dampak politik,budaya,sosial,ekonomi, dan pendidikan pada masa penjajahan bangsa Eropa dan mampu menyajikan langkah-langkah dalam penerapan nilai Sumpah Pemuda dan maknanya.</v>
      </c>
      <c r="Q15" s="39"/>
      <c r="R15" s="41" t="s">
        <v>8</v>
      </c>
      <c r="S15" s="18"/>
      <c r="T15" s="1">
        <v>85</v>
      </c>
      <c r="U15" s="1">
        <v>85</v>
      </c>
      <c r="V15" s="1">
        <v>86</v>
      </c>
      <c r="W15" s="1">
        <v>87</v>
      </c>
      <c r="X15" s="1">
        <v>90</v>
      </c>
      <c r="Y15" s="1"/>
      <c r="Z15" s="1"/>
      <c r="AA15" s="1"/>
      <c r="AB15" s="1"/>
      <c r="AC15" s="1"/>
      <c r="AD15" s="1"/>
      <c r="AE15" s="18"/>
      <c r="AF15" s="1">
        <v>85</v>
      </c>
      <c r="AG15" s="1">
        <v>79</v>
      </c>
      <c r="AH15" s="1">
        <v>89</v>
      </c>
      <c r="AI15" s="1">
        <v>92</v>
      </c>
      <c r="AJ15" s="1">
        <v>90</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3">
        <v>2</v>
      </c>
      <c r="FH15" s="79" t="s">
        <v>188</v>
      </c>
      <c r="FI15" s="79" t="s">
        <v>191</v>
      </c>
      <c r="FJ15" s="42">
        <v>45902</v>
      </c>
      <c r="FK15" s="42">
        <v>45912</v>
      </c>
    </row>
    <row r="16" spans="1:167" x14ac:dyDescent="0.25">
      <c r="A16" s="19">
        <v>6</v>
      </c>
      <c r="B16" s="19">
        <v>118546</v>
      </c>
      <c r="C16" s="19" t="s">
        <v>70</v>
      </c>
      <c r="D16" s="18"/>
      <c r="E16" s="28">
        <f t="shared" si="0"/>
        <v>83</v>
      </c>
      <c r="F16" s="28" t="str">
        <f t="shared" si="1"/>
        <v>B</v>
      </c>
      <c r="G16" s="28">
        <f t="shared" si="2"/>
        <v>83</v>
      </c>
      <c r="H16" s="28" t="str">
        <f t="shared" si="3"/>
        <v>B</v>
      </c>
      <c r="I16" s="36">
        <v>2</v>
      </c>
      <c r="J16"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6" s="28">
        <f t="shared" si="5"/>
        <v>83.4</v>
      </c>
      <c r="L16" s="28" t="str">
        <f t="shared" si="6"/>
        <v>B</v>
      </c>
      <c r="M16" s="28">
        <f t="shared" si="7"/>
        <v>83.4</v>
      </c>
      <c r="N16" s="28" t="str">
        <f t="shared" si="8"/>
        <v>B</v>
      </c>
      <c r="O16" s="36">
        <v>2</v>
      </c>
      <c r="P16" s="28" t="str">
        <f t="shared" si="9"/>
        <v>Sangat terampil dalam menyajikan dampak politik,budaya,sosial,ekonomi, dan pendidikan pada masa penjajahan bangsa Eropa namun perlu peningkatan dalam menyajikan langkah-langkah dalam penerapan nilai Sumpah Pemuda dan maknanya.</v>
      </c>
      <c r="Q16" s="39"/>
      <c r="R16" s="41" t="s">
        <v>8</v>
      </c>
      <c r="S16" s="18"/>
      <c r="T16" s="1">
        <v>80</v>
      </c>
      <c r="U16" s="1">
        <v>75</v>
      </c>
      <c r="V16" s="1">
        <v>80</v>
      </c>
      <c r="W16" s="1">
        <v>96</v>
      </c>
      <c r="X16" s="1">
        <v>86</v>
      </c>
      <c r="Y16" s="1"/>
      <c r="Z16" s="1"/>
      <c r="AA16" s="1"/>
      <c r="AB16" s="1"/>
      <c r="AC16" s="1"/>
      <c r="AD16" s="1"/>
      <c r="AE16" s="18"/>
      <c r="AF16" s="1">
        <v>80</v>
      </c>
      <c r="AG16" s="1">
        <v>75</v>
      </c>
      <c r="AH16" s="1">
        <v>80</v>
      </c>
      <c r="AI16" s="1">
        <v>96</v>
      </c>
      <c r="AJ16" s="1">
        <v>86</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3"/>
      <c r="FH16" s="44"/>
      <c r="FI16" s="44"/>
      <c r="FJ16" s="42"/>
      <c r="FK16" s="42"/>
    </row>
    <row r="17" spans="1:167" x14ac:dyDescent="0.25">
      <c r="A17" s="19">
        <v>7</v>
      </c>
      <c r="B17" s="19">
        <v>118561</v>
      </c>
      <c r="C17" s="19" t="s">
        <v>71</v>
      </c>
      <c r="D17" s="18"/>
      <c r="E17" s="28">
        <f t="shared" si="0"/>
        <v>83</v>
      </c>
      <c r="F17" s="28" t="str">
        <f t="shared" si="1"/>
        <v>B</v>
      </c>
      <c r="G17" s="28">
        <f t="shared" si="2"/>
        <v>83</v>
      </c>
      <c r="H17" s="28" t="str">
        <f t="shared" si="3"/>
        <v>B</v>
      </c>
      <c r="I17" s="36">
        <v>2</v>
      </c>
      <c r="J17"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7" s="28">
        <f t="shared" si="5"/>
        <v>83.4</v>
      </c>
      <c r="L17" s="28" t="str">
        <f t="shared" si="6"/>
        <v>B</v>
      </c>
      <c r="M17" s="28">
        <f t="shared" si="7"/>
        <v>83.4</v>
      </c>
      <c r="N17" s="28" t="str">
        <f t="shared" si="8"/>
        <v>B</v>
      </c>
      <c r="O17" s="36">
        <v>2</v>
      </c>
      <c r="P17" s="28" t="str">
        <f t="shared" si="9"/>
        <v>Sangat terampil dalam menyajikan dampak politik,budaya,sosial,ekonomi, dan pendidikan pada masa penjajahan bangsa Eropa namun perlu peningkatan dalam menyajikan langkah-langkah dalam penerapan nilai Sumpah Pemuda dan maknanya.</v>
      </c>
      <c r="Q17" s="39"/>
      <c r="R17" s="41" t="s">
        <v>8</v>
      </c>
      <c r="S17" s="18"/>
      <c r="T17" s="1">
        <v>75</v>
      </c>
      <c r="U17" s="1">
        <v>85</v>
      </c>
      <c r="V17" s="1">
        <v>80</v>
      </c>
      <c r="W17" s="1">
        <v>92</v>
      </c>
      <c r="X17" s="1">
        <v>85</v>
      </c>
      <c r="Y17" s="1"/>
      <c r="Z17" s="1"/>
      <c r="AA17" s="1"/>
      <c r="AB17" s="1"/>
      <c r="AC17" s="1"/>
      <c r="AD17" s="1"/>
      <c r="AE17" s="18"/>
      <c r="AF17" s="1">
        <v>75</v>
      </c>
      <c r="AG17" s="1">
        <v>85</v>
      </c>
      <c r="AH17" s="1">
        <v>80</v>
      </c>
      <c r="AI17" s="1">
        <v>92</v>
      </c>
      <c r="AJ17" s="1">
        <v>85</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3">
        <v>3</v>
      </c>
      <c r="FH17" s="79" t="s">
        <v>189</v>
      </c>
      <c r="FI17" s="44"/>
      <c r="FJ17" s="42">
        <v>45903</v>
      </c>
      <c r="FK17" s="42">
        <v>45913</v>
      </c>
    </row>
    <row r="18" spans="1:167" x14ac:dyDescent="0.25">
      <c r="A18" s="19">
        <v>8</v>
      </c>
      <c r="B18" s="19">
        <v>118576</v>
      </c>
      <c r="C18" s="19" t="s">
        <v>72</v>
      </c>
      <c r="D18" s="18"/>
      <c r="E18" s="28">
        <f t="shared" si="0"/>
        <v>83</v>
      </c>
      <c r="F18" s="28" t="str">
        <f t="shared" si="1"/>
        <v>B</v>
      </c>
      <c r="G18" s="28">
        <f t="shared" si="2"/>
        <v>83</v>
      </c>
      <c r="H18" s="28" t="str">
        <f t="shared" si="3"/>
        <v>B</v>
      </c>
      <c r="I18" s="36">
        <v>2</v>
      </c>
      <c r="J18"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8" s="28">
        <f t="shared" si="5"/>
        <v>83.4</v>
      </c>
      <c r="L18" s="28" t="str">
        <f t="shared" si="6"/>
        <v>B</v>
      </c>
      <c r="M18" s="28">
        <f t="shared" si="7"/>
        <v>83.4</v>
      </c>
      <c r="N18" s="28" t="str">
        <f t="shared" si="8"/>
        <v>B</v>
      </c>
      <c r="O18" s="36">
        <v>2</v>
      </c>
      <c r="P18" s="28" t="str">
        <f t="shared" si="9"/>
        <v>Sangat terampil dalam menyajikan dampak politik,budaya,sosial,ekonomi, dan pendidikan pada masa penjajahan bangsa Eropa namun perlu peningkatan dalam menyajikan langkah-langkah dalam penerapan nilai Sumpah Pemuda dan maknanya.</v>
      </c>
      <c r="Q18" s="39"/>
      <c r="R18" s="41" t="s">
        <v>8</v>
      </c>
      <c r="S18" s="18"/>
      <c r="T18" s="1">
        <v>82</v>
      </c>
      <c r="U18" s="1">
        <v>78</v>
      </c>
      <c r="V18" s="1">
        <v>86</v>
      </c>
      <c r="W18" s="1">
        <v>84</v>
      </c>
      <c r="X18" s="1">
        <v>87</v>
      </c>
      <c r="Y18" s="1"/>
      <c r="Z18" s="1"/>
      <c r="AA18" s="1"/>
      <c r="AB18" s="1"/>
      <c r="AC18" s="1"/>
      <c r="AD18" s="1"/>
      <c r="AE18" s="18"/>
      <c r="AF18" s="1">
        <v>82</v>
      </c>
      <c r="AG18" s="1">
        <v>78</v>
      </c>
      <c r="AH18" s="1">
        <v>86</v>
      </c>
      <c r="AI18" s="1">
        <v>84</v>
      </c>
      <c r="AJ18" s="1">
        <v>87</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3"/>
      <c r="FH18" s="44"/>
      <c r="FI18" s="44"/>
      <c r="FJ18" s="42"/>
      <c r="FK18" s="42"/>
    </row>
    <row r="19" spans="1:167" x14ac:dyDescent="0.25">
      <c r="A19" s="19">
        <v>9</v>
      </c>
      <c r="B19" s="19">
        <v>118591</v>
      </c>
      <c r="C19" s="19" t="s">
        <v>73</v>
      </c>
      <c r="D19" s="18"/>
      <c r="E19" s="28">
        <f t="shared" si="0"/>
        <v>81</v>
      </c>
      <c r="F19" s="28" t="str">
        <f t="shared" si="1"/>
        <v>B</v>
      </c>
      <c r="G19" s="28">
        <f t="shared" si="2"/>
        <v>81</v>
      </c>
      <c r="H19" s="28" t="str">
        <f t="shared" si="3"/>
        <v>B</v>
      </c>
      <c r="I19" s="36">
        <v>2</v>
      </c>
      <c r="J19"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9" s="28">
        <f t="shared" si="5"/>
        <v>81.2</v>
      </c>
      <c r="L19" s="28" t="str">
        <f t="shared" si="6"/>
        <v>B</v>
      </c>
      <c r="M19" s="28">
        <f t="shared" si="7"/>
        <v>81.2</v>
      </c>
      <c r="N19" s="28" t="str">
        <f t="shared" si="8"/>
        <v>B</v>
      </c>
      <c r="O19" s="36">
        <v>2</v>
      </c>
      <c r="P19" s="28" t="str">
        <f t="shared" si="9"/>
        <v>Sangat terampil dalam menyajikan dampak politik,budaya,sosial,ekonomi, dan pendidikan pada masa penjajahan bangsa Eropa namun perlu peningkatan dalam menyajikan langkah-langkah dalam penerapan nilai Sumpah Pemuda dan maknanya.</v>
      </c>
      <c r="Q19" s="39"/>
      <c r="R19" s="41" t="s">
        <v>8</v>
      </c>
      <c r="S19" s="18"/>
      <c r="T19" s="1">
        <v>73</v>
      </c>
      <c r="U19" s="1">
        <v>75</v>
      </c>
      <c r="V19" s="1">
        <v>86</v>
      </c>
      <c r="W19" s="1">
        <v>88</v>
      </c>
      <c r="X19" s="1">
        <v>84</v>
      </c>
      <c r="Y19" s="1"/>
      <c r="Z19" s="1"/>
      <c r="AA19" s="1"/>
      <c r="AB19" s="1"/>
      <c r="AC19" s="1"/>
      <c r="AD19" s="1"/>
      <c r="AE19" s="18"/>
      <c r="AF19" s="1">
        <v>73</v>
      </c>
      <c r="AG19" s="1">
        <v>75</v>
      </c>
      <c r="AH19" s="1">
        <v>86</v>
      </c>
      <c r="AI19" s="1">
        <v>88</v>
      </c>
      <c r="AJ19" s="1">
        <v>84</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3">
        <v>4</v>
      </c>
      <c r="FH19" s="44"/>
      <c r="FI19" s="44"/>
      <c r="FJ19" s="42">
        <v>45904</v>
      </c>
      <c r="FK19" s="42">
        <v>45914</v>
      </c>
    </row>
    <row r="20" spans="1:167" x14ac:dyDescent="0.25">
      <c r="A20" s="19">
        <v>10</v>
      </c>
      <c r="B20" s="19">
        <v>118606</v>
      </c>
      <c r="C20" s="19" t="s">
        <v>74</v>
      </c>
      <c r="D20" s="18"/>
      <c r="E20" s="28">
        <f t="shared" si="0"/>
        <v>84</v>
      </c>
      <c r="F20" s="28" t="str">
        <f t="shared" si="1"/>
        <v>B</v>
      </c>
      <c r="G20" s="28">
        <f t="shared" si="2"/>
        <v>84</v>
      </c>
      <c r="H20" s="28" t="str">
        <f t="shared" si="3"/>
        <v>B</v>
      </c>
      <c r="I20" s="36">
        <v>2</v>
      </c>
      <c r="J20"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0" s="28">
        <f t="shared" si="5"/>
        <v>83.8</v>
      </c>
      <c r="L20" s="28" t="str">
        <f t="shared" si="6"/>
        <v>B</v>
      </c>
      <c r="M20" s="28">
        <f t="shared" si="7"/>
        <v>83.8</v>
      </c>
      <c r="N20" s="28" t="str">
        <f t="shared" si="8"/>
        <v>B</v>
      </c>
      <c r="O20" s="36">
        <v>2</v>
      </c>
      <c r="P20" s="28" t="str">
        <f t="shared" si="9"/>
        <v>Sangat terampil dalam menyajikan dampak politik,budaya,sosial,ekonomi, dan pendidikan pada masa penjajahan bangsa Eropa namun perlu peningkatan dalam menyajikan langkah-langkah dalam penerapan nilai Sumpah Pemuda dan maknanya.</v>
      </c>
      <c r="Q20" s="39"/>
      <c r="R20" s="41" t="s">
        <v>8</v>
      </c>
      <c r="S20" s="18"/>
      <c r="T20" s="1">
        <v>85</v>
      </c>
      <c r="U20" s="1">
        <v>78</v>
      </c>
      <c r="V20" s="1">
        <v>76</v>
      </c>
      <c r="W20" s="1">
        <v>92</v>
      </c>
      <c r="X20" s="1">
        <v>88</v>
      </c>
      <c r="Y20" s="1"/>
      <c r="Z20" s="1"/>
      <c r="AA20" s="1"/>
      <c r="AB20" s="1"/>
      <c r="AC20" s="1"/>
      <c r="AD20" s="1"/>
      <c r="AE20" s="18"/>
      <c r="AF20" s="1">
        <v>85</v>
      </c>
      <c r="AG20" s="1">
        <v>78</v>
      </c>
      <c r="AH20" s="1">
        <v>76</v>
      </c>
      <c r="AI20" s="1">
        <v>92</v>
      </c>
      <c r="AJ20" s="1">
        <v>88</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3"/>
      <c r="FH20" s="44"/>
      <c r="FI20" s="44"/>
      <c r="FJ20" s="42"/>
      <c r="FK20" s="42"/>
    </row>
    <row r="21" spans="1:167" x14ac:dyDescent="0.25">
      <c r="A21" s="19">
        <v>11</v>
      </c>
      <c r="B21" s="19">
        <v>118621</v>
      </c>
      <c r="C21" s="19" t="s">
        <v>75</v>
      </c>
      <c r="D21" s="18"/>
      <c r="E21" s="28">
        <f t="shared" si="0"/>
        <v>87</v>
      </c>
      <c r="F21" s="28" t="str">
        <f t="shared" si="1"/>
        <v>A</v>
      </c>
      <c r="G21" s="28">
        <f t="shared" si="2"/>
        <v>87</v>
      </c>
      <c r="H21" s="28" t="str">
        <f t="shared" si="3"/>
        <v>A</v>
      </c>
      <c r="I21" s="36">
        <v>1</v>
      </c>
      <c r="J21"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1" s="28">
        <f t="shared" si="5"/>
        <v>87.6</v>
      </c>
      <c r="L21" s="28" t="str">
        <f t="shared" si="6"/>
        <v>A</v>
      </c>
      <c r="M21" s="28">
        <f t="shared" si="7"/>
        <v>87.6</v>
      </c>
      <c r="N21" s="28" t="str">
        <f t="shared" si="8"/>
        <v>A</v>
      </c>
      <c r="O21" s="36">
        <v>1</v>
      </c>
      <c r="P21" s="28" t="str">
        <f t="shared" si="9"/>
        <v>Sangat terampil dalam menyajikan dampak politik,budaya,sosial,ekonomi, dan pendidikan pada masa penjajahan bangsa Eropa dan mampu menyajikan langkah-langkah dalam penerapan nilai Sumpah Pemuda dan maknanya.</v>
      </c>
      <c r="Q21" s="39"/>
      <c r="R21" s="41" t="s">
        <v>8</v>
      </c>
      <c r="S21" s="18"/>
      <c r="T21" s="1">
        <v>80</v>
      </c>
      <c r="U21" s="1">
        <v>89</v>
      </c>
      <c r="V21" s="1">
        <v>85</v>
      </c>
      <c r="W21" s="1">
        <v>92</v>
      </c>
      <c r="X21" s="1">
        <v>90</v>
      </c>
      <c r="Y21" s="1"/>
      <c r="Z21" s="1"/>
      <c r="AA21" s="1"/>
      <c r="AB21" s="1"/>
      <c r="AC21" s="1"/>
      <c r="AD21" s="1"/>
      <c r="AE21" s="18"/>
      <c r="AF21" s="1">
        <v>89</v>
      </c>
      <c r="AG21" s="1">
        <v>89</v>
      </c>
      <c r="AH21" s="1">
        <v>80</v>
      </c>
      <c r="AI21" s="1">
        <v>92</v>
      </c>
      <c r="AJ21" s="1">
        <v>88</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3">
        <v>5</v>
      </c>
      <c r="FH21" s="44"/>
      <c r="FI21" s="44"/>
      <c r="FJ21" s="42">
        <v>45905</v>
      </c>
      <c r="FK21" s="42">
        <v>45915</v>
      </c>
    </row>
    <row r="22" spans="1:167" x14ac:dyDescent="0.25">
      <c r="A22" s="19">
        <v>12</v>
      </c>
      <c r="B22" s="19">
        <v>118636</v>
      </c>
      <c r="C22" s="19" t="s">
        <v>76</v>
      </c>
      <c r="D22" s="18"/>
      <c r="E22" s="28">
        <f t="shared" si="0"/>
        <v>89</v>
      </c>
      <c r="F22" s="28" t="str">
        <f t="shared" si="1"/>
        <v>A</v>
      </c>
      <c r="G22" s="28">
        <f t="shared" si="2"/>
        <v>89</v>
      </c>
      <c r="H22" s="28" t="str">
        <f t="shared" si="3"/>
        <v>A</v>
      </c>
      <c r="I22" s="36">
        <v>1</v>
      </c>
      <c r="J22"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2" s="28">
        <f t="shared" si="5"/>
        <v>88.8</v>
      </c>
      <c r="L22" s="28" t="str">
        <f t="shared" si="6"/>
        <v>A</v>
      </c>
      <c r="M22" s="28">
        <f t="shared" si="7"/>
        <v>88.8</v>
      </c>
      <c r="N22" s="28" t="str">
        <f t="shared" si="8"/>
        <v>A</v>
      </c>
      <c r="O22" s="36">
        <v>1</v>
      </c>
      <c r="P22" s="28" t="str">
        <f t="shared" si="9"/>
        <v>Sangat terampil dalam menyajikan dampak politik,budaya,sosial,ekonomi, dan pendidikan pada masa penjajahan bangsa Eropa dan mampu menyajikan langkah-langkah dalam penerapan nilai Sumpah Pemuda dan maknanya.</v>
      </c>
      <c r="Q22" s="39"/>
      <c r="R22" s="41" t="s">
        <v>8</v>
      </c>
      <c r="S22" s="18"/>
      <c r="T22" s="1">
        <v>89</v>
      </c>
      <c r="U22" s="1">
        <v>89</v>
      </c>
      <c r="V22" s="1">
        <v>89</v>
      </c>
      <c r="W22" s="1">
        <v>88</v>
      </c>
      <c r="X22" s="1">
        <v>89</v>
      </c>
      <c r="Y22" s="1"/>
      <c r="Z22" s="1"/>
      <c r="AA22" s="1"/>
      <c r="AB22" s="1"/>
      <c r="AC22" s="1"/>
      <c r="AD22" s="1"/>
      <c r="AE22" s="18"/>
      <c r="AF22" s="1">
        <v>89</v>
      </c>
      <c r="AG22" s="1">
        <v>89</v>
      </c>
      <c r="AH22" s="1">
        <v>89</v>
      </c>
      <c r="AI22" s="1">
        <v>88</v>
      </c>
      <c r="AJ22" s="1">
        <v>89</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3"/>
      <c r="FH22" s="44"/>
      <c r="FI22" s="44"/>
      <c r="FJ22" s="42"/>
      <c r="FK22" s="42"/>
    </row>
    <row r="23" spans="1:167" x14ac:dyDescent="0.25">
      <c r="A23" s="19">
        <v>13</v>
      </c>
      <c r="B23" s="19">
        <v>118651</v>
      </c>
      <c r="C23" s="19" t="s">
        <v>77</v>
      </c>
      <c r="D23" s="18"/>
      <c r="E23" s="28">
        <f t="shared" si="0"/>
        <v>83</v>
      </c>
      <c r="F23" s="28" t="str">
        <f t="shared" si="1"/>
        <v>B</v>
      </c>
      <c r="G23" s="28">
        <f t="shared" si="2"/>
        <v>83</v>
      </c>
      <c r="H23" s="28" t="str">
        <f t="shared" si="3"/>
        <v>B</v>
      </c>
      <c r="I23" s="36">
        <v>2</v>
      </c>
      <c r="J23"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3" s="28">
        <f t="shared" si="5"/>
        <v>83.6</v>
      </c>
      <c r="L23" s="28" t="str">
        <f t="shared" si="6"/>
        <v>B</v>
      </c>
      <c r="M23" s="28">
        <f t="shared" si="7"/>
        <v>83.6</v>
      </c>
      <c r="N23" s="28" t="str">
        <f t="shared" si="8"/>
        <v>B</v>
      </c>
      <c r="O23" s="36">
        <v>2</v>
      </c>
      <c r="P23" s="28" t="str">
        <f t="shared" si="9"/>
        <v>Sangat terampil dalam menyajikan dampak politik,budaya,sosial,ekonomi, dan pendidikan pada masa penjajahan bangsa Eropa namun perlu peningkatan dalam menyajikan langkah-langkah dalam penerapan nilai Sumpah Pemuda dan maknanya.</v>
      </c>
      <c r="Q23" s="39"/>
      <c r="R23" s="41" t="s">
        <v>8</v>
      </c>
      <c r="S23" s="18"/>
      <c r="T23" s="1">
        <v>75</v>
      </c>
      <c r="U23" s="1">
        <v>75</v>
      </c>
      <c r="V23" s="1">
        <v>83</v>
      </c>
      <c r="W23" s="1">
        <v>96</v>
      </c>
      <c r="X23" s="1">
        <v>85</v>
      </c>
      <c r="Y23" s="1"/>
      <c r="Z23" s="1"/>
      <c r="AA23" s="1"/>
      <c r="AB23" s="1"/>
      <c r="AC23" s="1"/>
      <c r="AD23" s="1"/>
      <c r="AE23" s="18"/>
      <c r="AF23" s="1">
        <v>75</v>
      </c>
      <c r="AG23" s="1">
        <v>79</v>
      </c>
      <c r="AH23" s="1">
        <v>83</v>
      </c>
      <c r="AI23" s="1">
        <v>96</v>
      </c>
      <c r="AJ23" s="1">
        <v>85</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3">
        <v>6</v>
      </c>
      <c r="FH23" s="44"/>
      <c r="FI23" s="44"/>
      <c r="FJ23" s="42">
        <v>45906</v>
      </c>
      <c r="FK23" s="42">
        <v>45916</v>
      </c>
    </row>
    <row r="24" spans="1:167" x14ac:dyDescent="0.25">
      <c r="A24" s="19">
        <v>14</v>
      </c>
      <c r="B24" s="19">
        <v>118666</v>
      </c>
      <c r="C24" s="19" t="s">
        <v>78</v>
      </c>
      <c r="D24" s="18"/>
      <c r="E24" s="28">
        <f t="shared" si="0"/>
        <v>81</v>
      </c>
      <c r="F24" s="28" t="str">
        <f t="shared" si="1"/>
        <v>B</v>
      </c>
      <c r="G24" s="28">
        <f t="shared" si="2"/>
        <v>81</v>
      </c>
      <c r="H24" s="28" t="str">
        <f t="shared" si="3"/>
        <v>B</v>
      </c>
      <c r="I24" s="36">
        <v>2</v>
      </c>
      <c r="J24"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4" s="28">
        <f t="shared" si="5"/>
        <v>81.400000000000006</v>
      </c>
      <c r="L24" s="28" t="str">
        <f t="shared" si="6"/>
        <v>B</v>
      </c>
      <c r="M24" s="28">
        <f t="shared" si="7"/>
        <v>81.400000000000006</v>
      </c>
      <c r="N24" s="28" t="str">
        <f t="shared" si="8"/>
        <v>B</v>
      </c>
      <c r="O24" s="36">
        <v>2</v>
      </c>
      <c r="P24" s="28" t="str">
        <f t="shared" si="9"/>
        <v>Sangat terampil dalam menyajikan dampak politik,budaya,sosial,ekonomi, dan pendidikan pada masa penjajahan bangsa Eropa namun perlu peningkatan dalam menyajikan langkah-langkah dalam penerapan nilai Sumpah Pemuda dan maknanya.</v>
      </c>
      <c r="Q24" s="39"/>
      <c r="R24" s="41" t="s">
        <v>9</v>
      </c>
      <c r="S24" s="18"/>
      <c r="T24" s="1">
        <v>71</v>
      </c>
      <c r="U24" s="1">
        <v>75</v>
      </c>
      <c r="V24" s="1">
        <v>83</v>
      </c>
      <c r="W24" s="1">
        <v>92</v>
      </c>
      <c r="X24" s="1">
        <v>86</v>
      </c>
      <c r="Y24" s="1"/>
      <c r="Z24" s="1"/>
      <c r="AA24" s="1"/>
      <c r="AB24" s="1"/>
      <c r="AC24" s="1"/>
      <c r="AD24" s="1"/>
      <c r="AE24" s="18"/>
      <c r="AF24" s="1">
        <v>71</v>
      </c>
      <c r="AG24" s="1">
        <v>75</v>
      </c>
      <c r="AH24" s="1">
        <v>83</v>
      </c>
      <c r="AI24" s="1">
        <v>92</v>
      </c>
      <c r="AJ24" s="1">
        <v>86</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3"/>
      <c r="FH24" s="44"/>
      <c r="FI24" s="44"/>
      <c r="FJ24" s="42"/>
      <c r="FK24" s="42"/>
    </row>
    <row r="25" spans="1:167" x14ac:dyDescent="0.25">
      <c r="A25" s="19">
        <v>15</v>
      </c>
      <c r="B25" s="19">
        <v>118681</v>
      </c>
      <c r="C25" s="19" t="s">
        <v>79</v>
      </c>
      <c r="D25" s="18"/>
      <c r="E25" s="28">
        <f t="shared" si="0"/>
        <v>86</v>
      </c>
      <c r="F25" s="28" t="str">
        <f t="shared" si="1"/>
        <v>A</v>
      </c>
      <c r="G25" s="28">
        <f t="shared" si="2"/>
        <v>86</v>
      </c>
      <c r="H25" s="28" t="str">
        <f t="shared" si="3"/>
        <v>A</v>
      </c>
      <c r="I25" s="36">
        <v>1</v>
      </c>
      <c r="J25"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5" s="28">
        <f t="shared" si="5"/>
        <v>86.4</v>
      </c>
      <c r="L25" s="28" t="str">
        <f t="shared" si="6"/>
        <v>A</v>
      </c>
      <c r="M25" s="28">
        <f t="shared" si="7"/>
        <v>86.4</v>
      </c>
      <c r="N25" s="28" t="str">
        <f t="shared" si="8"/>
        <v>A</v>
      </c>
      <c r="O25" s="36">
        <v>1</v>
      </c>
      <c r="P25" s="28" t="str">
        <f t="shared" si="9"/>
        <v>Sangat terampil dalam menyajikan dampak politik,budaya,sosial,ekonomi, dan pendidikan pada masa penjajahan bangsa Eropa dan mampu menyajikan langkah-langkah dalam penerapan nilai Sumpah Pemuda dan maknanya.</v>
      </c>
      <c r="Q25" s="39"/>
      <c r="R25" s="41" t="s">
        <v>8</v>
      </c>
      <c r="S25" s="18"/>
      <c r="T25" s="1">
        <v>87</v>
      </c>
      <c r="U25" s="1">
        <v>79</v>
      </c>
      <c r="V25" s="1">
        <v>80</v>
      </c>
      <c r="W25" s="1">
        <v>96</v>
      </c>
      <c r="X25" s="1">
        <v>90</v>
      </c>
      <c r="Y25" s="1"/>
      <c r="Z25" s="1"/>
      <c r="AA25" s="1"/>
      <c r="AB25" s="1"/>
      <c r="AC25" s="1"/>
      <c r="AD25" s="1"/>
      <c r="AE25" s="18"/>
      <c r="AF25" s="1">
        <v>87</v>
      </c>
      <c r="AG25" s="1">
        <v>79</v>
      </c>
      <c r="AH25" s="1">
        <v>80</v>
      </c>
      <c r="AI25" s="1">
        <v>96</v>
      </c>
      <c r="AJ25" s="1">
        <v>90</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3">
        <v>7</v>
      </c>
      <c r="FH25" s="44"/>
      <c r="FI25" s="44"/>
      <c r="FJ25" s="42">
        <v>45907</v>
      </c>
      <c r="FK25" s="42">
        <v>45917</v>
      </c>
    </row>
    <row r="26" spans="1:167" x14ac:dyDescent="0.25">
      <c r="A26" s="19">
        <v>16</v>
      </c>
      <c r="B26" s="19">
        <v>118696</v>
      </c>
      <c r="C26" s="19" t="s">
        <v>81</v>
      </c>
      <c r="D26" s="18"/>
      <c r="E26" s="28">
        <f t="shared" si="0"/>
        <v>89</v>
      </c>
      <c r="F26" s="28" t="str">
        <f t="shared" si="1"/>
        <v>A</v>
      </c>
      <c r="G26" s="28">
        <f t="shared" si="2"/>
        <v>89</v>
      </c>
      <c r="H26" s="28" t="str">
        <f t="shared" si="3"/>
        <v>A</v>
      </c>
      <c r="I26" s="36">
        <v>1</v>
      </c>
      <c r="J26"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6" s="28">
        <f t="shared" si="5"/>
        <v>88.2</v>
      </c>
      <c r="L26" s="28" t="str">
        <f t="shared" si="6"/>
        <v>A</v>
      </c>
      <c r="M26" s="28">
        <f t="shared" si="7"/>
        <v>88.2</v>
      </c>
      <c r="N26" s="28" t="str">
        <f t="shared" si="8"/>
        <v>A</v>
      </c>
      <c r="O26" s="36">
        <v>1</v>
      </c>
      <c r="P26" s="28" t="str">
        <f t="shared" si="9"/>
        <v>Sangat terampil dalam menyajikan dampak politik,budaya,sosial,ekonomi, dan pendidikan pada masa penjajahan bangsa Eropa dan mampu menyajikan langkah-langkah dalam penerapan nilai Sumpah Pemuda dan maknanya.</v>
      </c>
      <c r="Q26" s="39"/>
      <c r="R26" s="41" t="s">
        <v>8</v>
      </c>
      <c r="S26" s="18"/>
      <c r="T26" s="1">
        <v>85</v>
      </c>
      <c r="U26" s="1">
        <v>90</v>
      </c>
      <c r="V26" s="1">
        <v>90</v>
      </c>
      <c r="W26" s="1">
        <v>96</v>
      </c>
      <c r="X26" s="1">
        <v>86</v>
      </c>
      <c r="Y26" s="1"/>
      <c r="Z26" s="1"/>
      <c r="AA26" s="1"/>
      <c r="AB26" s="1"/>
      <c r="AC26" s="1"/>
      <c r="AD26" s="1"/>
      <c r="AE26" s="18"/>
      <c r="AF26" s="1">
        <v>89</v>
      </c>
      <c r="AG26" s="1">
        <v>89</v>
      </c>
      <c r="AH26" s="1">
        <v>89</v>
      </c>
      <c r="AI26" s="1">
        <v>89</v>
      </c>
      <c r="AJ26" s="1">
        <v>85</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3"/>
      <c r="FH26" s="44"/>
      <c r="FI26" s="44"/>
      <c r="FJ26" s="42"/>
      <c r="FK26" s="42"/>
    </row>
    <row r="27" spans="1:167" x14ac:dyDescent="0.25">
      <c r="A27" s="19">
        <v>17</v>
      </c>
      <c r="B27" s="19">
        <v>118711</v>
      </c>
      <c r="C27" s="19" t="s">
        <v>82</v>
      </c>
      <c r="D27" s="18"/>
      <c r="E27" s="28">
        <f t="shared" si="0"/>
        <v>83</v>
      </c>
      <c r="F27" s="28" t="str">
        <f t="shared" si="1"/>
        <v>B</v>
      </c>
      <c r="G27" s="28">
        <f t="shared" si="2"/>
        <v>83</v>
      </c>
      <c r="H27" s="28" t="str">
        <f t="shared" si="3"/>
        <v>B</v>
      </c>
      <c r="I27" s="36">
        <v>2</v>
      </c>
      <c r="J27"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7" s="28">
        <f t="shared" si="5"/>
        <v>83.2</v>
      </c>
      <c r="L27" s="28" t="str">
        <f t="shared" si="6"/>
        <v>B</v>
      </c>
      <c r="M27" s="28">
        <f t="shared" si="7"/>
        <v>83.2</v>
      </c>
      <c r="N27" s="28" t="str">
        <f t="shared" si="8"/>
        <v>B</v>
      </c>
      <c r="O27" s="36">
        <v>2</v>
      </c>
      <c r="P27" s="28" t="str">
        <f t="shared" si="9"/>
        <v>Sangat terampil dalam menyajikan dampak politik,budaya,sosial,ekonomi, dan pendidikan pada masa penjajahan bangsa Eropa namun perlu peningkatan dalam menyajikan langkah-langkah dalam penerapan nilai Sumpah Pemuda dan maknanya.</v>
      </c>
      <c r="Q27" s="39"/>
      <c r="R27" s="41" t="s">
        <v>8</v>
      </c>
      <c r="S27" s="18"/>
      <c r="T27" s="1">
        <v>89</v>
      </c>
      <c r="U27" s="1">
        <v>75</v>
      </c>
      <c r="V27" s="1">
        <v>86</v>
      </c>
      <c r="W27" s="1">
        <v>88</v>
      </c>
      <c r="X27" s="1">
        <v>78</v>
      </c>
      <c r="Y27" s="1"/>
      <c r="Z27" s="1"/>
      <c r="AA27" s="1"/>
      <c r="AB27" s="1"/>
      <c r="AC27" s="1"/>
      <c r="AD27" s="1"/>
      <c r="AE27" s="18"/>
      <c r="AF27" s="1">
        <v>89</v>
      </c>
      <c r="AG27" s="1">
        <v>75</v>
      </c>
      <c r="AH27" s="1">
        <v>86</v>
      </c>
      <c r="AI27" s="1">
        <v>88</v>
      </c>
      <c r="AJ27" s="1">
        <v>78</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3">
        <v>8</v>
      </c>
      <c r="FH27" s="44"/>
      <c r="FI27" s="44"/>
      <c r="FJ27" s="42">
        <v>45908</v>
      </c>
      <c r="FK27" s="42">
        <v>45918</v>
      </c>
    </row>
    <row r="28" spans="1:167" x14ac:dyDescent="0.25">
      <c r="A28" s="19">
        <v>18</v>
      </c>
      <c r="B28" s="19">
        <v>118726</v>
      </c>
      <c r="C28" s="19" t="s">
        <v>83</v>
      </c>
      <c r="D28" s="18"/>
      <c r="E28" s="28">
        <f t="shared" si="0"/>
        <v>80</v>
      </c>
      <c r="F28" s="28" t="str">
        <f t="shared" si="1"/>
        <v>B</v>
      </c>
      <c r="G28" s="28">
        <f t="shared" si="2"/>
        <v>80</v>
      </c>
      <c r="H28" s="28" t="str">
        <f t="shared" si="3"/>
        <v>B</v>
      </c>
      <c r="I28" s="36">
        <v>2</v>
      </c>
      <c r="J28"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8" s="28">
        <f t="shared" si="5"/>
        <v>83.8</v>
      </c>
      <c r="L28" s="28" t="str">
        <f t="shared" si="6"/>
        <v>B</v>
      </c>
      <c r="M28" s="28">
        <f t="shared" si="7"/>
        <v>83.8</v>
      </c>
      <c r="N28" s="28" t="str">
        <f t="shared" si="8"/>
        <v>B</v>
      </c>
      <c r="O28" s="36">
        <v>2</v>
      </c>
      <c r="P28" s="28" t="str">
        <f t="shared" si="9"/>
        <v>Sangat terampil dalam menyajikan dampak politik,budaya,sosial,ekonomi, dan pendidikan pada masa penjajahan bangsa Eropa namun perlu peningkatan dalam menyajikan langkah-langkah dalam penerapan nilai Sumpah Pemuda dan maknanya.</v>
      </c>
      <c r="Q28" s="39"/>
      <c r="R28" s="41" t="s">
        <v>9</v>
      </c>
      <c r="S28" s="18"/>
      <c r="T28" s="1">
        <v>65</v>
      </c>
      <c r="U28" s="1">
        <v>75</v>
      </c>
      <c r="V28" s="1">
        <v>86</v>
      </c>
      <c r="W28" s="1">
        <v>92</v>
      </c>
      <c r="X28" s="1">
        <v>81</v>
      </c>
      <c r="Y28" s="1"/>
      <c r="Z28" s="1"/>
      <c r="AA28" s="1"/>
      <c r="AB28" s="1"/>
      <c r="AC28" s="1"/>
      <c r="AD28" s="1"/>
      <c r="AE28" s="18"/>
      <c r="AF28" s="1">
        <v>85</v>
      </c>
      <c r="AG28" s="1">
        <v>75</v>
      </c>
      <c r="AH28" s="1">
        <v>86</v>
      </c>
      <c r="AI28" s="1">
        <v>92</v>
      </c>
      <c r="AJ28" s="1">
        <v>81</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3"/>
      <c r="FH28" s="44"/>
      <c r="FI28" s="44"/>
      <c r="FJ28" s="42"/>
      <c r="FK28" s="42"/>
    </row>
    <row r="29" spans="1:167" x14ac:dyDescent="0.25">
      <c r="A29" s="19">
        <v>19</v>
      </c>
      <c r="B29" s="19">
        <v>118741</v>
      </c>
      <c r="C29" s="19" t="s">
        <v>84</v>
      </c>
      <c r="D29" s="18"/>
      <c r="E29" s="28">
        <f t="shared" si="0"/>
        <v>85</v>
      </c>
      <c r="F29" s="28" t="str">
        <f t="shared" si="1"/>
        <v>A</v>
      </c>
      <c r="G29" s="28">
        <f t="shared" si="2"/>
        <v>85</v>
      </c>
      <c r="H29" s="28" t="str">
        <f t="shared" si="3"/>
        <v>A</v>
      </c>
      <c r="I29" s="36">
        <v>1</v>
      </c>
      <c r="J29"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9" s="28">
        <f t="shared" si="5"/>
        <v>86.8</v>
      </c>
      <c r="L29" s="28" t="str">
        <f t="shared" si="6"/>
        <v>A</v>
      </c>
      <c r="M29" s="28">
        <f t="shared" si="7"/>
        <v>86.8</v>
      </c>
      <c r="N29" s="28" t="str">
        <f t="shared" si="8"/>
        <v>A</v>
      </c>
      <c r="O29" s="36">
        <v>1</v>
      </c>
      <c r="P29" s="28" t="str">
        <f t="shared" si="9"/>
        <v>Sangat terampil dalam menyajikan dampak politik,budaya,sosial,ekonomi, dan pendidikan pada masa penjajahan bangsa Eropa dan mampu menyajikan langkah-langkah dalam penerapan nilai Sumpah Pemuda dan maknanya.</v>
      </c>
      <c r="Q29" s="39"/>
      <c r="R29" s="41" t="s">
        <v>8</v>
      </c>
      <c r="S29" s="18"/>
      <c r="T29" s="1">
        <v>80</v>
      </c>
      <c r="U29" s="1">
        <v>75</v>
      </c>
      <c r="V29" s="1">
        <v>86</v>
      </c>
      <c r="W29" s="1">
        <v>96</v>
      </c>
      <c r="X29" s="1">
        <v>87</v>
      </c>
      <c r="Y29" s="1"/>
      <c r="Z29" s="1"/>
      <c r="AA29" s="1"/>
      <c r="AB29" s="1"/>
      <c r="AC29" s="1"/>
      <c r="AD29" s="1"/>
      <c r="AE29" s="18"/>
      <c r="AF29" s="1">
        <v>80</v>
      </c>
      <c r="AG29" s="1">
        <v>85</v>
      </c>
      <c r="AH29" s="1">
        <v>86</v>
      </c>
      <c r="AI29" s="1">
        <v>96</v>
      </c>
      <c r="AJ29" s="1">
        <v>87</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3">
        <v>9</v>
      </c>
      <c r="FH29" s="44"/>
      <c r="FI29" s="44"/>
      <c r="FJ29" s="42">
        <v>45909</v>
      </c>
      <c r="FK29" s="42">
        <v>45919</v>
      </c>
    </row>
    <row r="30" spans="1:167" x14ac:dyDescent="0.25">
      <c r="A30" s="19">
        <v>20</v>
      </c>
      <c r="B30" s="19">
        <v>118756</v>
      </c>
      <c r="C30" s="19" t="s">
        <v>85</v>
      </c>
      <c r="D30" s="18"/>
      <c r="E30" s="28">
        <f t="shared" si="0"/>
        <v>89</v>
      </c>
      <c r="F30" s="28" t="str">
        <f t="shared" si="1"/>
        <v>A</v>
      </c>
      <c r="G30" s="28">
        <f t="shared" si="2"/>
        <v>89</v>
      </c>
      <c r="H30" s="28" t="str">
        <f t="shared" si="3"/>
        <v>A</v>
      </c>
      <c r="I30" s="36">
        <v>1</v>
      </c>
      <c r="J30"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0" s="28">
        <f t="shared" si="5"/>
        <v>89</v>
      </c>
      <c r="L30" s="28" t="str">
        <f t="shared" si="6"/>
        <v>A</v>
      </c>
      <c r="M30" s="28">
        <f t="shared" si="7"/>
        <v>89</v>
      </c>
      <c r="N30" s="28" t="str">
        <f t="shared" si="8"/>
        <v>A</v>
      </c>
      <c r="O30" s="36">
        <v>1</v>
      </c>
      <c r="P30" s="28" t="str">
        <f t="shared" si="9"/>
        <v>Sangat terampil dalam menyajikan dampak politik,budaya,sosial,ekonomi, dan pendidikan pada masa penjajahan bangsa Eropa dan mampu menyajikan langkah-langkah dalam penerapan nilai Sumpah Pemuda dan maknanya.</v>
      </c>
      <c r="Q30" s="39"/>
      <c r="R30" s="41" t="s">
        <v>8</v>
      </c>
      <c r="S30" s="18"/>
      <c r="T30" s="1">
        <v>85</v>
      </c>
      <c r="U30" s="1">
        <v>89</v>
      </c>
      <c r="V30" s="1">
        <v>89</v>
      </c>
      <c r="W30" s="1">
        <v>90</v>
      </c>
      <c r="X30" s="1">
        <v>90</v>
      </c>
      <c r="Y30" s="1"/>
      <c r="Z30" s="1"/>
      <c r="AA30" s="1"/>
      <c r="AB30" s="1"/>
      <c r="AC30" s="1"/>
      <c r="AD30" s="1"/>
      <c r="AE30" s="18"/>
      <c r="AF30" s="1">
        <v>87</v>
      </c>
      <c r="AG30" s="1">
        <v>90</v>
      </c>
      <c r="AH30" s="1">
        <v>89</v>
      </c>
      <c r="AI30" s="1">
        <v>89</v>
      </c>
      <c r="AJ30" s="1">
        <v>90</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3"/>
      <c r="FH30" s="44"/>
      <c r="FI30" s="44"/>
      <c r="FJ30" s="42"/>
      <c r="FK30" s="42"/>
    </row>
    <row r="31" spans="1:167" x14ac:dyDescent="0.25">
      <c r="A31" s="19">
        <v>21</v>
      </c>
      <c r="B31" s="19">
        <v>118771</v>
      </c>
      <c r="C31" s="19" t="s">
        <v>86</v>
      </c>
      <c r="D31" s="18"/>
      <c r="E31" s="28">
        <f t="shared" si="0"/>
        <v>85</v>
      </c>
      <c r="F31" s="28" t="str">
        <f t="shared" si="1"/>
        <v>A</v>
      </c>
      <c r="G31" s="28">
        <f t="shared" si="2"/>
        <v>85</v>
      </c>
      <c r="H31" s="28" t="str">
        <f t="shared" si="3"/>
        <v>A</v>
      </c>
      <c r="I31" s="36">
        <v>1</v>
      </c>
      <c r="J31"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1" s="28">
        <f t="shared" si="5"/>
        <v>85.4</v>
      </c>
      <c r="L31" s="28" t="str">
        <f t="shared" si="6"/>
        <v>A</v>
      </c>
      <c r="M31" s="28">
        <f t="shared" si="7"/>
        <v>85.4</v>
      </c>
      <c r="N31" s="28" t="str">
        <f t="shared" si="8"/>
        <v>A</v>
      </c>
      <c r="O31" s="36">
        <v>1</v>
      </c>
      <c r="P31" s="28" t="str">
        <f t="shared" si="9"/>
        <v>Sangat terampil dalam menyajikan dampak politik,budaya,sosial,ekonomi, dan pendidikan pada masa penjajahan bangsa Eropa dan mampu menyajikan langkah-langkah dalam penerapan nilai Sumpah Pemuda dan maknanya.</v>
      </c>
      <c r="Q31" s="39"/>
      <c r="R31" s="41" t="s">
        <v>8</v>
      </c>
      <c r="S31" s="18"/>
      <c r="T31" s="1">
        <v>80</v>
      </c>
      <c r="U31" s="1">
        <v>79</v>
      </c>
      <c r="V31" s="1">
        <v>86</v>
      </c>
      <c r="W31" s="1">
        <v>92</v>
      </c>
      <c r="X31" s="1">
        <v>90</v>
      </c>
      <c r="Y31" s="1"/>
      <c r="Z31" s="1"/>
      <c r="AA31" s="1"/>
      <c r="AB31" s="1"/>
      <c r="AC31" s="1"/>
      <c r="AD31" s="1"/>
      <c r="AE31" s="18"/>
      <c r="AF31" s="1">
        <v>80</v>
      </c>
      <c r="AG31" s="1">
        <v>79</v>
      </c>
      <c r="AH31" s="1">
        <v>86</v>
      </c>
      <c r="AI31" s="1">
        <v>92</v>
      </c>
      <c r="AJ31" s="1">
        <v>90</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3">
        <v>10</v>
      </c>
      <c r="FH31" s="44"/>
      <c r="FI31" s="44"/>
      <c r="FJ31" s="42">
        <v>45910</v>
      </c>
      <c r="FK31" s="42">
        <v>45920</v>
      </c>
    </row>
    <row r="32" spans="1:167" x14ac:dyDescent="0.25">
      <c r="A32" s="19">
        <v>22</v>
      </c>
      <c r="B32" s="19">
        <v>118786</v>
      </c>
      <c r="C32" s="19" t="s">
        <v>87</v>
      </c>
      <c r="D32" s="18"/>
      <c r="E32" s="28">
        <f t="shared" si="0"/>
        <v>84</v>
      </c>
      <c r="F32" s="28" t="str">
        <f t="shared" si="1"/>
        <v>B</v>
      </c>
      <c r="G32" s="28">
        <f t="shared" si="2"/>
        <v>84</v>
      </c>
      <c r="H32" s="28" t="str">
        <f t="shared" si="3"/>
        <v>B</v>
      </c>
      <c r="I32" s="36">
        <v>2</v>
      </c>
      <c r="J32"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2" s="28">
        <f t="shared" si="5"/>
        <v>84.2</v>
      </c>
      <c r="L32" s="28" t="str">
        <f t="shared" si="6"/>
        <v>A</v>
      </c>
      <c r="M32" s="28">
        <f t="shared" si="7"/>
        <v>84.2</v>
      </c>
      <c r="N32" s="28" t="str">
        <f t="shared" si="8"/>
        <v>A</v>
      </c>
      <c r="O32" s="36">
        <v>1</v>
      </c>
      <c r="P32" s="28" t="str">
        <f t="shared" si="9"/>
        <v>Sangat terampil dalam menyajikan dampak politik,budaya,sosial,ekonomi, dan pendidikan pada masa penjajahan bangsa Eropa dan mampu menyajikan langkah-langkah dalam penerapan nilai Sumpah Pemuda dan maknanya.</v>
      </c>
      <c r="Q32" s="39"/>
      <c r="R32" s="41" t="s">
        <v>8</v>
      </c>
      <c r="S32" s="18"/>
      <c r="T32" s="1">
        <v>80</v>
      </c>
      <c r="U32" s="1">
        <v>80</v>
      </c>
      <c r="V32" s="1">
        <v>83</v>
      </c>
      <c r="W32" s="1">
        <v>92</v>
      </c>
      <c r="X32" s="1">
        <v>86</v>
      </c>
      <c r="Y32" s="1"/>
      <c r="Z32" s="1"/>
      <c r="AA32" s="1"/>
      <c r="AB32" s="1"/>
      <c r="AC32" s="1"/>
      <c r="AD32" s="1"/>
      <c r="AE32" s="18"/>
      <c r="AF32" s="1">
        <v>75</v>
      </c>
      <c r="AG32" s="1">
        <v>85</v>
      </c>
      <c r="AH32" s="1">
        <v>83</v>
      </c>
      <c r="AI32" s="1">
        <v>92</v>
      </c>
      <c r="AJ32" s="1">
        <v>86</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3"/>
      <c r="FH32" s="42"/>
      <c r="FI32" s="42"/>
      <c r="FJ32" s="42"/>
      <c r="FK32" s="42"/>
    </row>
    <row r="33" spans="1:157" x14ac:dyDescent="0.25">
      <c r="A33" s="19">
        <v>23</v>
      </c>
      <c r="B33" s="19">
        <v>118801</v>
      </c>
      <c r="C33" s="19" t="s">
        <v>88</v>
      </c>
      <c r="D33" s="18"/>
      <c r="E33" s="28">
        <f t="shared" si="0"/>
        <v>82</v>
      </c>
      <c r="F33" s="28" t="str">
        <f t="shared" si="1"/>
        <v>B</v>
      </c>
      <c r="G33" s="28">
        <f t="shared" si="2"/>
        <v>82</v>
      </c>
      <c r="H33" s="28" t="str">
        <f t="shared" si="3"/>
        <v>B</v>
      </c>
      <c r="I33" s="36">
        <v>2</v>
      </c>
      <c r="J33"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3" s="28">
        <f t="shared" si="5"/>
        <v>81.8</v>
      </c>
      <c r="L33" s="28" t="str">
        <f t="shared" si="6"/>
        <v>B</v>
      </c>
      <c r="M33" s="28">
        <f t="shared" si="7"/>
        <v>81.8</v>
      </c>
      <c r="N33" s="28" t="str">
        <f t="shared" si="8"/>
        <v>B</v>
      </c>
      <c r="O33" s="36">
        <v>2</v>
      </c>
      <c r="P33" s="28" t="str">
        <f t="shared" si="9"/>
        <v>Sangat terampil dalam menyajikan dampak politik,budaya,sosial,ekonomi, dan pendidikan pada masa penjajahan bangsa Eropa namun perlu peningkatan dalam menyajikan langkah-langkah dalam penerapan nilai Sumpah Pemuda dan maknanya.</v>
      </c>
      <c r="Q33" s="39"/>
      <c r="R33" s="41" t="s">
        <v>8</v>
      </c>
      <c r="S33" s="18"/>
      <c r="T33" s="1">
        <v>78</v>
      </c>
      <c r="U33" s="1">
        <v>75</v>
      </c>
      <c r="V33" s="1">
        <v>80</v>
      </c>
      <c r="W33" s="1">
        <v>92</v>
      </c>
      <c r="X33" s="1">
        <v>84</v>
      </c>
      <c r="Y33" s="1"/>
      <c r="Z33" s="1"/>
      <c r="AA33" s="1"/>
      <c r="AB33" s="1"/>
      <c r="AC33" s="1"/>
      <c r="AD33" s="1"/>
      <c r="AE33" s="18"/>
      <c r="AF33" s="1">
        <v>78</v>
      </c>
      <c r="AG33" s="1">
        <v>75</v>
      </c>
      <c r="AH33" s="1">
        <v>80</v>
      </c>
      <c r="AI33" s="1">
        <v>92</v>
      </c>
      <c r="AJ33" s="1">
        <v>84</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118816</v>
      </c>
      <c r="C34" s="19" t="s">
        <v>89</v>
      </c>
      <c r="D34" s="18"/>
      <c r="E34" s="28">
        <f t="shared" si="0"/>
        <v>81</v>
      </c>
      <c r="F34" s="28" t="str">
        <f t="shared" si="1"/>
        <v>B</v>
      </c>
      <c r="G34" s="28">
        <f t="shared" si="2"/>
        <v>81</v>
      </c>
      <c r="H34" s="28" t="str">
        <f t="shared" si="3"/>
        <v>B</v>
      </c>
      <c r="I34" s="36">
        <v>2</v>
      </c>
      <c r="J34"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4" s="28">
        <f t="shared" si="5"/>
        <v>81.2</v>
      </c>
      <c r="L34" s="28" t="str">
        <f t="shared" si="6"/>
        <v>B</v>
      </c>
      <c r="M34" s="28">
        <f t="shared" si="7"/>
        <v>81.2</v>
      </c>
      <c r="N34" s="28" t="str">
        <f t="shared" si="8"/>
        <v>B</v>
      </c>
      <c r="O34" s="36">
        <v>2</v>
      </c>
      <c r="P34" s="28" t="str">
        <f t="shared" si="9"/>
        <v>Sangat terampil dalam menyajikan dampak politik,budaya,sosial,ekonomi, dan pendidikan pada masa penjajahan bangsa Eropa namun perlu peningkatan dalam menyajikan langkah-langkah dalam penerapan nilai Sumpah Pemuda dan maknanya.</v>
      </c>
      <c r="Q34" s="39"/>
      <c r="R34" s="41" t="s">
        <v>9</v>
      </c>
      <c r="S34" s="18"/>
      <c r="T34" s="1">
        <v>80</v>
      </c>
      <c r="U34" s="1">
        <v>75</v>
      </c>
      <c r="V34" s="1">
        <v>86</v>
      </c>
      <c r="W34" s="1">
        <v>76</v>
      </c>
      <c r="X34" s="1">
        <v>89</v>
      </c>
      <c r="Y34" s="1"/>
      <c r="Z34" s="1"/>
      <c r="AA34" s="1"/>
      <c r="AB34" s="1"/>
      <c r="AC34" s="1"/>
      <c r="AD34" s="1"/>
      <c r="AE34" s="18"/>
      <c r="AF34" s="1">
        <v>80</v>
      </c>
      <c r="AG34" s="1">
        <v>75</v>
      </c>
      <c r="AH34" s="1">
        <v>86</v>
      </c>
      <c r="AI34" s="1">
        <v>76</v>
      </c>
      <c r="AJ34" s="1">
        <v>89</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118831</v>
      </c>
      <c r="C35" s="19" t="s">
        <v>90</v>
      </c>
      <c r="D35" s="18"/>
      <c r="E35" s="28">
        <f t="shared" si="0"/>
        <v>87</v>
      </c>
      <c r="F35" s="28" t="str">
        <f t="shared" si="1"/>
        <v>A</v>
      </c>
      <c r="G35" s="28">
        <f t="shared" si="2"/>
        <v>87</v>
      </c>
      <c r="H35" s="28" t="str">
        <f t="shared" si="3"/>
        <v>A</v>
      </c>
      <c r="I35" s="36">
        <v>1</v>
      </c>
      <c r="J35"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5" s="28">
        <f t="shared" si="5"/>
        <v>85.2</v>
      </c>
      <c r="L35" s="28" t="str">
        <f t="shared" si="6"/>
        <v>A</v>
      </c>
      <c r="M35" s="28">
        <f t="shared" si="7"/>
        <v>85.2</v>
      </c>
      <c r="N35" s="28" t="str">
        <f t="shared" si="8"/>
        <v>A</v>
      </c>
      <c r="O35" s="36">
        <v>1</v>
      </c>
      <c r="P35" s="28" t="str">
        <f t="shared" si="9"/>
        <v>Sangat terampil dalam menyajikan dampak politik,budaya,sosial,ekonomi, dan pendidikan pada masa penjajahan bangsa Eropa dan mampu menyajikan langkah-langkah dalam penerapan nilai Sumpah Pemuda dan maknanya.</v>
      </c>
      <c r="Q35" s="39"/>
      <c r="R35" s="41" t="s">
        <v>8</v>
      </c>
      <c r="S35" s="18"/>
      <c r="T35" s="1">
        <v>85</v>
      </c>
      <c r="U35" s="1">
        <v>85</v>
      </c>
      <c r="V35" s="1">
        <v>86</v>
      </c>
      <c r="W35" s="1">
        <v>92</v>
      </c>
      <c r="X35" s="1">
        <v>85</v>
      </c>
      <c r="Y35" s="1"/>
      <c r="Z35" s="1"/>
      <c r="AA35" s="1"/>
      <c r="AB35" s="1"/>
      <c r="AC35" s="1"/>
      <c r="AD35" s="1"/>
      <c r="AE35" s="18"/>
      <c r="AF35" s="1">
        <v>84</v>
      </c>
      <c r="AG35" s="1">
        <v>75</v>
      </c>
      <c r="AH35" s="1">
        <v>86</v>
      </c>
      <c r="AI35" s="1">
        <v>92</v>
      </c>
      <c r="AJ35" s="1">
        <v>89</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118846</v>
      </c>
      <c r="C36" s="19" t="s">
        <v>91</v>
      </c>
      <c r="D36" s="18"/>
      <c r="E36" s="28">
        <f t="shared" si="0"/>
        <v>86</v>
      </c>
      <c r="F36" s="28" t="str">
        <f t="shared" si="1"/>
        <v>A</v>
      </c>
      <c r="G36" s="28">
        <f t="shared" si="2"/>
        <v>86</v>
      </c>
      <c r="H36" s="28" t="str">
        <f t="shared" si="3"/>
        <v>A</v>
      </c>
      <c r="I36" s="36">
        <v>1</v>
      </c>
      <c r="J36"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6" s="28">
        <f t="shared" si="5"/>
        <v>85.6</v>
      </c>
      <c r="L36" s="28" t="str">
        <f t="shared" si="6"/>
        <v>A</v>
      </c>
      <c r="M36" s="28">
        <f t="shared" si="7"/>
        <v>85.6</v>
      </c>
      <c r="N36" s="28" t="str">
        <f t="shared" si="8"/>
        <v>A</v>
      </c>
      <c r="O36" s="36">
        <v>1</v>
      </c>
      <c r="P36" s="28" t="str">
        <f t="shared" si="9"/>
        <v>Sangat terampil dalam menyajikan dampak politik,budaya,sosial,ekonomi, dan pendidikan pada masa penjajahan bangsa Eropa dan mampu menyajikan langkah-langkah dalam penerapan nilai Sumpah Pemuda dan maknanya.</v>
      </c>
      <c r="Q36" s="39"/>
      <c r="R36" s="41" t="s">
        <v>8</v>
      </c>
      <c r="S36" s="18"/>
      <c r="T36" s="1">
        <v>89</v>
      </c>
      <c r="U36" s="1">
        <v>75</v>
      </c>
      <c r="V36" s="1">
        <v>86</v>
      </c>
      <c r="W36" s="1">
        <v>96</v>
      </c>
      <c r="X36" s="1">
        <v>82</v>
      </c>
      <c r="Y36" s="1"/>
      <c r="Z36" s="1"/>
      <c r="AA36" s="1"/>
      <c r="AB36" s="1"/>
      <c r="AC36" s="1"/>
      <c r="AD36" s="1"/>
      <c r="AE36" s="18"/>
      <c r="AF36" s="1">
        <v>89</v>
      </c>
      <c r="AG36" s="1">
        <v>75</v>
      </c>
      <c r="AH36" s="1">
        <v>86</v>
      </c>
      <c r="AI36" s="1">
        <v>96</v>
      </c>
      <c r="AJ36" s="1">
        <v>82</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118861</v>
      </c>
      <c r="C37" s="19" t="s">
        <v>92</v>
      </c>
      <c r="D37" s="18"/>
      <c r="E37" s="28">
        <f t="shared" si="0"/>
        <v>81</v>
      </c>
      <c r="F37" s="28" t="str">
        <f t="shared" si="1"/>
        <v>B</v>
      </c>
      <c r="G37" s="28">
        <f t="shared" si="2"/>
        <v>81</v>
      </c>
      <c r="H37" s="28" t="str">
        <f t="shared" si="3"/>
        <v>B</v>
      </c>
      <c r="I37" s="36">
        <v>2</v>
      </c>
      <c r="J37"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7" s="28">
        <f t="shared" si="5"/>
        <v>82.6</v>
      </c>
      <c r="L37" s="28" t="str">
        <f t="shared" si="6"/>
        <v>B</v>
      </c>
      <c r="M37" s="28">
        <f t="shared" si="7"/>
        <v>82.6</v>
      </c>
      <c r="N37" s="28" t="str">
        <f t="shared" si="8"/>
        <v>B</v>
      </c>
      <c r="O37" s="36">
        <v>2</v>
      </c>
      <c r="P37" s="28" t="str">
        <f t="shared" si="9"/>
        <v>Sangat terampil dalam menyajikan dampak politik,budaya,sosial,ekonomi, dan pendidikan pada masa penjajahan bangsa Eropa namun perlu peningkatan dalam menyajikan langkah-langkah dalam penerapan nilai Sumpah Pemuda dan maknanya.</v>
      </c>
      <c r="Q37" s="39"/>
      <c r="R37" s="41" t="s">
        <v>8</v>
      </c>
      <c r="S37" s="18"/>
      <c r="T37" s="1">
        <v>76</v>
      </c>
      <c r="U37" s="1">
        <v>79</v>
      </c>
      <c r="V37" s="1">
        <v>83</v>
      </c>
      <c r="W37" s="1">
        <v>88</v>
      </c>
      <c r="X37" s="1">
        <v>77</v>
      </c>
      <c r="Y37" s="1"/>
      <c r="Z37" s="1"/>
      <c r="AA37" s="1"/>
      <c r="AB37" s="1"/>
      <c r="AC37" s="1"/>
      <c r="AD37" s="1"/>
      <c r="AE37" s="18"/>
      <c r="AF37" s="1">
        <v>76</v>
      </c>
      <c r="AG37" s="1">
        <v>89</v>
      </c>
      <c r="AH37" s="1">
        <v>83</v>
      </c>
      <c r="AI37" s="1">
        <v>88</v>
      </c>
      <c r="AJ37" s="1">
        <v>77</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118876</v>
      </c>
      <c r="C38" s="19" t="s">
        <v>93</v>
      </c>
      <c r="D38" s="18"/>
      <c r="E38" s="28">
        <f t="shared" si="0"/>
        <v>89</v>
      </c>
      <c r="F38" s="28" t="str">
        <f t="shared" si="1"/>
        <v>A</v>
      </c>
      <c r="G38" s="28">
        <f t="shared" si="2"/>
        <v>89</v>
      </c>
      <c r="H38" s="28" t="str">
        <f t="shared" si="3"/>
        <v>A</v>
      </c>
      <c r="I38" s="36">
        <v>1</v>
      </c>
      <c r="J38"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8" s="28">
        <f t="shared" si="5"/>
        <v>88.8</v>
      </c>
      <c r="L38" s="28" t="str">
        <f t="shared" si="6"/>
        <v>A</v>
      </c>
      <c r="M38" s="28">
        <f t="shared" si="7"/>
        <v>88.8</v>
      </c>
      <c r="N38" s="28" t="str">
        <f t="shared" si="8"/>
        <v>A</v>
      </c>
      <c r="O38" s="36">
        <v>1</v>
      </c>
      <c r="P38" s="28" t="str">
        <f t="shared" si="9"/>
        <v>Sangat terampil dalam menyajikan dampak politik,budaya,sosial,ekonomi, dan pendidikan pada masa penjajahan bangsa Eropa dan mampu menyajikan langkah-langkah dalam penerapan nilai Sumpah Pemuda dan maknanya.</v>
      </c>
      <c r="Q38" s="39"/>
      <c r="R38" s="41" t="s">
        <v>8</v>
      </c>
      <c r="S38" s="18"/>
      <c r="T38" s="1">
        <v>89</v>
      </c>
      <c r="U38" s="1">
        <v>85</v>
      </c>
      <c r="V38" s="1">
        <v>90</v>
      </c>
      <c r="W38" s="1">
        <v>90</v>
      </c>
      <c r="X38" s="1">
        <v>89</v>
      </c>
      <c r="Y38" s="1"/>
      <c r="Z38" s="1"/>
      <c r="AA38" s="1"/>
      <c r="AB38" s="1"/>
      <c r="AC38" s="1"/>
      <c r="AD38" s="1"/>
      <c r="AE38" s="18"/>
      <c r="AF38" s="1">
        <v>89</v>
      </c>
      <c r="AG38" s="1">
        <v>89</v>
      </c>
      <c r="AH38" s="1">
        <v>88</v>
      </c>
      <c r="AI38" s="1">
        <v>89</v>
      </c>
      <c r="AJ38" s="1">
        <v>89</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118891</v>
      </c>
      <c r="C39" s="19" t="s">
        <v>94</v>
      </c>
      <c r="D39" s="18"/>
      <c r="E39" s="28">
        <f t="shared" si="0"/>
        <v>87</v>
      </c>
      <c r="F39" s="28" t="str">
        <f t="shared" si="1"/>
        <v>A</v>
      </c>
      <c r="G39" s="28">
        <f t="shared" si="2"/>
        <v>87</v>
      </c>
      <c r="H39" s="28" t="str">
        <f t="shared" si="3"/>
        <v>A</v>
      </c>
      <c r="I39" s="36">
        <v>1</v>
      </c>
      <c r="J39"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9" s="28">
        <f t="shared" si="5"/>
        <v>88</v>
      </c>
      <c r="L39" s="28" t="str">
        <f t="shared" si="6"/>
        <v>A</v>
      </c>
      <c r="M39" s="28">
        <f t="shared" si="7"/>
        <v>88</v>
      </c>
      <c r="N39" s="28" t="str">
        <f t="shared" si="8"/>
        <v>A</v>
      </c>
      <c r="O39" s="36">
        <v>1</v>
      </c>
      <c r="P39" s="28" t="str">
        <f t="shared" si="9"/>
        <v>Sangat terampil dalam menyajikan dampak politik,budaya,sosial,ekonomi, dan pendidikan pada masa penjajahan bangsa Eropa dan mampu menyajikan langkah-langkah dalam penerapan nilai Sumpah Pemuda dan maknanya.</v>
      </c>
      <c r="Q39" s="39"/>
      <c r="R39" s="41" t="s">
        <v>8</v>
      </c>
      <c r="S39" s="18"/>
      <c r="T39" s="1">
        <v>93</v>
      </c>
      <c r="U39" s="1">
        <v>75</v>
      </c>
      <c r="V39" s="1">
        <v>86</v>
      </c>
      <c r="W39" s="1">
        <v>96</v>
      </c>
      <c r="X39" s="1">
        <v>84</v>
      </c>
      <c r="Y39" s="1"/>
      <c r="Z39" s="1"/>
      <c r="AA39" s="1"/>
      <c r="AB39" s="1"/>
      <c r="AC39" s="1"/>
      <c r="AD39" s="1"/>
      <c r="AE39" s="18"/>
      <c r="AF39" s="1">
        <v>89</v>
      </c>
      <c r="AG39" s="1">
        <v>85</v>
      </c>
      <c r="AH39" s="1">
        <v>86</v>
      </c>
      <c r="AI39" s="1">
        <v>96</v>
      </c>
      <c r="AJ39" s="1">
        <v>84</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118906</v>
      </c>
      <c r="C40" s="19" t="s">
        <v>95</v>
      </c>
      <c r="D40" s="18"/>
      <c r="E40" s="28">
        <f t="shared" si="0"/>
        <v>82</v>
      </c>
      <c r="F40" s="28" t="str">
        <f t="shared" si="1"/>
        <v>B</v>
      </c>
      <c r="G40" s="28">
        <f t="shared" si="2"/>
        <v>82</v>
      </c>
      <c r="H40" s="28" t="str">
        <f t="shared" si="3"/>
        <v>B</v>
      </c>
      <c r="I40" s="36">
        <v>2</v>
      </c>
      <c r="J40"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0" s="28">
        <f t="shared" si="5"/>
        <v>83.6</v>
      </c>
      <c r="L40" s="28" t="str">
        <f t="shared" si="6"/>
        <v>B</v>
      </c>
      <c r="M40" s="28">
        <f t="shared" si="7"/>
        <v>83.6</v>
      </c>
      <c r="N40" s="28" t="str">
        <f t="shared" si="8"/>
        <v>B</v>
      </c>
      <c r="O40" s="36">
        <v>2</v>
      </c>
      <c r="P40" s="28" t="str">
        <f t="shared" si="9"/>
        <v>Sangat terampil dalam menyajikan dampak politik,budaya,sosial,ekonomi, dan pendidikan pada masa penjajahan bangsa Eropa namun perlu peningkatan dalam menyajikan langkah-langkah dalam penerapan nilai Sumpah Pemuda dan maknanya.</v>
      </c>
      <c r="Q40" s="39"/>
      <c r="R40" s="41" t="s">
        <v>9</v>
      </c>
      <c r="S40" s="18"/>
      <c r="T40" s="1">
        <v>83</v>
      </c>
      <c r="U40" s="1">
        <v>70</v>
      </c>
      <c r="V40" s="1">
        <v>86</v>
      </c>
      <c r="W40" s="1">
        <v>84</v>
      </c>
      <c r="X40" s="1">
        <v>85</v>
      </c>
      <c r="Y40" s="1"/>
      <c r="Z40" s="1"/>
      <c r="AA40" s="1"/>
      <c r="AB40" s="1"/>
      <c r="AC40" s="1"/>
      <c r="AD40" s="1"/>
      <c r="AE40" s="18"/>
      <c r="AF40" s="1">
        <v>83</v>
      </c>
      <c r="AG40" s="1">
        <v>80</v>
      </c>
      <c r="AH40" s="1">
        <v>86</v>
      </c>
      <c r="AI40" s="1">
        <v>84</v>
      </c>
      <c r="AJ40" s="1">
        <v>85</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118921</v>
      </c>
      <c r="C41" s="19" t="s">
        <v>96</v>
      </c>
      <c r="D41" s="18"/>
      <c r="E41" s="28">
        <f t="shared" si="0"/>
        <v>85</v>
      </c>
      <c r="F41" s="28" t="str">
        <f t="shared" si="1"/>
        <v>A</v>
      </c>
      <c r="G41" s="28">
        <f t="shared" si="2"/>
        <v>85</v>
      </c>
      <c r="H41" s="28" t="str">
        <f t="shared" si="3"/>
        <v>A</v>
      </c>
      <c r="I41" s="36">
        <v>1</v>
      </c>
      <c r="J41"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41" s="28">
        <f t="shared" si="5"/>
        <v>85.6</v>
      </c>
      <c r="L41" s="28" t="str">
        <f t="shared" si="6"/>
        <v>A</v>
      </c>
      <c r="M41" s="28">
        <f t="shared" si="7"/>
        <v>85.6</v>
      </c>
      <c r="N41" s="28" t="str">
        <f t="shared" si="8"/>
        <v>A</v>
      </c>
      <c r="O41" s="36">
        <v>1</v>
      </c>
      <c r="P41" s="28" t="str">
        <f t="shared" si="9"/>
        <v>Sangat terampil dalam menyajikan dampak politik,budaya,sosial,ekonomi, dan pendidikan pada masa penjajahan bangsa Eropa dan mampu menyajikan langkah-langkah dalam penerapan nilai Sumpah Pemuda dan maknanya.</v>
      </c>
      <c r="Q41" s="39"/>
      <c r="R41" s="41" t="s">
        <v>8</v>
      </c>
      <c r="S41" s="18"/>
      <c r="T41" s="1">
        <v>95</v>
      </c>
      <c r="U41" s="1">
        <v>70</v>
      </c>
      <c r="V41" s="1">
        <v>86</v>
      </c>
      <c r="W41" s="1">
        <v>88</v>
      </c>
      <c r="X41" s="1">
        <v>85</v>
      </c>
      <c r="Y41" s="1"/>
      <c r="Z41" s="1"/>
      <c r="AA41" s="1"/>
      <c r="AB41" s="1"/>
      <c r="AC41" s="1"/>
      <c r="AD41" s="1"/>
      <c r="AE41" s="18"/>
      <c r="AF41" s="1">
        <v>80</v>
      </c>
      <c r="AG41" s="1">
        <v>89</v>
      </c>
      <c r="AH41" s="1">
        <v>86</v>
      </c>
      <c r="AI41" s="1">
        <v>88</v>
      </c>
      <c r="AJ41" s="1">
        <v>85</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118936</v>
      </c>
      <c r="C42" s="19" t="s">
        <v>97</v>
      </c>
      <c r="D42" s="18"/>
      <c r="E42" s="28">
        <f t="shared" si="0"/>
        <v>83</v>
      </c>
      <c r="F42" s="28" t="str">
        <f t="shared" si="1"/>
        <v>B</v>
      </c>
      <c r="G42" s="28">
        <f t="shared" si="2"/>
        <v>83</v>
      </c>
      <c r="H42" s="28" t="str">
        <f t="shared" si="3"/>
        <v>B</v>
      </c>
      <c r="I42" s="36">
        <v>2</v>
      </c>
      <c r="J42"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2" s="28">
        <f t="shared" si="5"/>
        <v>85</v>
      </c>
      <c r="L42" s="28" t="str">
        <f t="shared" si="6"/>
        <v>A</v>
      </c>
      <c r="M42" s="28">
        <f t="shared" si="7"/>
        <v>85</v>
      </c>
      <c r="N42" s="28" t="str">
        <f t="shared" si="8"/>
        <v>A</v>
      </c>
      <c r="O42" s="36">
        <v>1</v>
      </c>
      <c r="P42" s="28" t="str">
        <f t="shared" si="9"/>
        <v>Sangat terampil dalam menyajikan dampak politik,budaya,sosial,ekonomi, dan pendidikan pada masa penjajahan bangsa Eropa dan mampu menyajikan langkah-langkah dalam penerapan nilai Sumpah Pemuda dan maknanya.</v>
      </c>
      <c r="Q42" s="39"/>
      <c r="R42" s="41" t="s">
        <v>8</v>
      </c>
      <c r="S42" s="18"/>
      <c r="T42" s="1">
        <v>71</v>
      </c>
      <c r="U42" s="1">
        <v>78</v>
      </c>
      <c r="V42" s="1">
        <v>80</v>
      </c>
      <c r="W42" s="1">
        <v>96</v>
      </c>
      <c r="X42" s="1">
        <v>89</v>
      </c>
      <c r="Y42" s="1"/>
      <c r="Z42" s="1"/>
      <c r="AA42" s="1"/>
      <c r="AB42" s="1"/>
      <c r="AC42" s="1"/>
      <c r="AD42" s="1"/>
      <c r="AE42" s="18"/>
      <c r="AF42" s="1">
        <v>71</v>
      </c>
      <c r="AG42" s="1">
        <v>89</v>
      </c>
      <c r="AH42" s="1">
        <v>80</v>
      </c>
      <c r="AI42" s="1">
        <v>96</v>
      </c>
      <c r="AJ42" s="1">
        <v>89</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118951</v>
      </c>
      <c r="C43" s="19" t="s">
        <v>98</v>
      </c>
      <c r="D43" s="18"/>
      <c r="E43" s="28">
        <f t="shared" si="0"/>
        <v>86</v>
      </c>
      <c r="F43" s="28" t="str">
        <f t="shared" si="1"/>
        <v>A</v>
      </c>
      <c r="G43" s="28">
        <f t="shared" si="2"/>
        <v>86</v>
      </c>
      <c r="H43" s="28" t="str">
        <f t="shared" si="3"/>
        <v>A</v>
      </c>
      <c r="I43" s="36">
        <v>1</v>
      </c>
      <c r="J43"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43" s="28">
        <f t="shared" si="5"/>
        <v>86.8</v>
      </c>
      <c r="L43" s="28" t="str">
        <f t="shared" si="6"/>
        <v>A</v>
      </c>
      <c r="M43" s="28">
        <f t="shared" si="7"/>
        <v>86.8</v>
      </c>
      <c r="N43" s="28" t="str">
        <f t="shared" si="8"/>
        <v>A</v>
      </c>
      <c r="O43" s="36">
        <v>1</v>
      </c>
      <c r="P43" s="28" t="str">
        <f t="shared" si="9"/>
        <v>Sangat terampil dalam menyajikan dampak politik,budaya,sosial,ekonomi, dan pendidikan pada masa penjajahan bangsa Eropa dan mampu menyajikan langkah-langkah dalam penerapan nilai Sumpah Pemuda dan maknanya.</v>
      </c>
      <c r="Q43" s="39"/>
      <c r="R43" s="41" t="s">
        <v>8</v>
      </c>
      <c r="S43" s="18"/>
      <c r="T43" s="1">
        <v>90</v>
      </c>
      <c r="U43" s="1">
        <v>75</v>
      </c>
      <c r="V43" s="1">
        <v>86</v>
      </c>
      <c r="W43" s="1">
        <v>92</v>
      </c>
      <c r="X43" s="1">
        <v>87</v>
      </c>
      <c r="Y43" s="1"/>
      <c r="Z43" s="1"/>
      <c r="AA43" s="1"/>
      <c r="AB43" s="1"/>
      <c r="AC43" s="1"/>
      <c r="AD43" s="1"/>
      <c r="AE43" s="18"/>
      <c r="AF43" s="1">
        <v>80</v>
      </c>
      <c r="AG43" s="1">
        <v>89</v>
      </c>
      <c r="AH43" s="1">
        <v>86</v>
      </c>
      <c r="AI43" s="1">
        <v>92</v>
      </c>
      <c r="AJ43" s="1">
        <v>87</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118966</v>
      </c>
      <c r="C44" s="19" t="s">
        <v>99</v>
      </c>
      <c r="D44" s="18"/>
      <c r="E44" s="28">
        <f t="shared" si="0"/>
        <v>82</v>
      </c>
      <c r="F44" s="28" t="str">
        <f t="shared" si="1"/>
        <v>B</v>
      </c>
      <c r="G44" s="28">
        <f t="shared" si="2"/>
        <v>82</v>
      </c>
      <c r="H44" s="28" t="str">
        <f t="shared" si="3"/>
        <v>B</v>
      </c>
      <c r="I44" s="36">
        <v>2</v>
      </c>
      <c r="J44"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4" s="28">
        <f t="shared" si="5"/>
        <v>82.4</v>
      </c>
      <c r="L44" s="28" t="str">
        <f t="shared" si="6"/>
        <v>B</v>
      </c>
      <c r="M44" s="28">
        <f t="shared" si="7"/>
        <v>82.4</v>
      </c>
      <c r="N44" s="28" t="str">
        <f t="shared" si="8"/>
        <v>B</v>
      </c>
      <c r="O44" s="36">
        <v>2</v>
      </c>
      <c r="P44" s="28" t="str">
        <f t="shared" si="9"/>
        <v>Sangat terampil dalam menyajikan dampak politik,budaya,sosial,ekonomi, dan pendidikan pada masa penjajahan bangsa Eropa namun perlu peningkatan dalam menyajikan langkah-langkah dalam penerapan nilai Sumpah Pemuda dan maknanya.</v>
      </c>
      <c r="Q44" s="39"/>
      <c r="R44" s="41" t="s">
        <v>8</v>
      </c>
      <c r="S44" s="18"/>
      <c r="T44" s="1">
        <v>78</v>
      </c>
      <c r="U44" s="1">
        <v>75</v>
      </c>
      <c r="V44" s="1">
        <v>83</v>
      </c>
      <c r="W44" s="1">
        <v>92</v>
      </c>
      <c r="X44" s="1">
        <v>84</v>
      </c>
      <c r="Y44" s="1"/>
      <c r="Z44" s="1"/>
      <c r="AA44" s="1"/>
      <c r="AB44" s="1"/>
      <c r="AC44" s="1"/>
      <c r="AD44" s="1"/>
      <c r="AE44" s="18"/>
      <c r="AF44" s="1">
        <v>78</v>
      </c>
      <c r="AG44" s="1">
        <v>75</v>
      </c>
      <c r="AH44" s="1">
        <v>83</v>
      </c>
      <c r="AI44" s="1">
        <v>92</v>
      </c>
      <c r="AJ44" s="1">
        <v>84</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118981</v>
      </c>
      <c r="C45" s="19" t="s">
        <v>100</v>
      </c>
      <c r="D45" s="18"/>
      <c r="E45" s="28">
        <f t="shared" si="0"/>
        <v>82</v>
      </c>
      <c r="F45" s="28" t="str">
        <f t="shared" si="1"/>
        <v>B</v>
      </c>
      <c r="G45" s="28">
        <f t="shared" si="2"/>
        <v>82</v>
      </c>
      <c r="H45" s="28" t="str">
        <f t="shared" si="3"/>
        <v>B</v>
      </c>
      <c r="I45" s="36">
        <v>2</v>
      </c>
      <c r="J45"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5" s="28">
        <f t="shared" si="5"/>
        <v>83.6</v>
      </c>
      <c r="L45" s="28" t="str">
        <f t="shared" si="6"/>
        <v>B</v>
      </c>
      <c r="M45" s="28">
        <f t="shared" si="7"/>
        <v>83.6</v>
      </c>
      <c r="N45" s="28" t="str">
        <f t="shared" si="8"/>
        <v>B</v>
      </c>
      <c r="O45" s="36">
        <v>2</v>
      </c>
      <c r="P45" s="28" t="str">
        <f t="shared" si="9"/>
        <v>Sangat terampil dalam menyajikan dampak politik,budaya,sosial,ekonomi, dan pendidikan pada masa penjajahan bangsa Eropa namun perlu peningkatan dalam menyajikan langkah-langkah dalam penerapan nilai Sumpah Pemuda dan maknanya.</v>
      </c>
      <c r="Q45" s="39"/>
      <c r="R45" s="41" t="s">
        <v>8</v>
      </c>
      <c r="S45" s="18"/>
      <c r="T45" s="1">
        <v>70</v>
      </c>
      <c r="U45" s="1">
        <v>78</v>
      </c>
      <c r="V45" s="1">
        <v>86</v>
      </c>
      <c r="W45" s="1">
        <v>92</v>
      </c>
      <c r="X45" s="1">
        <v>82</v>
      </c>
      <c r="Y45" s="1"/>
      <c r="Z45" s="1"/>
      <c r="AA45" s="1"/>
      <c r="AB45" s="1"/>
      <c r="AC45" s="1"/>
      <c r="AD45" s="1"/>
      <c r="AE45" s="18"/>
      <c r="AF45" s="1">
        <v>70</v>
      </c>
      <c r="AG45" s="1">
        <v>88</v>
      </c>
      <c r="AH45" s="1">
        <v>86</v>
      </c>
      <c r="AI45" s="1">
        <v>92</v>
      </c>
      <c r="AJ45" s="1">
        <v>82</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89</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80</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84.257142857142853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0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0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0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0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0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0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0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0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0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0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0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0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0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0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0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0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0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0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0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0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0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0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0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0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0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0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0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0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0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0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0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0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0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0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0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0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0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0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0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0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0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0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0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0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0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0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0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0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0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0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0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0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0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0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0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0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0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0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0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0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0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0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0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0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0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0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0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0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0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0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0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0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0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0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0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0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0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0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0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0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0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0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0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0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0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0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0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0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0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0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0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0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0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0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0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0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0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0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0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0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0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0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0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0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0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0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0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0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0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0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0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0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0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0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0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0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0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0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0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0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0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0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0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0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0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0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0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0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0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0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0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0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0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0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0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0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0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0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0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0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0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0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0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0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0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0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0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0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0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0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0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0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0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0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0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0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0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0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0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0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0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0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0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0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0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0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0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0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0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0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0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0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0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0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0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0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0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0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0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0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0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0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0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0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0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0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0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0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0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0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0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0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0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0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0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0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0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0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0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0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0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0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0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0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0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0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0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0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0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0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0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0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0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0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0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0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0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0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0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0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0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0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0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0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0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0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0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0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0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0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0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0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0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0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0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0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0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0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0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0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0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0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0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0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0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0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0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0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0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0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0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0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0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0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0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0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0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0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0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0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0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0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0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0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0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0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0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0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0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0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0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0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0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0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0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0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0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0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0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0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0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0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0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0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0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0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0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0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0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0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0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0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0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0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0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0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0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0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0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0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0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0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0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0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0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0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0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0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0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0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0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0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0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0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0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0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0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0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0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0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0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0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0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0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0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0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0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0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0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0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0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0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0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0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0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0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0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0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0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0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0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0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0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0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0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0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0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0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0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0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0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0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0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0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0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0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0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0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0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0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0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0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0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0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0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0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0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0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0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0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0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0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0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0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0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0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0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0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0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0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0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0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0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0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0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0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0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0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0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0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0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0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0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0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0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0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0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0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0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0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000-000090010000}">
      <formula1>0</formula1>
      <formula2>100</formula2>
    </dataValidation>
    <dataValidation showDropDown="1" showInputMessage="1" showErrorMessage="1" errorTitle="Masukan salah" error="Isian Anda salah!" promptTitle="Input yg diisikan" prompt="HURUF _x000a_A / B / C / D / E" sqref="BA11:BA50" xr:uid="{00000000-0002-0000-0000-0000D804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K72"/>
  <sheetViews>
    <sheetView zoomScale="90" zoomScaleNormal="90" workbookViewId="0">
      <pane xSplit="3" ySplit="10" topLeftCell="FF11"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7.5703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963</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229</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118996</v>
      </c>
      <c r="C11" s="19" t="s">
        <v>115</v>
      </c>
      <c r="D11" s="18"/>
      <c r="E11" s="28">
        <f t="shared" ref="E11:E50" si="0">IF((COUNTA(T11:AC11)&gt;0),(ROUND((AVERAGE(T11:AC11)),0)),"")</f>
        <v>86</v>
      </c>
      <c r="F11" s="28" t="str">
        <f t="shared" ref="F11:F50" si="1">IF(AND(ISNUMBER(E11),E11&gt;=1),IF(E11&lt;=$FD$13,$FE$13,IF(E11&lt;=$FD$14,$FE$14,IF(E11&lt;=$FD$15,$FE$15,IF(E11&lt;=$FD$16,$FE$16,)))), "")</f>
        <v>A</v>
      </c>
      <c r="G11" s="28">
        <f t="shared" ref="G11:G50" si="2">IF((COUNTA(T11:AD11)&gt;0),(ROUND((AVERAGE(T11:AD11)),0)),"")</f>
        <v>86</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memahami proses masuk penjajahan bangsa Eropa ke Indonesia, strategi perlawanan bangsa Indonesia terhadap penjajahan bangsa Eropa, memahami dampak politik, budaya, sosial ekonomi dan Pendidikan dalah kehidupan bangsa Indonesia</v>
      </c>
      <c r="K11" s="28">
        <f t="shared" ref="K11:K50" si="5">IF((COUNTA(AF11:AO11)&gt;0),AVERAGE(AF11:AO11),"")</f>
        <v>87.2</v>
      </c>
      <c r="L11" s="28" t="str">
        <f t="shared" ref="L11:L50" si="6">IF(AND(ISNUMBER(K11),K11&gt;=1), IF(K11&lt;=$FD$27,$FE$27,IF(K11&lt;=$FD$28,$FE$28,IF(K11&lt;=$FD$29,$FE$29,IF(K11&lt;=$FD$30,$FE$30,)))), "")</f>
        <v>A</v>
      </c>
      <c r="M11" s="28">
        <f t="shared" ref="M11:M50" si="7">IF((COUNTA(AF11:AO11)&gt;0),AVERAGE(AF11:AO11),"")</f>
        <v>87.2</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menyajikan dampak politik,budaya,sosial,ekonomi, dan pendidikan pada masa penjajahan bangsa Eropa dan mampu menyajikan langkah-langkah dalam penerapan nilai Sumpah Pemuda dan maknanya.</v>
      </c>
      <c r="Q11" s="39"/>
      <c r="R11" s="41" t="s">
        <v>8</v>
      </c>
      <c r="S11" s="18"/>
      <c r="T11" s="1">
        <v>89</v>
      </c>
      <c r="U11" s="1">
        <v>75</v>
      </c>
      <c r="V11" s="1">
        <v>80</v>
      </c>
      <c r="W11" s="1">
        <v>96</v>
      </c>
      <c r="X11" s="1">
        <v>90</v>
      </c>
      <c r="Y11" s="1"/>
      <c r="Z11" s="1"/>
      <c r="AA11" s="1"/>
      <c r="AB11" s="1"/>
      <c r="AC11" s="1"/>
      <c r="AD11" s="1"/>
      <c r="AE11" s="18"/>
      <c r="AF11" s="1">
        <v>89</v>
      </c>
      <c r="AG11" s="1">
        <v>80</v>
      </c>
      <c r="AH11" s="1">
        <v>87</v>
      </c>
      <c r="AI11" s="1">
        <v>90</v>
      </c>
      <c r="AJ11" s="1">
        <v>90</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119011</v>
      </c>
      <c r="C12" s="19" t="s">
        <v>116</v>
      </c>
      <c r="D12" s="18"/>
      <c r="E12" s="28">
        <f t="shared" si="0"/>
        <v>84</v>
      </c>
      <c r="F12" s="28" t="str">
        <f t="shared" si="1"/>
        <v>B</v>
      </c>
      <c r="G12" s="28">
        <f t="shared" si="2"/>
        <v>84</v>
      </c>
      <c r="H12" s="28" t="str">
        <f t="shared" si="3"/>
        <v>B</v>
      </c>
      <c r="I12" s="36">
        <v>2</v>
      </c>
      <c r="J12"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2" s="28">
        <f t="shared" si="5"/>
        <v>85</v>
      </c>
      <c r="L12" s="28" t="str">
        <f t="shared" si="6"/>
        <v>A</v>
      </c>
      <c r="M12" s="28">
        <f t="shared" si="7"/>
        <v>85</v>
      </c>
      <c r="N12" s="28" t="str">
        <f t="shared" si="8"/>
        <v>A</v>
      </c>
      <c r="O12" s="36">
        <v>1</v>
      </c>
      <c r="P12" s="28" t="str">
        <f t="shared" si="9"/>
        <v>Sangat terampil dalam menyajikan dampak politik,budaya,sosial,ekonomi, dan pendidikan pada masa penjajahan bangsa Eropa dan mampu menyajikan langkah-langkah dalam penerapan nilai Sumpah Pemuda dan maknanya.</v>
      </c>
      <c r="Q12" s="39"/>
      <c r="R12" s="41" t="s">
        <v>8</v>
      </c>
      <c r="S12" s="18"/>
      <c r="T12" s="1">
        <v>85</v>
      </c>
      <c r="U12" s="1">
        <v>89</v>
      </c>
      <c r="V12" s="1">
        <v>76</v>
      </c>
      <c r="W12" s="1">
        <v>89</v>
      </c>
      <c r="X12" s="1">
        <v>79</v>
      </c>
      <c r="Y12" s="1"/>
      <c r="Z12" s="1"/>
      <c r="AA12" s="1"/>
      <c r="AB12" s="1"/>
      <c r="AC12" s="1"/>
      <c r="AD12" s="1"/>
      <c r="AE12" s="18"/>
      <c r="AF12" s="1">
        <v>89</v>
      </c>
      <c r="AG12" s="1">
        <v>79</v>
      </c>
      <c r="AH12" s="1">
        <v>89</v>
      </c>
      <c r="AI12" s="1">
        <v>79</v>
      </c>
      <c r="AJ12" s="1">
        <v>89</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119026</v>
      </c>
      <c r="C13" s="19" t="s">
        <v>117</v>
      </c>
      <c r="D13" s="18"/>
      <c r="E13" s="28">
        <f t="shared" si="0"/>
        <v>88</v>
      </c>
      <c r="F13" s="28" t="str">
        <f t="shared" si="1"/>
        <v>A</v>
      </c>
      <c r="G13" s="28">
        <f t="shared" si="2"/>
        <v>88</v>
      </c>
      <c r="H13" s="28" t="str">
        <f t="shared" si="3"/>
        <v>A</v>
      </c>
      <c r="I13" s="36">
        <v>1</v>
      </c>
      <c r="J13"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13" s="28">
        <f t="shared" si="5"/>
        <v>88.6</v>
      </c>
      <c r="L13" s="28" t="str">
        <f t="shared" si="6"/>
        <v>A</v>
      </c>
      <c r="M13" s="28">
        <f t="shared" si="7"/>
        <v>88.6</v>
      </c>
      <c r="N13" s="28" t="str">
        <f t="shared" si="8"/>
        <v>A</v>
      </c>
      <c r="O13" s="36">
        <v>1</v>
      </c>
      <c r="P13" s="28" t="str">
        <f t="shared" si="9"/>
        <v>Sangat terampil dalam menyajikan dampak politik,budaya,sosial,ekonomi, dan pendidikan pada masa penjajahan bangsa Eropa dan mampu menyajikan langkah-langkah dalam penerapan nilai Sumpah Pemuda dan maknanya.</v>
      </c>
      <c r="Q13" s="39"/>
      <c r="R13" s="41" t="s">
        <v>8</v>
      </c>
      <c r="S13" s="18"/>
      <c r="T13" s="1">
        <v>84</v>
      </c>
      <c r="U13" s="1">
        <v>89</v>
      </c>
      <c r="V13" s="1">
        <v>89</v>
      </c>
      <c r="W13" s="1">
        <v>96</v>
      </c>
      <c r="X13" s="1">
        <v>84</v>
      </c>
      <c r="Y13" s="1"/>
      <c r="Z13" s="1"/>
      <c r="AA13" s="1"/>
      <c r="AB13" s="1"/>
      <c r="AC13" s="1"/>
      <c r="AD13" s="1"/>
      <c r="AE13" s="18"/>
      <c r="AF13" s="1">
        <v>89</v>
      </c>
      <c r="AG13" s="1">
        <v>89</v>
      </c>
      <c r="AH13" s="1">
        <v>89</v>
      </c>
      <c r="AI13" s="1">
        <v>86</v>
      </c>
      <c r="AJ13" s="1">
        <v>90</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3">
        <v>1</v>
      </c>
      <c r="FH13" s="79" t="s">
        <v>187</v>
      </c>
      <c r="FI13" s="79" t="s">
        <v>190</v>
      </c>
      <c r="FJ13" s="42">
        <v>45921</v>
      </c>
      <c r="FK13" s="42">
        <v>45931</v>
      </c>
    </row>
    <row r="14" spans="1:167" x14ac:dyDescent="0.25">
      <c r="A14" s="19">
        <v>4</v>
      </c>
      <c r="B14" s="19">
        <v>119041</v>
      </c>
      <c r="C14" s="19" t="s">
        <v>118</v>
      </c>
      <c r="D14" s="18"/>
      <c r="E14" s="28">
        <f t="shared" si="0"/>
        <v>85</v>
      </c>
      <c r="F14" s="28" t="str">
        <f t="shared" si="1"/>
        <v>A</v>
      </c>
      <c r="G14" s="28">
        <f t="shared" si="2"/>
        <v>85</v>
      </c>
      <c r="H14" s="28" t="str">
        <f t="shared" si="3"/>
        <v>A</v>
      </c>
      <c r="I14" s="36">
        <v>1</v>
      </c>
      <c r="J14"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14" s="28">
        <f t="shared" si="5"/>
        <v>86.6</v>
      </c>
      <c r="L14" s="28" t="str">
        <f t="shared" si="6"/>
        <v>A</v>
      </c>
      <c r="M14" s="28">
        <f t="shared" si="7"/>
        <v>86.6</v>
      </c>
      <c r="N14" s="28" t="str">
        <f t="shared" si="8"/>
        <v>A</v>
      </c>
      <c r="O14" s="36">
        <v>1</v>
      </c>
      <c r="P14" s="28" t="str">
        <f t="shared" si="9"/>
        <v>Sangat terampil dalam menyajikan dampak politik,budaya,sosial,ekonomi, dan pendidikan pada masa penjajahan bangsa Eropa dan mampu menyajikan langkah-langkah dalam penerapan nilai Sumpah Pemuda dan maknanya.</v>
      </c>
      <c r="Q14" s="39"/>
      <c r="R14" s="41" t="s">
        <v>8</v>
      </c>
      <c r="S14" s="18"/>
      <c r="T14" s="1">
        <v>85</v>
      </c>
      <c r="U14" s="1">
        <v>78</v>
      </c>
      <c r="V14" s="1">
        <v>80</v>
      </c>
      <c r="W14" s="1">
        <v>96</v>
      </c>
      <c r="X14" s="1">
        <v>85</v>
      </c>
      <c r="Y14" s="1"/>
      <c r="Z14" s="1"/>
      <c r="AA14" s="1"/>
      <c r="AB14" s="1"/>
      <c r="AC14" s="1"/>
      <c r="AD14" s="1"/>
      <c r="AE14" s="18"/>
      <c r="AF14" s="1">
        <v>85</v>
      </c>
      <c r="AG14" s="1">
        <v>89</v>
      </c>
      <c r="AH14" s="1">
        <v>89</v>
      </c>
      <c r="AI14" s="1">
        <v>85</v>
      </c>
      <c r="AJ14" s="1">
        <v>85</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3"/>
      <c r="FH14" s="44"/>
      <c r="FI14" s="44"/>
      <c r="FJ14" s="42"/>
      <c r="FK14" s="42"/>
    </row>
    <row r="15" spans="1:167" x14ac:dyDescent="0.25">
      <c r="A15" s="19">
        <v>5</v>
      </c>
      <c r="B15" s="19">
        <v>119056</v>
      </c>
      <c r="C15" s="19" t="s">
        <v>119</v>
      </c>
      <c r="D15" s="18"/>
      <c r="E15" s="28">
        <f t="shared" si="0"/>
        <v>86</v>
      </c>
      <c r="F15" s="28" t="str">
        <f t="shared" si="1"/>
        <v>A</v>
      </c>
      <c r="G15" s="28">
        <f t="shared" si="2"/>
        <v>86</v>
      </c>
      <c r="H15" s="28" t="str">
        <f t="shared" si="3"/>
        <v>A</v>
      </c>
      <c r="I15" s="36">
        <v>1</v>
      </c>
      <c r="J15"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15" s="28">
        <f t="shared" si="5"/>
        <v>87.4</v>
      </c>
      <c r="L15" s="28" t="str">
        <f t="shared" si="6"/>
        <v>A</v>
      </c>
      <c r="M15" s="28">
        <f t="shared" si="7"/>
        <v>87.4</v>
      </c>
      <c r="N15" s="28" t="str">
        <f t="shared" si="8"/>
        <v>A</v>
      </c>
      <c r="O15" s="36">
        <v>1</v>
      </c>
      <c r="P15" s="28" t="str">
        <f t="shared" si="9"/>
        <v>Sangat terampil dalam menyajikan dampak politik,budaya,sosial,ekonomi, dan pendidikan pada masa penjajahan bangsa Eropa dan mampu menyajikan langkah-langkah dalam penerapan nilai Sumpah Pemuda dan maknanya.</v>
      </c>
      <c r="Q15" s="39"/>
      <c r="R15" s="41" t="s">
        <v>8</v>
      </c>
      <c r="S15" s="18"/>
      <c r="T15" s="1">
        <v>80</v>
      </c>
      <c r="U15" s="1">
        <v>76</v>
      </c>
      <c r="V15" s="1">
        <v>85</v>
      </c>
      <c r="W15" s="1">
        <v>100</v>
      </c>
      <c r="X15" s="1">
        <v>87</v>
      </c>
      <c r="Y15" s="1"/>
      <c r="Z15" s="1"/>
      <c r="AA15" s="1"/>
      <c r="AB15" s="1"/>
      <c r="AC15" s="1"/>
      <c r="AD15" s="1"/>
      <c r="AE15" s="18"/>
      <c r="AF15" s="1">
        <v>85</v>
      </c>
      <c r="AG15" s="1">
        <v>89</v>
      </c>
      <c r="AH15" s="1">
        <v>89</v>
      </c>
      <c r="AI15" s="1">
        <v>87</v>
      </c>
      <c r="AJ15" s="1">
        <v>87</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3">
        <v>2</v>
      </c>
      <c r="FH15" s="79" t="s">
        <v>188</v>
      </c>
      <c r="FI15" s="79" t="s">
        <v>191</v>
      </c>
      <c r="FJ15" s="42">
        <v>45922</v>
      </c>
      <c r="FK15" s="42">
        <v>45932</v>
      </c>
    </row>
    <row r="16" spans="1:167" x14ac:dyDescent="0.25">
      <c r="A16" s="19">
        <v>6</v>
      </c>
      <c r="B16" s="19">
        <v>119071</v>
      </c>
      <c r="C16" s="19" t="s">
        <v>120</v>
      </c>
      <c r="D16" s="18"/>
      <c r="E16" s="28">
        <f t="shared" si="0"/>
        <v>88</v>
      </c>
      <c r="F16" s="28" t="str">
        <f t="shared" si="1"/>
        <v>A</v>
      </c>
      <c r="G16" s="28">
        <f t="shared" si="2"/>
        <v>88</v>
      </c>
      <c r="H16" s="28" t="str">
        <f t="shared" si="3"/>
        <v>A</v>
      </c>
      <c r="I16" s="36">
        <v>1</v>
      </c>
      <c r="J16"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16" s="28">
        <f t="shared" si="5"/>
        <v>88.4</v>
      </c>
      <c r="L16" s="28" t="str">
        <f t="shared" si="6"/>
        <v>A</v>
      </c>
      <c r="M16" s="28">
        <f t="shared" si="7"/>
        <v>88.4</v>
      </c>
      <c r="N16" s="28" t="str">
        <f t="shared" si="8"/>
        <v>A</v>
      </c>
      <c r="O16" s="36">
        <v>1</v>
      </c>
      <c r="P16" s="28" t="str">
        <f t="shared" si="9"/>
        <v>Sangat terampil dalam menyajikan dampak politik,budaya,sosial,ekonomi, dan pendidikan pada masa penjajahan bangsa Eropa dan mampu menyajikan langkah-langkah dalam penerapan nilai Sumpah Pemuda dan maknanya.</v>
      </c>
      <c r="Q16" s="39"/>
      <c r="R16" s="41" t="s">
        <v>8</v>
      </c>
      <c r="S16" s="18"/>
      <c r="T16" s="1">
        <v>82</v>
      </c>
      <c r="U16" s="1">
        <v>85</v>
      </c>
      <c r="V16" s="1">
        <v>85</v>
      </c>
      <c r="W16" s="1">
        <v>96</v>
      </c>
      <c r="X16" s="1">
        <v>90</v>
      </c>
      <c r="Y16" s="1"/>
      <c r="Z16" s="1"/>
      <c r="AA16" s="1"/>
      <c r="AB16" s="1"/>
      <c r="AC16" s="1"/>
      <c r="AD16" s="1"/>
      <c r="AE16" s="18"/>
      <c r="AF16" s="1">
        <v>82</v>
      </c>
      <c r="AG16" s="1">
        <v>90</v>
      </c>
      <c r="AH16" s="1">
        <v>80</v>
      </c>
      <c r="AI16" s="1">
        <v>100</v>
      </c>
      <c r="AJ16" s="1">
        <v>90</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3"/>
      <c r="FH16" s="44"/>
      <c r="FI16" s="44"/>
      <c r="FJ16" s="42"/>
      <c r="FK16" s="42"/>
    </row>
    <row r="17" spans="1:167" x14ac:dyDescent="0.25">
      <c r="A17" s="19">
        <v>7</v>
      </c>
      <c r="B17" s="19">
        <v>119086</v>
      </c>
      <c r="C17" s="19" t="s">
        <v>121</v>
      </c>
      <c r="D17" s="18"/>
      <c r="E17" s="28">
        <f t="shared" si="0"/>
        <v>78</v>
      </c>
      <c r="F17" s="28" t="str">
        <f t="shared" si="1"/>
        <v>B</v>
      </c>
      <c r="G17" s="28">
        <f t="shared" si="2"/>
        <v>78</v>
      </c>
      <c r="H17" s="28" t="str">
        <f t="shared" si="3"/>
        <v>B</v>
      </c>
      <c r="I17" s="36">
        <v>2</v>
      </c>
      <c r="J17"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7" s="28">
        <f t="shared" si="5"/>
        <v>78.8</v>
      </c>
      <c r="L17" s="28" t="str">
        <f t="shared" si="6"/>
        <v>B</v>
      </c>
      <c r="M17" s="28">
        <f t="shared" si="7"/>
        <v>78.8</v>
      </c>
      <c r="N17" s="28" t="str">
        <f t="shared" si="8"/>
        <v>B</v>
      </c>
      <c r="O17" s="36">
        <v>2</v>
      </c>
      <c r="P17" s="28" t="str">
        <f t="shared" si="9"/>
        <v>Sangat terampil dalam menyajikan dampak politik,budaya,sosial,ekonomi, dan pendidikan pada masa penjajahan bangsa Eropa namun perlu peningkatan dalam menyajikan langkah-langkah dalam penerapan nilai Sumpah Pemuda dan maknanya.</v>
      </c>
      <c r="Q17" s="39"/>
      <c r="R17" s="41" t="s">
        <v>8</v>
      </c>
      <c r="S17" s="18"/>
      <c r="T17" s="1">
        <v>75</v>
      </c>
      <c r="U17" s="1">
        <v>78</v>
      </c>
      <c r="V17" s="1">
        <v>80</v>
      </c>
      <c r="W17" s="1">
        <v>75</v>
      </c>
      <c r="X17" s="1">
        <v>83</v>
      </c>
      <c r="Y17" s="1"/>
      <c r="Z17" s="1"/>
      <c r="AA17" s="1"/>
      <c r="AB17" s="1"/>
      <c r="AC17" s="1"/>
      <c r="AD17" s="1"/>
      <c r="AE17" s="18"/>
      <c r="AF17" s="1">
        <v>70</v>
      </c>
      <c r="AG17" s="1">
        <v>78</v>
      </c>
      <c r="AH17" s="1">
        <v>80</v>
      </c>
      <c r="AI17" s="1">
        <v>83</v>
      </c>
      <c r="AJ17" s="1">
        <v>83</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3">
        <v>3</v>
      </c>
      <c r="FH17" s="79" t="s">
        <v>189</v>
      </c>
      <c r="FI17" s="44"/>
      <c r="FJ17" s="42">
        <v>45923</v>
      </c>
      <c r="FK17" s="42">
        <v>45933</v>
      </c>
    </row>
    <row r="18" spans="1:167" x14ac:dyDescent="0.25">
      <c r="A18" s="19">
        <v>8</v>
      </c>
      <c r="B18" s="19">
        <v>119101</v>
      </c>
      <c r="C18" s="19" t="s">
        <v>122</v>
      </c>
      <c r="D18" s="18"/>
      <c r="E18" s="28">
        <f t="shared" si="0"/>
        <v>78</v>
      </c>
      <c r="F18" s="28" t="str">
        <f t="shared" si="1"/>
        <v>B</v>
      </c>
      <c r="G18" s="28">
        <f t="shared" si="2"/>
        <v>78</v>
      </c>
      <c r="H18" s="28" t="str">
        <f t="shared" si="3"/>
        <v>B</v>
      </c>
      <c r="I18" s="36">
        <v>2</v>
      </c>
      <c r="J18"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8" s="28">
        <f t="shared" si="5"/>
        <v>78.599999999999994</v>
      </c>
      <c r="L18" s="28" t="str">
        <f t="shared" si="6"/>
        <v>B</v>
      </c>
      <c r="M18" s="28">
        <f t="shared" si="7"/>
        <v>78.599999999999994</v>
      </c>
      <c r="N18" s="28" t="str">
        <f t="shared" si="8"/>
        <v>B</v>
      </c>
      <c r="O18" s="36">
        <v>2</v>
      </c>
      <c r="P18" s="28" t="str">
        <f t="shared" si="9"/>
        <v>Sangat terampil dalam menyajikan dampak politik,budaya,sosial,ekonomi, dan pendidikan pada masa penjajahan bangsa Eropa namun perlu peningkatan dalam menyajikan langkah-langkah dalam penerapan nilai Sumpah Pemuda dan maknanya.</v>
      </c>
      <c r="Q18" s="39"/>
      <c r="R18" s="41" t="s">
        <v>8</v>
      </c>
      <c r="S18" s="18"/>
      <c r="T18" s="1">
        <v>70</v>
      </c>
      <c r="U18" s="1">
        <v>70</v>
      </c>
      <c r="V18" s="1">
        <v>78</v>
      </c>
      <c r="W18" s="1">
        <v>90</v>
      </c>
      <c r="X18" s="1">
        <v>82</v>
      </c>
      <c r="Y18" s="1"/>
      <c r="Z18" s="1"/>
      <c r="AA18" s="1"/>
      <c r="AB18" s="1"/>
      <c r="AC18" s="1"/>
      <c r="AD18" s="1"/>
      <c r="AE18" s="18"/>
      <c r="AF18" s="1">
        <v>70</v>
      </c>
      <c r="AG18" s="1">
        <v>79</v>
      </c>
      <c r="AH18" s="1">
        <v>80</v>
      </c>
      <c r="AI18" s="1">
        <v>82</v>
      </c>
      <c r="AJ18" s="1">
        <v>82</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3"/>
      <c r="FH18" s="44"/>
      <c r="FI18" s="44"/>
      <c r="FJ18" s="42"/>
      <c r="FK18" s="42"/>
    </row>
    <row r="19" spans="1:167" x14ac:dyDescent="0.25">
      <c r="A19" s="19">
        <v>9</v>
      </c>
      <c r="B19" s="19">
        <v>119116</v>
      </c>
      <c r="C19" s="19" t="s">
        <v>123</v>
      </c>
      <c r="D19" s="18"/>
      <c r="E19" s="28">
        <f t="shared" si="0"/>
        <v>82</v>
      </c>
      <c r="F19" s="28" t="str">
        <f t="shared" si="1"/>
        <v>B</v>
      </c>
      <c r="G19" s="28">
        <f t="shared" si="2"/>
        <v>82</v>
      </c>
      <c r="H19" s="28" t="str">
        <f t="shared" si="3"/>
        <v>B</v>
      </c>
      <c r="I19" s="36">
        <v>2</v>
      </c>
      <c r="J19"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9" s="28">
        <f t="shared" si="5"/>
        <v>83.2</v>
      </c>
      <c r="L19" s="28" t="str">
        <f t="shared" si="6"/>
        <v>B</v>
      </c>
      <c r="M19" s="28">
        <f t="shared" si="7"/>
        <v>83.2</v>
      </c>
      <c r="N19" s="28" t="str">
        <f t="shared" si="8"/>
        <v>B</v>
      </c>
      <c r="O19" s="36">
        <v>2</v>
      </c>
      <c r="P19" s="28" t="str">
        <f t="shared" si="9"/>
        <v>Sangat terampil dalam menyajikan dampak politik,budaya,sosial,ekonomi, dan pendidikan pada masa penjajahan bangsa Eropa namun perlu peningkatan dalam menyajikan langkah-langkah dalam penerapan nilai Sumpah Pemuda dan maknanya.</v>
      </c>
      <c r="Q19" s="39"/>
      <c r="R19" s="41" t="s">
        <v>8</v>
      </c>
      <c r="S19" s="18"/>
      <c r="T19" s="1">
        <v>70</v>
      </c>
      <c r="U19" s="1">
        <v>85</v>
      </c>
      <c r="V19" s="1">
        <v>78</v>
      </c>
      <c r="W19" s="1">
        <v>96</v>
      </c>
      <c r="X19" s="1">
        <v>83</v>
      </c>
      <c r="Y19" s="1"/>
      <c r="Z19" s="1"/>
      <c r="AA19" s="1"/>
      <c r="AB19" s="1"/>
      <c r="AC19" s="1"/>
      <c r="AD19" s="1"/>
      <c r="AE19" s="18"/>
      <c r="AF19" s="1">
        <v>70</v>
      </c>
      <c r="AG19" s="1">
        <v>85</v>
      </c>
      <c r="AH19" s="1">
        <v>78</v>
      </c>
      <c r="AI19" s="1">
        <v>100</v>
      </c>
      <c r="AJ19" s="1">
        <v>83</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3">
        <v>4</v>
      </c>
      <c r="FH19" s="44"/>
      <c r="FI19" s="44"/>
      <c r="FJ19" s="42">
        <v>45924</v>
      </c>
      <c r="FK19" s="42">
        <v>45934</v>
      </c>
    </row>
    <row r="20" spans="1:167" x14ac:dyDescent="0.25">
      <c r="A20" s="19">
        <v>10</v>
      </c>
      <c r="B20" s="19">
        <v>119131</v>
      </c>
      <c r="C20" s="19" t="s">
        <v>124</v>
      </c>
      <c r="D20" s="18"/>
      <c r="E20" s="28">
        <f t="shared" si="0"/>
        <v>79</v>
      </c>
      <c r="F20" s="28" t="str">
        <f t="shared" si="1"/>
        <v>B</v>
      </c>
      <c r="G20" s="28">
        <f t="shared" si="2"/>
        <v>79</v>
      </c>
      <c r="H20" s="28" t="str">
        <f t="shared" si="3"/>
        <v>B</v>
      </c>
      <c r="I20" s="36">
        <v>2</v>
      </c>
      <c r="J20"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0" s="28">
        <f t="shared" si="5"/>
        <v>79.599999999999994</v>
      </c>
      <c r="L20" s="28" t="str">
        <f t="shared" si="6"/>
        <v>B</v>
      </c>
      <c r="M20" s="28">
        <f t="shared" si="7"/>
        <v>79.599999999999994</v>
      </c>
      <c r="N20" s="28" t="str">
        <f t="shared" si="8"/>
        <v>B</v>
      </c>
      <c r="O20" s="36">
        <v>2</v>
      </c>
      <c r="P20" s="28" t="str">
        <f t="shared" si="9"/>
        <v>Sangat terampil dalam menyajikan dampak politik,budaya,sosial,ekonomi, dan pendidikan pada masa penjajahan bangsa Eropa namun perlu peningkatan dalam menyajikan langkah-langkah dalam penerapan nilai Sumpah Pemuda dan maknanya.</v>
      </c>
      <c r="Q20" s="39"/>
      <c r="R20" s="41" t="s">
        <v>8</v>
      </c>
      <c r="S20" s="18"/>
      <c r="T20" s="1">
        <v>78</v>
      </c>
      <c r="U20" s="1">
        <v>80</v>
      </c>
      <c r="V20" s="1">
        <v>76</v>
      </c>
      <c r="W20" s="1">
        <v>78</v>
      </c>
      <c r="X20" s="1">
        <v>82</v>
      </c>
      <c r="Y20" s="1"/>
      <c r="Z20" s="1"/>
      <c r="AA20" s="1"/>
      <c r="AB20" s="1"/>
      <c r="AC20" s="1"/>
      <c r="AD20" s="1"/>
      <c r="AE20" s="18"/>
      <c r="AF20" s="1">
        <v>78</v>
      </c>
      <c r="AG20" s="1">
        <v>80</v>
      </c>
      <c r="AH20" s="1">
        <v>76</v>
      </c>
      <c r="AI20" s="1">
        <v>82</v>
      </c>
      <c r="AJ20" s="1">
        <v>82</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3"/>
      <c r="FH20" s="44"/>
      <c r="FI20" s="44"/>
      <c r="FJ20" s="42"/>
      <c r="FK20" s="42"/>
    </row>
    <row r="21" spans="1:167" x14ac:dyDescent="0.25">
      <c r="A21" s="19">
        <v>11</v>
      </c>
      <c r="B21" s="19">
        <v>119146</v>
      </c>
      <c r="C21" s="19" t="s">
        <v>125</v>
      </c>
      <c r="D21" s="18"/>
      <c r="E21" s="28">
        <f t="shared" si="0"/>
        <v>87</v>
      </c>
      <c r="F21" s="28" t="str">
        <f t="shared" si="1"/>
        <v>A</v>
      </c>
      <c r="G21" s="28">
        <f t="shared" si="2"/>
        <v>87</v>
      </c>
      <c r="H21" s="28" t="str">
        <f t="shared" si="3"/>
        <v>A</v>
      </c>
      <c r="I21" s="36">
        <v>1</v>
      </c>
      <c r="J21"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1" s="28">
        <f t="shared" si="5"/>
        <v>88.6</v>
      </c>
      <c r="L21" s="28" t="str">
        <f t="shared" si="6"/>
        <v>A</v>
      </c>
      <c r="M21" s="28">
        <f t="shared" si="7"/>
        <v>88.6</v>
      </c>
      <c r="N21" s="28" t="str">
        <f t="shared" si="8"/>
        <v>A</v>
      </c>
      <c r="O21" s="36">
        <v>1</v>
      </c>
      <c r="P21" s="28" t="str">
        <f t="shared" si="9"/>
        <v>Sangat terampil dalam menyajikan dampak politik,budaya,sosial,ekonomi, dan pendidikan pada masa penjajahan bangsa Eropa dan mampu menyajikan langkah-langkah dalam penerapan nilai Sumpah Pemuda dan maknanya.</v>
      </c>
      <c r="Q21" s="39"/>
      <c r="R21" s="41" t="s">
        <v>8</v>
      </c>
      <c r="S21" s="18"/>
      <c r="T21" s="1">
        <v>82</v>
      </c>
      <c r="U21" s="1">
        <v>89</v>
      </c>
      <c r="V21" s="1">
        <v>80</v>
      </c>
      <c r="W21" s="1">
        <v>96</v>
      </c>
      <c r="X21" s="1">
        <v>87</v>
      </c>
      <c r="Y21" s="1"/>
      <c r="Z21" s="1"/>
      <c r="AA21" s="1"/>
      <c r="AB21" s="1"/>
      <c r="AC21" s="1"/>
      <c r="AD21" s="1"/>
      <c r="AE21" s="18"/>
      <c r="AF21" s="1">
        <v>82</v>
      </c>
      <c r="AG21" s="1">
        <v>85</v>
      </c>
      <c r="AH21" s="1">
        <v>89</v>
      </c>
      <c r="AI21" s="1">
        <v>87</v>
      </c>
      <c r="AJ21" s="1">
        <v>100</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3">
        <v>5</v>
      </c>
      <c r="FH21" s="44"/>
      <c r="FI21" s="44"/>
      <c r="FJ21" s="42">
        <v>45925</v>
      </c>
      <c r="FK21" s="42">
        <v>45935</v>
      </c>
    </row>
    <row r="22" spans="1:167" x14ac:dyDescent="0.25">
      <c r="A22" s="19">
        <v>12</v>
      </c>
      <c r="B22" s="19">
        <v>119161</v>
      </c>
      <c r="C22" s="19" t="s">
        <v>126</v>
      </c>
      <c r="D22" s="18"/>
      <c r="E22" s="28">
        <f t="shared" si="0"/>
        <v>82</v>
      </c>
      <c r="F22" s="28" t="str">
        <f t="shared" si="1"/>
        <v>B</v>
      </c>
      <c r="G22" s="28">
        <f t="shared" si="2"/>
        <v>82</v>
      </c>
      <c r="H22" s="28" t="str">
        <f t="shared" si="3"/>
        <v>B</v>
      </c>
      <c r="I22" s="36">
        <v>2</v>
      </c>
      <c r="J22"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2" s="28">
        <f t="shared" si="5"/>
        <v>84.4</v>
      </c>
      <c r="L22" s="28" t="str">
        <f t="shared" si="6"/>
        <v>A</v>
      </c>
      <c r="M22" s="28">
        <f t="shared" si="7"/>
        <v>84.4</v>
      </c>
      <c r="N22" s="28" t="str">
        <f t="shared" si="8"/>
        <v>A</v>
      </c>
      <c r="O22" s="36">
        <v>1</v>
      </c>
      <c r="P22" s="28" t="str">
        <f t="shared" si="9"/>
        <v>Sangat terampil dalam menyajikan dampak politik,budaya,sosial,ekonomi, dan pendidikan pada masa penjajahan bangsa Eropa dan mampu menyajikan langkah-langkah dalam penerapan nilai Sumpah Pemuda dan maknanya.</v>
      </c>
      <c r="Q22" s="39"/>
      <c r="R22" s="41" t="s">
        <v>8</v>
      </c>
      <c r="S22" s="18"/>
      <c r="T22" s="1">
        <v>70</v>
      </c>
      <c r="U22" s="1">
        <v>80</v>
      </c>
      <c r="V22" s="1">
        <v>80</v>
      </c>
      <c r="W22" s="1">
        <v>96</v>
      </c>
      <c r="X22" s="1">
        <v>86</v>
      </c>
      <c r="Y22" s="1"/>
      <c r="Z22" s="1"/>
      <c r="AA22" s="1"/>
      <c r="AB22" s="1"/>
      <c r="AC22" s="1"/>
      <c r="AD22" s="1"/>
      <c r="AE22" s="18"/>
      <c r="AF22" s="1">
        <v>90</v>
      </c>
      <c r="AG22" s="1">
        <v>80</v>
      </c>
      <c r="AH22" s="1">
        <v>80</v>
      </c>
      <c r="AI22" s="1">
        <v>86</v>
      </c>
      <c r="AJ22" s="1">
        <v>86</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3"/>
      <c r="FH22" s="44"/>
      <c r="FI22" s="44"/>
      <c r="FJ22" s="42"/>
      <c r="FK22" s="42"/>
    </row>
    <row r="23" spans="1:167" x14ac:dyDescent="0.25">
      <c r="A23" s="19">
        <v>13</v>
      </c>
      <c r="B23" s="19">
        <v>119176</v>
      </c>
      <c r="C23" s="19" t="s">
        <v>127</v>
      </c>
      <c r="D23" s="18"/>
      <c r="E23" s="28">
        <f t="shared" si="0"/>
        <v>82</v>
      </c>
      <c r="F23" s="28" t="str">
        <f t="shared" si="1"/>
        <v>B</v>
      </c>
      <c r="G23" s="28">
        <f t="shared" si="2"/>
        <v>82</v>
      </c>
      <c r="H23" s="28" t="str">
        <f t="shared" si="3"/>
        <v>B</v>
      </c>
      <c r="I23" s="36">
        <v>2</v>
      </c>
      <c r="J23"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3" s="28">
        <f t="shared" si="5"/>
        <v>84</v>
      </c>
      <c r="L23" s="28" t="str">
        <f t="shared" si="6"/>
        <v>B</v>
      </c>
      <c r="M23" s="28">
        <f t="shared" si="7"/>
        <v>84</v>
      </c>
      <c r="N23" s="28" t="str">
        <f t="shared" si="8"/>
        <v>B</v>
      </c>
      <c r="O23" s="36">
        <v>2</v>
      </c>
      <c r="P23" s="28" t="str">
        <f t="shared" si="9"/>
        <v>Sangat terampil dalam menyajikan dampak politik,budaya,sosial,ekonomi, dan pendidikan pada masa penjajahan bangsa Eropa namun perlu peningkatan dalam menyajikan langkah-langkah dalam penerapan nilai Sumpah Pemuda dan maknanya.</v>
      </c>
      <c r="Q23" s="39"/>
      <c r="R23" s="41" t="s">
        <v>8</v>
      </c>
      <c r="S23" s="18"/>
      <c r="T23" s="1">
        <v>73</v>
      </c>
      <c r="U23" s="1">
        <v>75</v>
      </c>
      <c r="V23" s="1">
        <v>80</v>
      </c>
      <c r="W23" s="1">
        <v>100</v>
      </c>
      <c r="X23" s="1">
        <v>82</v>
      </c>
      <c r="Y23" s="1"/>
      <c r="Z23" s="1"/>
      <c r="AA23" s="1"/>
      <c r="AB23" s="1"/>
      <c r="AC23" s="1"/>
      <c r="AD23" s="1"/>
      <c r="AE23" s="18"/>
      <c r="AF23" s="1">
        <v>89</v>
      </c>
      <c r="AG23" s="1">
        <v>87</v>
      </c>
      <c r="AH23" s="1">
        <v>80</v>
      </c>
      <c r="AI23" s="1">
        <v>82</v>
      </c>
      <c r="AJ23" s="1">
        <v>82</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3">
        <v>6</v>
      </c>
      <c r="FH23" s="44"/>
      <c r="FI23" s="44"/>
      <c r="FJ23" s="42">
        <v>45926</v>
      </c>
      <c r="FK23" s="42">
        <v>45936</v>
      </c>
    </row>
    <row r="24" spans="1:167" x14ac:dyDescent="0.25">
      <c r="A24" s="19">
        <v>14</v>
      </c>
      <c r="B24" s="19">
        <v>119191</v>
      </c>
      <c r="C24" s="19" t="s">
        <v>128</v>
      </c>
      <c r="D24" s="18"/>
      <c r="E24" s="28">
        <f t="shared" si="0"/>
        <v>82</v>
      </c>
      <c r="F24" s="28" t="str">
        <f t="shared" si="1"/>
        <v>B</v>
      </c>
      <c r="G24" s="28">
        <f t="shared" si="2"/>
        <v>82</v>
      </c>
      <c r="H24" s="28" t="str">
        <f t="shared" si="3"/>
        <v>B</v>
      </c>
      <c r="I24" s="36">
        <v>2</v>
      </c>
      <c r="J24"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4" s="28">
        <f t="shared" si="5"/>
        <v>82.6</v>
      </c>
      <c r="L24" s="28" t="str">
        <f t="shared" si="6"/>
        <v>B</v>
      </c>
      <c r="M24" s="28">
        <f t="shared" si="7"/>
        <v>82.6</v>
      </c>
      <c r="N24" s="28" t="str">
        <f t="shared" si="8"/>
        <v>B</v>
      </c>
      <c r="O24" s="36">
        <v>2</v>
      </c>
      <c r="P24" s="28" t="str">
        <f t="shared" si="9"/>
        <v>Sangat terampil dalam menyajikan dampak politik,budaya,sosial,ekonomi, dan pendidikan pada masa penjajahan bangsa Eropa namun perlu peningkatan dalam menyajikan langkah-langkah dalam penerapan nilai Sumpah Pemuda dan maknanya.</v>
      </c>
      <c r="Q24" s="39"/>
      <c r="R24" s="41" t="s">
        <v>8</v>
      </c>
      <c r="S24" s="18"/>
      <c r="T24" s="1">
        <v>70</v>
      </c>
      <c r="U24" s="1">
        <v>80</v>
      </c>
      <c r="V24" s="1">
        <v>78</v>
      </c>
      <c r="W24" s="1">
        <v>96</v>
      </c>
      <c r="X24" s="1">
        <v>87</v>
      </c>
      <c r="Y24" s="1"/>
      <c r="Z24" s="1"/>
      <c r="AA24" s="1"/>
      <c r="AB24" s="1"/>
      <c r="AC24" s="1"/>
      <c r="AD24" s="1"/>
      <c r="AE24" s="18"/>
      <c r="AF24" s="1">
        <v>79</v>
      </c>
      <c r="AG24" s="1">
        <v>80</v>
      </c>
      <c r="AH24" s="1">
        <v>80</v>
      </c>
      <c r="AI24" s="1">
        <v>87</v>
      </c>
      <c r="AJ24" s="1">
        <v>87</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3"/>
      <c r="FH24" s="44"/>
      <c r="FI24" s="44"/>
      <c r="FJ24" s="42"/>
      <c r="FK24" s="42"/>
    </row>
    <row r="25" spans="1:167" x14ac:dyDescent="0.25">
      <c r="A25" s="19">
        <v>15</v>
      </c>
      <c r="B25" s="19">
        <v>119206</v>
      </c>
      <c r="C25" s="19" t="s">
        <v>129</v>
      </c>
      <c r="D25" s="18"/>
      <c r="E25" s="28">
        <f t="shared" si="0"/>
        <v>84</v>
      </c>
      <c r="F25" s="28" t="str">
        <f t="shared" si="1"/>
        <v>B</v>
      </c>
      <c r="G25" s="28">
        <f t="shared" si="2"/>
        <v>84</v>
      </c>
      <c r="H25" s="28" t="str">
        <f t="shared" si="3"/>
        <v>B</v>
      </c>
      <c r="I25" s="36">
        <v>2</v>
      </c>
      <c r="J25"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5" s="28">
        <f t="shared" si="5"/>
        <v>84.2</v>
      </c>
      <c r="L25" s="28" t="str">
        <f t="shared" si="6"/>
        <v>A</v>
      </c>
      <c r="M25" s="28">
        <f t="shared" si="7"/>
        <v>84.2</v>
      </c>
      <c r="N25" s="28" t="str">
        <f t="shared" si="8"/>
        <v>A</v>
      </c>
      <c r="O25" s="36">
        <v>1</v>
      </c>
      <c r="P25" s="28" t="str">
        <f t="shared" si="9"/>
        <v>Sangat terampil dalam menyajikan dampak politik,budaya,sosial,ekonomi, dan pendidikan pada masa penjajahan bangsa Eropa dan mampu menyajikan langkah-langkah dalam penerapan nilai Sumpah Pemuda dan maknanya.</v>
      </c>
      <c r="Q25" s="39"/>
      <c r="R25" s="41" t="s">
        <v>8</v>
      </c>
      <c r="S25" s="18"/>
      <c r="T25" s="1">
        <v>82</v>
      </c>
      <c r="U25" s="1">
        <v>83</v>
      </c>
      <c r="V25" s="1">
        <v>78</v>
      </c>
      <c r="W25" s="1">
        <v>92</v>
      </c>
      <c r="X25" s="1">
        <v>86</v>
      </c>
      <c r="Y25" s="1"/>
      <c r="Z25" s="1"/>
      <c r="AA25" s="1"/>
      <c r="AB25" s="1"/>
      <c r="AC25" s="1"/>
      <c r="AD25" s="1"/>
      <c r="AE25" s="18"/>
      <c r="AF25" s="1">
        <v>82</v>
      </c>
      <c r="AG25" s="1">
        <v>78</v>
      </c>
      <c r="AH25" s="1">
        <v>89</v>
      </c>
      <c r="AI25" s="1">
        <v>86</v>
      </c>
      <c r="AJ25" s="1">
        <v>86</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3">
        <v>7</v>
      </c>
      <c r="FH25" s="44"/>
      <c r="FI25" s="44"/>
      <c r="FJ25" s="42">
        <v>45927</v>
      </c>
      <c r="FK25" s="42">
        <v>45937</v>
      </c>
    </row>
    <row r="26" spans="1:167" x14ac:dyDescent="0.25">
      <c r="A26" s="19">
        <v>16</v>
      </c>
      <c r="B26" s="19">
        <v>119221</v>
      </c>
      <c r="C26" s="19" t="s">
        <v>130</v>
      </c>
      <c r="D26" s="18"/>
      <c r="E26" s="28">
        <f t="shared" si="0"/>
        <v>81</v>
      </c>
      <c r="F26" s="28" t="str">
        <f t="shared" si="1"/>
        <v>B</v>
      </c>
      <c r="G26" s="28">
        <f t="shared" si="2"/>
        <v>81</v>
      </c>
      <c r="H26" s="28" t="str">
        <f t="shared" si="3"/>
        <v>B</v>
      </c>
      <c r="I26" s="36">
        <v>2</v>
      </c>
      <c r="J26"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6" s="28">
        <f t="shared" si="5"/>
        <v>81.400000000000006</v>
      </c>
      <c r="L26" s="28" t="str">
        <f t="shared" si="6"/>
        <v>B</v>
      </c>
      <c r="M26" s="28">
        <f t="shared" si="7"/>
        <v>81.400000000000006</v>
      </c>
      <c r="N26" s="28" t="str">
        <f t="shared" si="8"/>
        <v>B</v>
      </c>
      <c r="O26" s="36">
        <v>2</v>
      </c>
      <c r="P26" s="28" t="str">
        <f t="shared" si="9"/>
        <v>Sangat terampil dalam menyajikan dampak politik,budaya,sosial,ekonomi, dan pendidikan pada masa penjajahan bangsa Eropa namun perlu peningkatan dalam menyajikan langkah-langkah dalam penerapan nilai Sumpah Pemuda dan maknanya.</v>
      </c>
      <c r="Q26" s="39"/>
      <c r="R26" s="41" t="s">
        <v>8</v>
      </c>
      <c r="S26" s="18"/>
      <c r="T26" s="1">
        <v>78</v>
      </c>
      <c r="U26" s="1">
        <v>78</v>
      </c>
      <c r="V26" s="1">
        <v>72</v>
      </c>
      <c r="W26" s="1">
        <v>92</v>
      </c>
      <c r="X26" s="1">
        <v>84</v>
      </c>
      <c r="Y26" s="1"/>
      <c r="Z26" s="1"/>
      <c r="AA26" s="1"/>
      <c r="AB26" s="1"/>
      <c r="AC26" s="1"/>
      <c r="AD26" s="1"/>
      <c r="AE26" s="18"/>
      <c r="AF26" s="1">
        <v>78</v>
      </c>
      <c r="AG26" s="1">
        <v>89</v>
      </c>
      <c r="AH26" s="1">
        <v>72</v>
      </c>
      <c r="AI26" s="1">
        <v>84</v>
      </c>
      <c r="AJ26" s="1">
        <v>84</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3"/>
      <c r="FH26" s="44"/>
      <c r="FI26" s="44"/>
      <c r="FJ26" s="42"/>
      <c r="FK26" s="42"/>
    </row>
    <row r="27" spans="1:167" x14ac:dyDescent="0.25">
      <c r="A27" s="19">
        <v>17</v>
      </c>
      <c r="B27" s="19">
        <v>119236</v>
      </c>
      <c r="C27" s="19" t="s">
        <v>131</v>
      </c>
      <c r="D27" s="18"/>
      <c r="E27" s="28">
        <f t="shared" si="0"/>
        <v>81</v>
      </c>
      <c r="F27" s="28" t="str">
        <f t="shared" si="1"/>
        <v>B</v>
      </c>
      <c r="G27" s="28">
        <f t="shared" si="2"/>
        <v>81</v>
      </c>
      <c r="H27" s="28" t="str">
        <f t="shared" si="3"/>
        <v>B</v>
      </c>
      <c r="I27" s="36">
        <v>2</v>
      </c>
      <c r="J27"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7" s="28">
        <f t="shared" si="5"/>
        <v>81.2</v>
      </c>
      <c r="L27" s="28" t="str">
        <f t="shared" si="6"/>
        <v>B</v>
      </c>
      <c r="M27" s="28">
        <f t="shared" si="7"/>
        <v>81.2</v>
      </c>
      <c r="N27" s="28" t="str">
        <f t="shared" si="8"/>
        <v>B</v>
      </c>
      <c r="O27" s="36">
        <v>2</v>
      </c>
      <c r="P27" s="28" t="str">
        <f t="shared" si="9"/>
        <v>Sangat terampil dalam menyajikan dampak politik,budaya,sosial,ekonomi, dan pendidikan pada masa penjajahan bangsa Eropa namun perlu peningkatan dalam menyajikan langkah-langkah dalam penerapan nilai Sumpah Pemuda dan maknanya.</v>
      </c>
      <c r="Q27" s="39"/>
      <c r="R27" s="41" t="s">
        <v>8</v>
      </c>
      <c r="S27" s="18"/>
      <c r="T27" s="1">
        <v>70</v>
      </c>
      <c r="U27" s="1">
        <v>86</v>
      </c>
      <c r="V27" s="1">
        <v>73</v>
      </c>
      <c r="W27" s="1">
        <v>96</v>
      </c>
      <c r="X27" s="1">
        <v>79</v>
      </c>
      <c r="Y27" s="1"/>
      <c r="Z27" s="1"/>
      <c r="AA27" s="1"/>
      <c r="AB27" s="1"/>
      <c r="AC27" s="1"/>
      <c r="AD27" s="1"/>
      <c r="AE27" s="18"/>
      <c r="AF27" s="1">
        <v>89</v>
      </c>
      <c r="AG27" s="1">
        <v>86</v>
      </c>
      <c r="AH27" s="1">
        <v>73</v>
      </c>
      <c r="AI27" s="1">
        <v>79</v>
      </c>
      <c r="AJ27" s="1">
        <v>79</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3">
        <v>8</v>
      </c>
      <c r="FH27" s="44"/>
      <c r="FI27" s="44"/>
      <c r="FJ27" s="42">
        <v>45928</v>
      </c>
      <c r="FK27" s="42">
        <v>45938</v>
      </c>
    </row>
    <row r="28" spans="1:167" x14ac:dyDescent="0.25">
      <c r="A28" s="19">
        <v>18</v>
      </c>
      <c r="B28" s="19">
        <v>120610</v>
      </c>
      <c r="C28" s="19" t="s">
        <v>132</v>
      </c>
      <c r="D28" s="18"/>
      <c r="E28" s="28">
        <f t="shared" si="0"/>
        <v>81</v>
      </c>
      <c r="F28" s="28" t="str">
        <f t="shared" si="1"/>
        <v>B</v>
      </c>
      <c r="G28" s="28">
        <f t="shared" si="2"/>
        <v>81</v>
      </c>
      <c r="H28" s="28" t="str">
        <f t="shared" si="3"/>
        <v>B</v>
      </c>
      <c r="I28" s="36">
        <v>2</v>
      </c>
      <c r="J28"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8" s="28">
        <f t="shared" si="5"/>
        <v>82</v>
      </c>
      <c r="L28" s="28" t="str">
        <f t="shared" si="6"/>
        <v>B</v>
      </c>
      <c r="M28" s="28">
        <f t="shared" si="7"/>
        <v>82</v>
      </c>
      <c r="N28" s="28" t="str">
        <f t="shared" si="8"/>
        <v>B</v>
      </c>
      <c r="O28" s="36">
        <v>2</v>
      </c>
      <c r="P28" s="28" t="str">
        <f t="shared" si="9"/>
        <v>Sangat terampil dalam menyajikan dampak politik,budaya,sosial,ekonomi, dan pendidikan pada masa penjajahan bangsa Eropa namun perlu peningkatan dalam menyajikan langkah-langkah dalam penerapan nilai Sumpah Pemuda dan maknanya.</v>
      </c>
      <c r="Q28" s="39"/>
      <c r="R28" s="41" t="s">
        <v>8</v>
      </c>
      <c r="S28" s="18"/>
      <c r="T28" s="1">
        <v>70</v>
      </c>
      <c r="U28" s="1">
        <v>75</v>
      </c>
      <c r="V28" s="1">
        <v>80</v>
      </c>
      <c r="W28" s="1">
        <v>96</v>
      </c>
      <c r="X28" s="1">
        <v>85</v>
      </c>
      <c r="Y28" s="1"/>
      <c r="Z28" s="1"/>
      <c r="AA28" s="1"/>
      <c r="AB28" s="1"/>
      <c r="AC28" s="1"/>
      <c r="AD28" s="1"/>
      <c r="AE28" s="18"/>
      <c r="AF28" s="1">
        <v>85</v>
      </c>
      <c r="AG28" s="1">
        <v>75</v>
      </c>
      <c r="AH28" s="1">
        <v>80</v>
      </c>
      <c r="AI28" s="1">
        <v>85</v>
      </c>
      <c r="AJ28" s="1">
        <v>85</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3"/>
      <c r="FH28" s="44"/>
      <c r="FI28" s="44"/>
      <c r="FJ28" s="42"/>
      <c r="FK28" s="42"/>
    </row>
    <row r="29" spans="1:167" x14ac:dyDescent="0.25">
      <c r="A29" s="19">
        <v>19</v>
      </c>
      <c r="B29" s="19">
        <v>119251</v>
      </c>
      <c r="C29" s="19" t="s">
        <v>133</v>
      </c>
      <c r="D29" s="18"/>
      <c r="E29" s="28">
        <f t="shared" si="0"/>
        <v>88</v>
      </c>
      <c r="F29" s="28" t="str">
        <f t="shared" si="1"/>
        <v>A</v>
      </c>
      <c r="G29" s="28">
        <f t="shared" si="2"/>
        <v>88</v>
      </c>
      <c r="H29" s="28" t="str">
        <f t="shared" si="3"/>
        <v>A</v>
      </c>
      <c r="I29" s="36">
        <v>1</v>
      </c>
      <c r="J29"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9" s="28">
        <f t="shared" si="5"/>
        <v>89</v>
      </c>
      <c r="L29" s="28" t="str">
        <f t="shared" si="6"/>
        <v>A</v>
      </c>
      <c r="M29" s="28">
        <f t="shared" si="7"/>
        <v>89</v>
      </c>
      <c r="N29" s="28" t="str">
        <f t="shared" si="8"/>
        <v>A</v>
      </c>
      <c r="O29" s="36">
        <v>1</v>
      </c>
      <c r="P29" s="28" t="str">
        <f t="shared" si="9"/>
        <v>Sangat terampil dalam menyajikan dampak politik,budaya,sosial,ekonomi, dan pendidikan pada masa penjajahan bangsa Eropa dan mampu menyajikan langkah-langkah dalam penerapan nilai Sumpah Pemuda dan maknanya.</v>
      </c>
      <c r="Q29" s="39"/>
      <c r="R29" s="41" t="s">
        <v>8</v>
      </c>
      <c r="S29" s="18"/>
      <c r="T29" s="1">
        <v>89</v>
      </c>
      <c r="U29" s="1">
        <v>78</v>
      </c>
      <c r="V29" s="1">
        <v>89</v>
      </c>
      <c r="W29" s="1">
        <v>96</v>
      </c>
      <c r="X29" s="1">
        <v>89</v>
      </c>
      <c r="Y29" s="1"/>
      <c r="Z29" s="1"/>
      <c r="AA29" s="1"/>
      <c r="AB29" s="1"/>
      <c r="AC29" s="1"/>
      <c r="AD29" s="1"/>
      <c r="AE29" s="18"/>
      <c r="AF29" s="1">
        <v>89</v>
      </c>
      <c r="AG29" s="1">
        <v>98</v>
      </c>
      <c r="AH29" s="1">
        <v>80</v>
      </c>
      <c r="AI29" s="1">
        <v>89</v>
      </c>
      <c r="AJ29" s="1">
        <v>89</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3">
        <v>9</v>
      </c>
      <c r="FH29" s="44"/>
      <c r="FI29" s="44"/>
      <c r="FJ29" s="42">
        <v>45929</v>
      </c>
      <c r="FK29" s="42">
        <v>45939</v>
      </c>
    </row>
    <row r="30" spans="1:167" x14ac:dyDescent="0.25">
      <c r="A30" s="19">
        <v>20</v>
      </c>
      <c r="B30" s="19">
        <v>119266</v>
      </c>
      <c r="C30" s="19" t="s">
        <v>134</v>
      </c>
      <c r="D30" s="18"/>
      <c r="E30" s="28">
        <f t="shared" si="0"/>
        <v>85</v>
      </c>
      <c r="F30" s="28" t="str">
        <f t="shared" si="1"/>
        <v>A</v>
      </c>
      <c r="G30" s="28">
        <f t="shared" si="2"/>
        <v>85</v>
      </c>
      <c r="H30" s="28" t="str">
        <f t="shared" si="3"/>
        <v>A</v>
      </c>
      <c r="I30" s="36">
        <v>1</v>
      </c>
      <c r="J30"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0" s="28">
        <f t="shared" si="5"/>
        <v>84.8</v>
      </c>
      <c r="L30" s="28" t="str">
        <f t="shared" si="6"/>
        <v>A</v>
      </c>
      <c r="M30" s="28">
        <f t="shared" si="7"/>
        <v>84.8</v>
      </c>
      <c r="N30" s="28" t="str">
        <f t="shared" si="8"/>
        <v>A</v>
      </c>
      <c r="O30" s="36">
        <v>1</v>
      </c>
      <c r="P30" s="28" t="str">
        <f t="shared" si="9"/>
        <v>Sangat terampil dalam menyajikan dampak politik,budaya,sosial,ekonomi, dan pendidikan pada masa penjajahan bangsa Eropa dan mampu menyajikan langkah-langkah dalam penerapan nilai Sumpah Pemuda dan maknanya.</v>
      </c>
      <c r="Q30" s="39"/>
      <c r="R30" s="41" t="s">
        <v>8</v>
      </c>
      <c r="S30" s="18"/>
      <c r="T30" s="1">
        <v>85</v>
      </c>
      <c r="U30" s="1">
        <v>79</v>
      </c>
      <c r="V30" s="1">
        <v>80</v>
      </c>
      <c r="W30" s="1">
        <v>96</v>
      </c>
      <c r="X30" s="1">
        <v>85</v>
      </c>
      <c r="Y30" s="1"/>
      <c r="Z30" s="1"/>
      <c r="AA30" s="1"/>
      <c r="AB30" s="1"/>
      <c r="AC30" s="1"/>
      <c r="AD30" s="1"/>
      <c r="AE30" s="18"/>
      <c r="AF30" s="1">
        <v>85</v>
      </c>
      <c r="AG30" s="1">
        <v>89</v>
      </c>
      <c r="AH30" s="1">
        <v>80</v>
      </c>
      <c r="AI30" s="1">
        <v>85</v>
      </c>
      <c r="AJ30" s="1">
        <v>85</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3"/>
      <c r="FH30" s="44"/>
      <c r="FI30" s="44"/>
      <c r="FJ30" s="42"/>
      <c r="FK30" s="42"/>
    </row>
    <row r="31" spans="1:167" x14ac:dyDescent="0.25">
      <c r="A31" s="19">
        <v>21</v>
      </c>
      <c r="B31" s="19">
        <v>119281</v>
      </c>
      <c r="C31" s="19" t="s">
        <v>135</v>
      </c>
      <c r="D31" s="18"/>
      <c r="E31" s="28">
        <f t="shared" si="0"/>
        <v>81</v>
      </c>
      <c r="F31" s="28" t="str">
        <f t="shared" si="1"/>
        <v>B</v>
      </c>
      <c r="G31" s="28">
        <f t="shared" si="2"/>
        <v>81</v>
      </c>
      <c r="H31" s="28" t="str">
        <f t="shared" si="3"/>
        <v>B</v>
      </c>
      <c r="I31" s="36">
        <v>2</v>
      </c>
      <c r="J31"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1" s="28">
        <f t="shared" si="5"/>
        <v>81</v>
      </c>
      <c r="L31" s="28" t="str">
        <f t="shared" si="6"/>
        <v>B</v>
      </c>
      <c r="M31" s="28">
        <f t="shared" si="7"/>
        <v>81</v>
      </c>
      <c r="N31" s="28" t="str">
        <f t="shared" si="8"/>
        <v>B</v>
      </c>
      <c r="O31" s="36">
        <v>2</v>
      </c>
      <c r="P31" s="28" t="str">
        <f t="shared" si="9"/>
        <v>Sangat terampil dalam menyajikan dampak politik,budaya,sosial,ekonomi, dan pendidikan pada masa penjajahan bangsa Eropa namun perlu peningkatan dalam menyajikan langkah-langkah dalam penerapan nilai Sumpah Pemuda dan maknanya.</v>
      </c>
      <c r="Q31" s="39"/>
      <c r="R31" s="41" t="s">
        <v>8</v>
      </c>
      <c r="S31" s="18"/>
      <c r="T31" s="1">
        <v>73</v>
      </c>
      <c r="U31" s="1">
        <v>80</v>
      </c>
      <c r="V31" s="1">
        <v>76</v>
      </c>
      <c r="W31" s="1">
        <v>96</v>
      </c>
      <c r="X31" s="1">
        <v>81</v>
      </c>
      <c r="Y31" s="1"/>
      <c r="Z31" s="1"/>
      <c r="AA31" s="1"/>
      <c r="AB31" s="1"/>
      <c r="AC31" s="1"/>
      <c r="AD31" s="1"/>
      <c r="AE31" s="18"/>
      <c r="AF31" s="1">
        <v>73</v>
      </c>
      <c r="AG31" s="1">
        <v>80</v>
      </c>
      <c r="AH31" s="1">
        <v>90</v>
      </c>
      <c r="AI31" s="1">
        <v>81</v>
      </c>
      <c r="AJ31" s="1">
        <v>81</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3">
        <v>10</v>
      </c>
      <c r="FH31" s="44"/>
      <c r="FI31" s="44"/>
      <c r="FJ31" s="42">
        <v>45930</v>
      </c>
      <c r="FK31" s="42">
        <v>45940</v>
      </c>
    </row>
    <row r="32" spans="1:167" x14ac:dyDescent="0.25">
      <c r="A32" s="19">
        <v>22</v>
      </c>
      <c r="B32" s="19">
        <v>119296</v>
      </c>
      <c r="C32" s="19" t="s">
        <v>136</v>
      </c>
      <c r="D32" s="18"/>
      <c r="E32" s="28">
        <f t="shared" si="0"/>
        <v>82</v>
      </c>
      <c r="F32" s="28" t="str">
        <f t="shared" si="1"/>
        <v>B</v>
      </c>
      <c r="G32" s="28">
        <f t="shared" si="2"/>
        <v>82</v>
      </c>
      <c r="H32" s="28" t="str">
        <f t="shared" si="3"/>
        <v>B</v>
      </c>
      <c r="I32" s="36">
        <v>2</v>
      </c>
      <c r="J32"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2" s="28">
        <f t="shared" si="5"/>
        <v>82.4</v>
      </c>
      <c r="L32" s="28" t="str">
        <f t="shared" si="6"/>
        <v>B</v>
      </c>
      <c r="M32" s="28">
        <f t="shared" si="7"/>
        <v>82.4</v>
      </c>
      <c r="N32" s="28" t="str">
        <f t="shared" si="8"/>
        <v>B</v>
      </c>
      <c r="O32" s="36">
        <v>2</v>
      </c>
      <c r="P32" s="28" t="str">
        <f t="shared" si="9"/>
        <v>Sangat terampil dalam menyajikan dampak politik,budaya,sosial,ekonomi, dan pendidikan pada masa penjajahan bangsa Eropa namun perlu peningkatan dalam menyajikan langkah-langkah dalam penerapan nilai Sumpah Pemuda dan maknanya.</v>
      </c>
      <c r="Q32" s="39"/>
      <c r="R32" s="41" t="s">
        <v>8</v>
      </c>
      <c r="S32" s="18"/>
      <c r="T32" s="1">
        <v>75</v>
      </c>
      <c r="U32" s="1">
        <v>80</v>
      </c>
      <c r="V32" s="1">
        <v>73</v>
      </c>
      <c r="W32" s="1">
        <v>96</v>
      </c>
      <c r="X32" s="1">
        <v>84</v>
      </c>
      <c r="Y32" s="1"/>
      <c r="Z32" s="1"/>
      <c r="AA32" s="1"/>
      <c r="AB32" s="1"/>
      <c r="AC32" s="1"/>
      <c r="AD32" s="1"/>
      <c r="AE32" s="18"/>
      <c r="AF32" s="1">
        <v>75</v>
      </c>
      <c r="AG32" s="1">
        <v>80</v>
      </c>
      <c r="AH32" s="1">
        <v>89</v>
      </c>
      <c r="AI32" s="1">
        <v>84</v>
      </c>
      <c r="AJ32" s="1">
        <v>84</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3"/>
      <c r="FH32" s="42"/>
      <c r="FI32" s="42"/>
      <c r="FJ32" s="42"/>
      <c r="FK32" s="42"/>
    </row>
    <row r="33" spans="1:157" x14ac:dyDescent="0.25">
      <c r="A33" s="19">
        <v>23</v>
      </c>
      <c r="B33" s="19">
        <v>119311</v>
      </c>
      <c r="C33" s="19" t="s">
        <v>137</v>
      </c>
      <c r="D33" s="18"/>
      <c r="E33" s="28">
        <f t="shared" si="0"/>
        <v>88</v>
      </c>
      <c r="F33" s="28" t="str">
        <f t="shared" si="1"/>
        <v>A</v>
      </c>
      <c r="G33" s="28">
        <f t="shared" si="2"/>
        <v>88</v>
      </c>
      <c r="H33" s="28" t="str">
        <f t="shared" si="3"/>
        <v>A</v>
      </c>
      <c r="I33" s="36">
        <v>1</v>
      </c>
      <c r="J33"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3" s="28">
        <f t="shared" si="5"/>
        <v>88.2</v>
      </c>
      <c r="L33" s="28" t="str">
        <f t="shared" si="6"/>
        <v>A</v>
      </c>
      <c r="M33" s="28">
        <f t="shared" si="7"/>
        <v>88.2</v>
      </c>
      <c r="N33" s="28" t="str">
        <f t="shared" si="8"/>
        <v>A</v>
      </c>
      <c r="O33" s="36">
        <v>1</v>
      </c>
      <c r="P33" s="28" t="str">
        <f t="shared" si="9"/>
        <v>Sangat terampil dalam menyajikan dampak politik,budaya,sosial,ekonomi, dan pendidikan pada masa penjajahan bangsa Eropa dan mampu menyajikan langkah-langkah dalam penerapan nilai Sumpah Pemuda dan maknanya.</v>
      </c>
      <c r="Q33" s="39"/>
      <c r="R33" s="41" t="s">
        <v>8</v>
      </c>
      <c r="S33" s="18"/>
      <c r="T33" s="1">
        <v>75</v>
      </c>
      <c r="U33" s="1">
        <v>89</v>
      </c>
      <c r="V33" s="1">
        <v>87</v>
      </c>
      <c r="W33" s="1">
        <v>100</v>
      </c>
      <c r="X33" s="1">
        <v>87</v>
      </c>
      <c r="Y33" s="1"/>
      <c r="Z33" s="1"/>
      <c r="AA33" s="1"/>
      <c r="AB33" s="1"/>
      <c r="AC33" s="1"/>
      <c r="AD33" s="1"/>
      <c r="AE33" s="18"/>
      <c r="AF33" s="1">
        <v>75</v>
      </c>
      <c r="AG33" s="1">
        <v>79</v>
      </c>
      <c r="AH33" s="1">
        <v>100</v>
      </c>
      <c r="AI33" s="1">
        <v>87</v>
      </c>
      <c r="AJ33" s="1">
        <v>100</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119326</v>
      </c>
      <c r="C34" s="19" t="s">
        <v>138</v>
      </c>
      <c r="D34" s="18"/>
      <c r="E34" s="28">
        <f t="shared" si="0"/>
        <v>84</v>
      </c>
      <c r="F34" s="28" t="str">
        <f t="shared" si="1"/>
        <v>B</v>
      </c>
      <c r="G34" s="28">
        <f t="shared" si="2"/>
        <v>84</v>
      </c>
      <c r="H34" s="28" t="str">
        <f t="shared" si="3"/>
        <v>B</v>
      </c>
      <c r="I34" s="36">
        <v>2</v>
      </c>
      <c r="J34"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4" s="28">
        <f t="shared" si="5"/>
        <v>85.6</v>
      </c>
      <c r="L34" s="28" t="str">
        <f t="shared" si="6"/>
        <v>A</v>
      </c>
      <c r="M34" s="28">
        <f t="shared" si="7"/>
        <v>85.6</v>
      </c>
      <c r="N34" s="28" t="str">
        <f t="shared" si="8"/>
        <v>A</v>
      </c>
      <c r="O34" s="36">
        <v>1</v>
      </c>
      <c r="P34" s="28" t="str">
        <f t="shared" si="9"/>
        <v>Sangat terampil dalam menyajikan dampak politik,budaya,sosial,ekonomi, dan pendidikan pada masa penjajahan bangsa Eropa dan mampu menyajikan langkah-langkah dalam penerapan nilai Sumpah Pemuda dan maknanya.</v>
      </c>
      <c r="Q34" s="39"/>
      <c r="R34" s="41" t="s">
        <v>8</v>
      </c>
      <c r="S34" s="18"/>
      <c r="T34" s="1">
        <v>78</v>
      </c>
      <c r="U34" s="1">
        <v>80</v>
      </c>
      <c r="V34" s="1">
        <v>80</v>
      </c>
      <c r="W34" s="1">
        <v>96</v>
      </c>
      <c r="X34" s="1">
        <v>85</v>
      </c>
      <c r="Y34" s="1"/>
      <c r="Z34" s="1"/>
      <c r="AA34" s="1"/>
      <c r="AB34" s="1"/>
      <c r="AC34" s="1"/>
      <c r="AD34" s="1"/>
      <c r="AE34" s="18"/>
      <c r="AF34" s="1">
        <v>78</v>
      </c>
      <c r="AG34" s="1">
        <v>100</v>
      </c>
      <c r="AH34" s="1">
        <v>80</v>
      </c>
      <c r="AI34" s="1">
        <v>85</v>
      </c>
      <c r="AJ34" s="1">
        <v>85</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119341</v>
      </c>
      <c r="C35" s="19" t="s">
        <v>139</v>
      </c>
      <c r="D35" s="18"/>
      <c r="E35" s="28">
        <f t="shared" si="0"/>
        <v>82</v>
      </c>
      <c r="F35" s="28" t="str">
        <f t="shared" si="1"/>
        <v>B</v>
      </c>
      <c r="G35" s="28">
        <f t="shared" si="2"/>
        <v>82</v>
      </c>
      <c r="H35" s="28" t="str">
        <f t="shared" si="3"/>
        <v>B</v>
      </c>
      <c r="I35" s="36">
        <v>2</v>
      </c>
      <c r="J35"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5" s="28">
        <f t="shared" si="5"/>
        <v>84.2</v>
      </c>
      <c r="L35" s="28" t="str">
        <f t="shared" si="6"/>
        <v>A</v>
      </c>
      <c r="M35" s="28">
        <f t="shared" si="7"/>
        <v>84.2</v>
      </c>
      <c r="N35" s="28" t="str">
        <f t="shared" si="8"/>
        <v>A</v>
      </c>
      <c r="O35" s="36">
        <v>1</v>
      </c>
      <c r="P35" s="28" t="str">
        <f t="shared" si="9"/>
        <v>Sangat terampil dalam menyajikan dampak politik,budaya,sosial,ekonomi, dan pendidikan pada masa penjajahan bangsa Eropa dan mampu menyajikan langkah-langkah dalam penerapan nilai Sumpah Pemuda dan maknanya.</v>
      </c>
      <c r="Q35" s="39"/>
      <c r="R35" s="41" t="s">
        <v>8</v>
      </c>
      <c r="S35" s="18"/>
      <c r="T35" s="1">
        <v>71</v>
      </c>
      <c r="U35" s="1">
        <v>78</v>
      </c>
      <c r="V35" s="1">
        <v>80</v>
      </c>
      <c r="W35" s="1">
        <v>96</v>
      </c>
      <c r="X35" s="1">
        <v>85</v>
      </c>
      <c r="Y35" s="1"/>
      <c r="Z35" s="1"/>
      <c r="AA35" s="1"/>
      <c r="AB35" s="1"/>
      <c r="AC35" s="1"/>
      <c r="AD35" s="1"/>
      <c r="AE35" s="18"/>
      <c r="AF35" s="1">
        <v>71</v>
      </c>
      <c r="AG35" s="1">
        <v>100</v>
      </c>
      <c r="AH35" s="1">
        <v>80</v>
      </c>
      <c r="AI35" s="1">
        <v>85</v>
      </c>
      <c r="AJ35" s="1">
        <v>85</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120624</v>
      </c>
      <c r="C36" s="19" t="s">
        <v>140</v>
      </c>
      <c r="D36" s="18"/>
      <c r="E36" s="28">
        <f t="shared" si="0"/>
        <v>68</v>
      </c>
      <c r="F36" s="28" t="str">
        <f t="shared" si="1"/>
        <v>D</v>
      </c>
      <c r="G36" s="28">
        <f t="shared" si="2"/>
        <v>68</v>
      </c>
      <c r="H36" s="28" t="str">
        <f t="shared" si="3"/>
        <v>D</v>
      </c>
      <c r="I36" s="36">
        <v>3</v>
      </c>
      <c r="J36" s="28" t="str">
        <f t="shared" si="4"/>
        <v>Memiliki kemampuan dalam memahami proses masuk penjajahan bangsa Eropa ke Indonesia, namun perlu peningkatan dalam memahami strategi perlawanan bangsa Indonesia terhadap penjajahan bangsa Eropa dan memahami dampak politik,budaya, sosial ekonomi dan Pendidikan dalam kehidupan bangsa Indonesia</v>
      </c>
      <c r="K36" s="28">
        <f t="shared" si="5"/>
        <v>69</v>
      </c>
      <c r="L36" s="28" t="str">
        <f t="shared" si="6"/>
        <v>D</v>
      </c>
      <c r="M36" s="28">
        <f t="shared" si="7"/>
        <v>69</v>
      </c>
      <c r="N36" s="28" t="str">
        <f t="shared" si="8"/>
        <v>D</v>
      </c>
      <c r="O36" s="36">
        <v>2</v>
      </c>
      <c r="P36" s="28" t="str">
        <f t="shared" si="9"/>
        <v>Sangat terampil dalam menyajikan dampak politik,budaya,sosial,ekonomi, dan pendidikan pada masa penjajahan bangsa Eropa namun perlu peningkatan dalam menyajikan langkah-langkah dalam penerapan nilai Sumpah Pemuda dan maknanya.</v>
      </c>
      <c r="Q36" s="39"/>
      <c r="R36" s="41" t="s">
        <v>8</v>
      </c>
      <c r="S36" s="18"/>
      <c r="T36" s="1">
        <v>65</v>
      </c>
      <c r="U36" s="1">
        <v>65</v>
      </c>
      <c r="V36" s="1">
        <v>65</v>
      </c>
      <c r="W36" s="1">
        <v>65</v>
      </c>
      <c r="X36" s="1">
        <v>78</v>
      </c>
      <c r="Y36" s="1"/>
      <c r="Z36" s="1"/>
      <c r="AA36" s="1"/>
      <c r="AB36" s="1"/>
      <c r="AC36" s="1"/>
      <c r="AD36" s="1"/>
      <c r="AE36" s="18"/>
      <c r="AF36" s="1">
        <v>65</v>
      </c>
      <c r="AG36" s="1">
        <v>65</v>
      </c>
      <c r="AH36" s="1">
        <v>65</v>
      </c>
      <c r="AI36" s="1">
        <v>75</v>
      </c>
      <c r="AJ36" s="1">
        <v>75</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119356</v>
      </c>
      <c r="C37" s="19" t="s">
        <v>141</v>
      </c>
      <c r="D37" s="18"/>
      <c r="E37" s="28">
        <f t="shared" si="0"/>
        <v>83</v>
      </c>
      <c r="F37" s="28" t="str">
        <f t="shared" si="1"/>
        <v>B</v>
      </c>
      <c r="G37" s="28">
        <f t="shared" si="2"/>
        <v>83</v>
      </c>
      <c r="H37" s="28" t="str">
        <f t="shared" si="3"/>
        <v>B</v>
      </c>
      <c r="I37" s="36">
        <v>2</v>
      </c>
      <c r="J37"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7" s="28">
        <f t="shared" si="5"/>
        <v>82.8</v>
      </c>
      <c r="L37" s="28" t="str">
        <f t="shared" si="6"/>
        <v>B</v>
      </c>
      <c r="M37" s="28">
        <f t="shared" si="7"/>
        <v>82.8</v>
      </c>
      <c r="N37" s="28" t="str">
        <f t="shared" si="8"/>
        <v>B</v>
      </c>
      <c r="O37" s="36">
        <v>2</v>
      </c>
      <c r="P37" s="28" t="str">
        <f t="shared" si="9"/>
        <v>Sangat terampil dalam menyajikan dampak politik,budaya,sosial,ekonomi, dan pendidikan pada masa penjajahan bangsa Eropa namun perlu peningkatan dalam menyajikan langkah-langkah dalam penerapan nilai Sumpah Pemuda dan maknanya.</v>
      </c>
      <c r="Q37" s="39"/>
      <c r="R37" s="41" t="s">
        <v>8</v>
      </c>
      <c r="S37" s="18"/>
      <c r="T37" s="1">
        <v>82</v>
      </c>
      <c r="U37" s="1">
        <v>80</v>
      </c>
      <c r="V37" s="1">
        <v>80</v>
      </c>
      <c r="W37" s="1">
        <v>89</v>
      </c>
      <c r="X37" s="1">
        <v>85</v>
      </c>
      <c r="Y37" s="1"/>
      <c r="Z37" s="1"/>
      <c r="AA37" s="1"/>
      <c r="AB37" s="1"/>
      <c r="AC37" s="1"/>
      <c r="AD37" s="1"/>
      <c r="AE37" s="18"/>
      <c r="AF37" s="1">
        <v>82</v>
      </c>
      <c r="AG37" s="1">
        <v>89</v>
      </c>
      <c r="AH37" s="1">
        <v>73</v>
      </c>
      <c r="AI37" s="1">
        <v>85</v>
      </c>
      <c r="AJ37" s="1">
        <v>85</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119371</v>
      </c>
      <c r="C38" s="19" t="s">
        <v>142</v>
      </c>
      <c r="D38" s="18"/>
      <c r="E38" s="28">
        <f t="shared" si="0"/>
        <v>84</v>
      </c>
      <c r="F38" s="28" t="str">
        <f t="shared" si="1"/>
        <v>B</v>
      </c>
      <c r="G38" s="28">
        <f t="shared" si="2"/>
        <v>84</v>
      </c>
      <c r="H38" s="28" t="str">
        <f t="shared" si="3"/>
        <v>B</v>
      </c>
      <c r="I38" s="36">
        <v>2</v>
      </c>
      <c r="J38"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8" s="28">
        <f t="shared" si="5"/>
        <v>84</v>
      </c>
      <c r="L38" s="28" t="str">
        <f t="shared" si="6"/>
        <v>B</v>
      </c>
      <c r="M38" s="28">
        <f t="shared" si="7"/>
        <v>84</v>
      </c>
      <c r="N38" s="28" t="str">
        <f t="shared" si="8"/>
        <v>B</v>
      </c>
      <c r="O38" s="36">
        <v>2</v>
      </c>
      <c r="P38" s="28" t="str">
        <f t="shared" si="9"/>
        <v>Sangat terampil dalam menyajikan dampak politik,budaya,sosial,ekonomi, dan pendidikan pada masa penjajahan bangsa Eropa namun perlu peningkatan dalam menyajikan langkah-langkah dalam penerapan nilai Sumpah Pemuda dan maknanya.</v>
      </c>
      <c r="Q38" s="39"/>
      <c r="R38" s="41" t="s">
        <v>8</v>
      </c>
      <c r="S38" s="18"/>
      <c r="T38" s="1">
        <v>82</v>
      </c>
      <c r="U38" s="1">
        <v>83</v>
      </c>
      <c r="V38" s="1">
        <v>80</v>
      </c>
      <c r="W38" s="1">
        <v>92</v>
      </c>
      <c r="X38" s="1">
        <v>84</v>
      </c>
      <c r="Y38" s="1"/>
      <c r="Z38" s="1"/>
      <c r="AA38" s="1"/>
      <c r="AB38" s="1"/>
      <c r="AC38" s="1"/>
      <c r="AD38" s="1"/>
      <c r="AE38" s="18"/>
      <c r="AF38" s="1">
        <v>82</v>
      </c>
      <c r="AG38" s="1">
        <v>90</v>
      </c>
      <c r="AH38" s="1">
        <v>80</v>
      </c>
      <c r="AI38" s="1">
        <v>84</v>
      </c>
      <c r="AJ38" s="1">
        <v>84</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119386</v>
      </c>
      <c r="C39" s="19" t="s">
        <v>143</v>
      </c>
      <c r="D39" s="18"/>
      <c r="E39" s="28">
        <f t="shared" si="0"/>
        <v>83</v>
      </c>
      <c r="F39" s="28" t="str">
        <f t="shared" si="1"/>
        <v>B</v>
      </c>
      <c r="G39" s="28">
        <f t="shared" si="2"/>
        <v>83</v>
      </c>
      <c r="H39" s="28" t="str">
        <f t="shared" si="3"/>
        <v>B</v>
      </c>
      <c r="I39" s="36">
        <v>2</v>
      </c>
      <c r="J39"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9" s="28">
        <f t="shared" si="5"/>
        <v>84.4</v>
      </c>
      <c r="L39" s="28" t="str">
        <f t="shared" si="6"/>
        <v>A</v>
      </c>
      <c r="M39" s="28">
        <f t="shared" si="7"/>
        <v>84.4</v>
      </c>
      <c r="N39" s="28" t="str">
        <f t="shared" si="8"/>
        <v>A</v>
      </c>
      <c r="O39" s="36">
        <v>1</v>
      </c>
      <c r="P39" s="28" t="str">
        <f t="shared" si="9"/>
        <v>Sangat terampil dalam menyajikan dampak politik,budaya,sosial,ekonomi, dan pendidikan pada masa penjajahan bangsa Eropa dan mampu menyajikan langkah-langkah dalam penerapan nilai Sumpah Pemuda dan maknanya.</v>
      </c>
      <c r="Q39" s="39"/>
      <c r="R39" s="41" t="s">
        <v>8</v>
      </c>
      <c r="S39" s="18"/>
      <c r="T39" s="1">
        <v>85</v>
      </c>
      <c r="U39" s="1">
        <v>70</v>
      </c>
      <c r="V39" s="1">
        <v>80</v>
      </c>
      <c r="W39" s="1">
        <v>92</v>
      </c>
      <c r="X39" s="1">
        <v>89</v>
      </c>
      <c r="Y39" s="1"/>
      <c r="Z39" s="1"/>
      <c r="AA39" s="1"/>
      <c r="AB39" s="1"/>
      <c r="AC39" s="1"/>
      <c r="AD39" s="1"/>
      <c r="AE39" s="18"/>
      <c r="AF39" s="1">
        <v>85</v>
      </c>
      <c r="AG39" s="1">
        <v>79</v>
      </c>
      <c r="AH39" s="1">
        <v>80</v>
      </c>
      <c r="AI39" s="1">
        <v>89</v>
      </c>
      <c r="AJ39" s="1">
        <v>89</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119401</v>
      </c>
      <c r="C40" s="19" t="s">
        <v>144</v>
      </c>
      <c r="D40" s="18"/>
      <c r="E40" s="28">
        <f t="shared" si="0"/>
        <v>90</v>
      </c>
      <c r="F40" s="28" t="str">
        <f t="shared" si="1"/>
        <v>A</v>
      </c>
      <c r="G40" s="28">
        <f t="shared" si="2"/>
        <v>90</v>
      </c>
      <c r="H40" s="28" t="str">
        <f t="shared" si="3"/>
        <v>A</v>
      </c>
      <c r="I40" s="36">
        <v>1</v>
      </c>
      <c r="J40"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40" s="28">
        <f t="shared" si="5"/>
        <v>90.4</v>
      </c>
      <c r="L40" s="28" t="str">
        <f t="shared" si="6"/>
        <v>A</v>
      </c>
      <c r="M40" s="28">
        <f t="shared" si="7"/>
        <v>90.4</v>
      </c>
      <c r="N40" s="28" t="str">
        <f t="shared" si="8"/>
        <v>A</v>
      </c>
      <c r="O40" s="36">
        <v>1</v>
      </c>
      <c r="P40" s="28" t="str">
        <f t="shared" si="9"/>
        <v>Sangat terampil dalam menyajikan dampak politik,budaya,sosial,ekonomi, dan pendidikan pada masa penjajahan bangsa Eropa dan mampu menyajikan langkah-langkah dalam penerapan nilai Sumpah Pemuda dan maknanya.</v>
      </c>
      <c r="Q40" s="39"/>
      <c r="R40" s="41" t="s">
        <v>8</v>
      </c>
      <c r="S40" s="18"/>
      <c r="T40" s="1">
        <v>89</v>
      </c>
      <c r="U40" s="1">
        <v>90</v>
      </c>
      <c r="V40" s="1">
        <v>90</v>
      </c>
      <c r="W40" s="1">
        <v>92</v>
      </c>
      <c r="X40" s="1">
        <v>91</v>
      </c>
      <c r="Y40" s="1"/>
      <c r="Z40" s="1"/>
      <c r="AA40" s="1"/>
      <c r="AB40" s="1"/>
      <c r="AC40" s="1"/>
      <c r="AD40" s="1"/>
      <c r="AE40" s="18"/>
      <c r="AF40" s="1">
        <v>90</v>
      </c>
      <c r="AG40" s="1">
        <v>90</v>
      </c>
      <c r="AH40" s="1">
        <v>90</v>
      </c>
      <c r="AI40" s="1">
        <v>91</v>
      </c>
      <c r="AJ40" s="1">
        <v>91</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119416</v>
      </c>
      <c r="C41" s="19" t="s">
        <v>145</v>
      </c>
      <c r="D41" s="18"/>
      <c r="E41" s="28">
        <f t="shared" si="0"/>
        <v>82</v>
      </c>
      <c r="F41" s="28" t="str">
        <f t="shared" si="1"/>
        <v>B</v>
      </c>
      <c r="G41" s="28">
        <f t="shared" si="2"/>
        <v>82</v>
      </c>
      <c r="H41" s="28" t="str">
        <f t="shared" si="3"/>
        <v>B</v>
      </c>
      <c r="I41" s="36">
        <v>2</v>
      </c>
      <c r="J41"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1" s="28">
        <f t="shared" si="5"/>
        <v>83.6</v>
      </c>
      <c r="L41" s="28" t="str">
        <f t="shared" si="6"/>
        <v>B</v>
      </c>
      <c r="M41" s="28">
        <f t="shared" si="7"/>
        <v>83.6</v>
      </c>
      <c r="N41" s="28" t="str">
        <f t="shared" si="8"/>
        <v>B</v>
      </c>
      <c r="O41" s="36">
        <v>2</v>
      </c>
      <c r="P41" s="28" t="str">
        <f t="shared" si="9"/>
        <v>Sangat terampil dalam menyajikan dampak politik,budaya,sosial,ekonomi, dan pendidikan pada masa penjajahan bangsa Eropa namun perlu peningkatan dalam menyajikan langkah-langkah dalam penerapan nilai Sumpah Pemuda dan maknanya.</v>
      </c>
      <c r="Q41" s="39"/>
      <c r="R41" s="41" t="s">
        <v>8</v>
      </c>
      <c r="S41" s="18"/>
      <c r="T41" s="1">
        <v>78</v>
      </c>
      <c r="U41" s="1">
        <v>70</v>
      </c>
      <c r="V41" s="1">
        <v>80</v>
      </c>
      <c r="W41" s="1">
        <v>96</v>
      </c>
      <c r="X41" s="1">
        <v>85</v>
      </c>
      <c r="Y41" s="1"/>
      <c r="Z41" s="1"/>
      <c r="AA41" s="1"/>
      <c r="AB41" s="1"/>
      <c r="AC41" s="1"/>
      <c r="AD41" s="1"/>
      <c r="AE41" s="18"/>
      <c r="AF41" s="1">
        <v>78</v>
      </c>
      <c r="AG41" s="1">
        <v>90</v>
      </c>
      <c r="AH41" s="1">
        <v>80</v>
      </c>
      <c r="AI41" s="1">
        <v>85</v>
      </c>
      <c r="AJ41" s="1">
        <v>85</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119431</v>
      </c>
      <c r="C42" s="19" t="s">
        <v>146</v>
      </c>
      <c r="D42" s="18"/>
      <c r="E42" s="28">
        <f t="shared" si="0"/>
        <v>86</v>
      </c>
      <c r="F42" s="28" t="str">
        <f t="shared" si="1"/>
        <v>A</v>
      </c>
      <c r="G42" s="28">
        <f t="shared" si="2"/>
        <v>86</v>
      </c>
      <c r="H42" s="28" t="str">
        <f t="shared" si="3"/>
        <v>A</v>
      </c>
      <c r="I42" s="36">
        <v>1</v>
      </c>
      <c r="J42"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42" s="28">
        <f t="shared" si="5"/>
        <v>86.2</v>
      </c>
      <c r="L42" s="28" t="str">
        <f t="shared" si="6"/>
        <v>A</v>
      </c>
      <c r="M42" s="28">
        <f t="shared" si="7"/>
        <v>86.2</v>
      </c>
      <c r="N42" s="28" t="str">
        <f t="shared" si="8"/>
        <v>A</v>
      </c>
      <c r="O42" s="36">
        <v>1</v>
      </c>
      <c r="P42" s="28" t="str">
        <f t="shared" si="9"/>
        <v>Sangat terampil dalam menyajikan dampak politik,budaya,sosial,ekonomi, dan pendidikan pada masa penjajahan bangsa Eropa dan mampu menyajikan langkah-langkah dalam penerapan nilai Sumpah Pemuda dan maknanya.</v>
      </c>
      <c r="Q42" s="39"/>
      <c r="R42" s="41" t="s">
        <v>8</v>
      </c>
      <c r="S42" s="18"/>
      <c r="T42" s="1">
        <v>85</v>
      </c>
      <c r="U42" s="1">
        <v>80</v>
      </c>
      <c r="V42" s="1">
        <v>80</v>
      </c>
      <c r="W42" s="1">
        <v>96</v>
      </c>
      <c r="X42" s="1">
        <v>87</v>
      </c>
      <c r="Y42" s="1"/>
      <c r="Z42" s="1"/>
      <c r="AA42" s="1"/>
      <c r="AB42" s="1"/>
      <c r="AC42" s="1"/>
      <c r="AD42" s="1"/>
      <c r="AE42" s="18"/>
      <c r="AF42" s="1">
        <v>87</v>
      </c>
      <c r="AG42" s="1">
        <v>80</v>
      </c>
      <c r="AH42" s="1">
        <v>90</v>
      </c>
      <c r="AI42" s="1">
        <v>87</v>
      </c>
      <c r="AJ42" s="1">
        <v>87</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119446</v>
      </c>
      <c r="C43" s="19" t="s">
        <v>147</v>
      </c>
      <c r="D43" s="18"/>
      <c r="E43" s="28">
        <f t="shared" si="0"/>
        <v>86</v>
      </c>
      <c r="F43" s="28" t="str">
        <f t="shared" si="1"/>
        <v>A</v>
      </c>
      <c r="G43" s="28">
        <f t="shared" si="2"/>
        <v>86</v>
      </c>
      <c r="H43" s="28" t="str">
        <f t="shared" si="3"/>
        <v>A</v>
      </c>
      <c r="I43" s="36">
        <v>1</v>
      </c>
      <c r="J43"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43" s="28">
        <f t="shared" si="5"/>
        <v>86.2</v>
      </c>
      <c r="L43" s="28" t="str">
        <f t="shared" si="6"/>
        <v>A</v>
      </c>
      <c r="M43" s="28">
        <f t="shared" si="7"/>
        <v>86.2</v>
      </c>
      <c r="N43" s="28" t="str">
        <f t="shared" si="8"/>
        <v>A</v>
      </c>
      <c r="O43" s="36">
        <v>1</v>
      </c>
      <c r="P43" s="28" t="str">
        <f t="shared" si="9"/>
        <v>Sangat terampil dalam menyajikan dampak politik,budaya,sosial,ekonomi, dan pendidikan pada masa penjajahan bangsa Eropa dan mampu menyajikan langkah-langkah dalam penerapan nilai Sumpah Pemuda dan maknanya.</v>
      </c>
      <c r="Q43" s="39"/>
      <c r="R43" s="41" t="s">
        <v>8</v>
      </c>
      <c r="S43" s="18"/>
      <c r="T43" s="1">
        <v>82</v>
      </c>
      <c r="U43" s="1">
        <v>80</v>
      </c>
      <c r="V43" s="1">
        <v>89</v>
      </c>
      <c r="W43" s="1">
        <v>92</v>
      </c>
      <c r="X43" s="1">
        <v>87</v>
      </c>
      <c r="Y43" s="1"/>
      <c r="Z43" s="1"/>
      <c r="AA43" s="1"/>
      <c r="AB43" s="1"/>
      <c r="AC43" s="1"/>
      <c r="AD43" s="1"/>
      <c r="AE43" s="18"/>
      <c r="AF43" s="1">
        <v>84</v>
      </c>
      <c r="AG43" s="1">
        <v>80</v>
      </c>
      <c r="AH43" s="1">
        <v>80</v>
      </c>
      <c r="AI43" s="1">
        <v>87</v>
      </c>
      <c r="AJ43" s="1">
        <v>100</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119461</v>
      </c>
      <c r="C44" s="19" t="s">
        <v>148</v>
      </c>
      <c r="D44" s="18"/>
      <c r="E44" s="28">
        <f t="shared" si="0"/>
        <v>85</v>
      </c>
      <c r="F44" s="28" t="str">
        <f t="shared" si="1"/>
        <v>A</v>
      </c>
      <c r="G44" s="28">
        <f t="shared" si="2"/>
        <v>85</v>
      </c>
      <c r="H44" s="28" t="str">
        <f t="shared" si="3"/>
        <v>A</v>
      </c>
      <c r="I44" s="36">
        <v>1</v>
      </c>
      <c r="J44"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44" s="28">
        <f t="shared" si="5"/>
        <v>85.8</v>
      </c>
      <c r="L44" s="28" t="str">
        <f t="shared" si="6"/>
        <v>A</v>
      </c>
      <c r="M44" s="28">
        <f t="shared" si="7"/>
        <v>85.8</v>
      </c>
      <c r="N44" s="28" t="str">
        <f t="shared" si="8"/>
        <v>A</v>
      </c>
      <c r="O44" s="36">
        <v>1</v>
      </c>
      <c r="P44" s="28" t="str">
        <f t="shared" si="9"/>
        <v>Sangat terampil dalam menyajikan dampak politik,budaya,sosial,ekonomi, dan pendidikan pada masa penjajahan bangsa Eropa dan mampu menyajikan langkah-langkah dalam penerapan nilai Sumpah Pemuda dan maknanya.</v>
      </c>
      <c r="Q44" s="39"/>
      <c r="R44" s="41" t="s">
        <v>8</v>
      </c>
      <c r="S44" s="18"/>
      <c r="T44" s="1">
        <v>83</v>
      </c>
      <c r="U44" s="1">
        <v>79</v>
      </c>
      <c r="V44" s="1">
        <v>80</v>
      </c>
      <c r="W44" s="1">
        <v>96</v>
      </c>
      <c r="X44" s="1">
        <v>89</v>
      </c>
      <c r="Y44" s="1"/>
      <c r="Z44" s="1"/>
      <c r="AA44" s="1"/>
      <c r="AB44" s="1"/>
      <c r="AC44" s="1"/>
      <c r="AD44" s="1"/>
      <c r="AE44" s="18"/>
      <c r="AF44" s="1">
        <v>83</v>
      </c>
      <c r="AG44" s="1">
        <v>79</v>
      </c>
      <c r="AH44" s="1">
        <v>89</v>
      </c>
      <c r="AI44" s="1">
        <v>89</v>
      </c>
      <c r="AJ44" s="1">
        <v>89</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119476</v>
      </c>
      <c r="C45" s="19" t="s">
        <v>149</v>
      </c>
      <c r="D45" s="18"/>
      <c r="E45" s="28">
        <f t="shared" si="0"/>
        <v>82</v>
      </c>
      <c r="F45" s="28" t="str">
        <f t="shared" si="1"/>
        <v>B</v>
      </c>
      <c r="G45" s="28">
        <f t="shared" si="2"/>
        <v>82</v>
      </c>
      <c r="H45" s="28" t="str">
        <f t="shared" si="3"/>
        <v>B</v>
      </c>
      <c r="I45" s="36">
        <v>2</v>
      </c>
      <c r="J45"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5" s="28">
        <f t="shared" si="5"/>
        <v>83.6</v>
      </c>
      <c r="L45" s="28" t="str">
        <f t="shared" si="6"/>
        <v>B</v>
      </c>
      <c r="M45" s="28">
        <f t="shared" si="7"/>
        <v>83.6</v>
      </c>
      <c r="N45" s="28" t="str">
        <f t="shared" si="8"/>
        <v>B</v>
      </c>
      <c r="O45" s="36">
        <v>2</v>
      </c>
      <c r="P45" s="28" t="str">
        <f t="shared" si="9"/>
        <v>Sangat terampil dalam menyajikan dampak politik,budaya,sosial,ekonomi, dan pendidikan pada masa penjajahan bangsa Eropa namun perlu peningkatan dalam menyajikan langkah-langkah dalam penerapan nilai Sumpah Pemuda dan maknanya.</v>
      </c>
      <c r="Q45" s="39"/>
      <c r="R45" s="41" t="s">
        <v>8</v>
      </c>
      <c r="S45" s="18"/>
      <c r="T45" s="1">
        <v>70</v>
      </c>
      <c r="U45" s="1">
        <v>79</v>
      </c>
      <c r="V45" s="1">
        <v>80</v>
      </c>
      <c r="W45" s="1">
        <v>96</v>
      </c>
      <c r="X45" s="1">
        <v>85</v>
      </c>
      <c r="Y45" s="1"/>
      <c r="Z45" s="1"/>
      <c r="AA45" s="1"/>
      <c r="AB45" s="1"/>
      <c r="AC45" s="1"/>
      <c r="AD45" s="1"/>
      <c r="AE45" s="18"/>
      <c r="AF45" s="1">
        <v>89</v>
      </c>
      <c r="AG45" s="1">
        <v>79</v>
      </c>
      <c r="AH45" s="1">
        <v>80</v>
      </c>
      <c r="AI45" s="1">
        <v>85</v>
      </c>
      <c r="AJ45" s="1">
        <v>85</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120565</v>
      </c>
      <c r="C46" s="19" t="s">
        <v>150</v>
      </c>
      <c r="D46" s="18"/>
      <c r="E46" s="28">
        <f t="shared" si="0"/>
        <v>81</v>
      </c>
      <c r="F46" s="28" t="str">
        <f t="shared" si="1"/>
        <v>B</v>
      </c>
      <c r="G46" s="28">
        <f t="shared" si="2"/>
        <v>81</v>
      </c>
      <c r="H46" s="28" t="str">
        <f t="shared" si="3"/>
        <v>B</v>
      </c>
      <c r="I46" s="36">
        <v>2</v>
      </c>
      <c r="J46"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6" s="28">
        <f t="shared" si="5"/>
        <v>82</v>
      </c>
      <c r="L46" s="28" t="str">
        <f t="shared" si="6"/>
        <v>B</v>
      </c>
      <c r="M46" s="28">
        <f t="shared" si="7"/>
        <v>82</v>
      </c>
      <c r="N46" s="28" t="str">
        <f t="shared" si="8"/>
        <v>B</v>
      </c>
      <c r="O46" s="36">
        <v>2</v>
      </c>
      <c r="P46" s="28" t="str">
        <f t="shared" si="9"/>
        <v>Sangat terampil dalam menyajikan dampak politik,budaya,sosial,ekonomi, dan pendidikan pada masa penjajahan bangsa Eropa namun perlu peningkatan dalam menyajikan langkah-langkah dalam penerapan nilai Sumpah Pemuda dan maknanya.</v>
      </c>
      <c r="Q46" s="39"/>
      <c r="R46" s="41" t="s">
        <v>8</v>
      </c>
      <c r="S46" s="18"/>
      <c r="T46" s="1">
        <v>75</v>
      </c>
      <c r="U46" s="1">
        <v>75</v>
      </c>
      <c r="V46" s="1">
        <v>80</v>
      </c>
      <c r="W46" s="1">
        <v>96</v>
      </c>
      <c r="X46" s="1">
        <v>81</v>
      </c>
      <c r="Y46" s="1"/>
      <c r="Z46" s="1"/>
      <c r="AA46" s="1"/>
      <c r="AB46" s="1"/>
      <c r="AC46" s="1"/>
      <c r="AD46" s="1"/>
      <c r="AE46" s="18"/>
      <c r="AF46" s="1">
        <v>75</v>
      </c>
      <c r="AG46" s="1">
        <v>75</v>
      </c>
      <c r="AH46" s="1">
        <v>80</v>
      </c>
      <c r="AI46" s="1">
        <v>90</v>
      </c>
      <c r="AJ46" s="1">
        <v>90</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119491</v>
      </c>
      <c r="C47" s="19" t="s">
        <v>151</v>
      </c>
      <c r="D47" s="18"/>
      <c r="E47" s="28">
        <f t="shared" si="0"/>
        <v>83</v>
      </c>
      <c r="F47" s="28" t="str">
        <f t="shared" si="1"/>
        <v>B</v>
      </c>
      <c r="G47" s="28">
        <f t="shared" si="2"/>
        <v>83</v>
      </c>
      <c r="H47" s="28" t="str">
        <f t="shared" si="3"/>
        <v>B</v>
      </c>
      <c r="I47" s="36">
        <v>2</v>
      </c>
      <c r="J47"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7" s="28">
        <f t="shared" si="5"/>
        <v>83.4</v>
      </c>
      <c r="L47" s="28" t="str">
        <f t="shared" si="6"/>
        <v>B</v>
      </c>
      <c r="M47" s="28">
        <f t="shared" si="7"/>
        <v>83.4</v>
      </c>
      <c r="N47" s="28" t="str">
        <f t="shared" si="8"/>
        <v>B</v>
      </c>
      <c r="O47" s="36">
        <v>2</v>
      </c>
      <c r="P47" s="28" t="str">
        <f t="shared" si="9"/>
        <v>Sangat terampil dalam menyajikan dampak politik,budaya,sosial,ekonomi, dan pendidikan pada masa penjajahan bangsa Eropa namun perlu peningkatan dalam menyajikan langkah-langkah dalam penerapan nilai Sumpah Pemuda dan maknanya.</v>
      </c>
      <c r="Q47" s="39"/>
      <c r="R47" s="41" t="s">
        <v>8</v>
      </c>
      <c r="S47" s="18"/>
      <c r="T47" s="1">
        <v>75</v>
      </c>
      <c r="U47" s="1">
        <v>75</v>
      </c>
      <c r="V47" s="1">
        <v>80</v>
      </c>
      <c r="W47" s="1">
        <v>96</v>
      </c>
      <c r="X47" s="1">
        <v>88</v>
      </c>
      <c r="Y47" s="1"/>
      <c r="Z47" s="1"/>
      <c r="AA47" s="1"/>
      <c r="AB47" s="1"/>
      <c r="AC47" s="1"/>
      <c r="AD47" s="1"/>
      <c r="AE47" s="18"/>
      <c r="AF47" s="1">
        <v>75</v>
      </c>
      <c r="AG47" s="1">
        <v>85</v>
      </c>
      <c r="AH47" s="1">
        <v>80</v>
      </c>
      <c r="AI47" s="1">
        <v>89</v>
      </c>
      <c r="AJ47" s="1">
        <v>88</v>
      </c>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90</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68</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83.162162162162161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1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1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1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1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1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1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1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1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1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1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1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1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1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1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1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1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1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1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1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1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1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1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1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1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1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1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1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1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1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1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1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1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1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1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1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1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1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1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1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1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1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1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1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1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1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1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1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1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1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1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1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1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1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1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1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1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1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1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1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1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1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1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1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1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1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1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1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1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1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1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1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1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1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1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1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1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1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1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1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1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1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1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1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1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1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1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1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1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1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1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1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1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1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1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1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1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1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1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1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1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1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1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1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1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1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1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1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1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1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1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1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1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1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1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1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1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1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1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1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1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1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1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1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1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1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1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1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1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1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1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1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1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1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1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1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1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1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1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1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1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1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1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1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1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1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1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1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1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1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1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1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1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1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1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1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1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1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1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1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1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1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1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1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1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1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1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1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1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1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1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1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1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1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1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1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1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1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1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1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1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1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1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1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1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1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1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1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1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1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1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1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1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1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1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1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1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1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1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1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1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1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1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1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1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1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1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1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1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1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1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1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1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1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1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1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1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1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1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1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1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1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1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1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1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1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1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1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1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1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1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1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1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1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1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1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1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1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1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1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1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1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1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1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1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1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1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1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1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1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1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1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1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1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1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1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1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1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1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1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1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1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1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1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1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1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1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1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1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1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1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1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1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1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1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1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1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1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1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1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1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1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1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1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1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1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1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1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1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1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1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1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1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1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1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1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1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1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1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1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1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1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1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1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1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1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1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1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1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1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1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1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1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1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1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1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1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1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1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1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1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1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1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1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1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1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1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1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1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1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1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1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1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1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1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1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1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1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1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1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1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1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1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1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1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1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1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1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1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1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1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1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1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1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1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1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1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1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1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1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1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1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1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1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1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1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1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1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1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1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1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1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1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1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1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1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1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1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1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1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1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1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1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1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1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1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1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1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1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1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1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1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1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1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1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1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1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1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1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1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1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100-000090010000}">
      <formula1>0</formula1>
      <formula2>100</formula2>
    </dataValidation>
    <dataValidation showDropDown="1" showInputMessage="1" showErrorMessage="1" errorTitle="Masukan salah" error="Isian Anda salah!" promptTitle="Input yg diisikan" prompt="HURUF _x000a_A / B / C / D / E" sqref="BA11:BA50" xr:uid="{00000000-0002-0000-0100-0000D804000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K72"/>
  <sheetViews>
    <sheetView tabSelected="1" zoomScale="70" zoomScaleNormal="70" workbookViewId="0">
      <pane xSplit="3" ySplit="10" topLeftCell="S11" activePane="bottomRight" state="frozen"/>
      <selection pane="topRight"/>
      <selection pane="bottomLeft"/>
      <selection pane="bottomRight"/>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6" customWidth="1"/>
    <col min="18" max="18" width="10.140625" customWidth="1"/>
    <col min="20"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963</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230</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119506</v>
      </c>
      <c r="C11" s="19" t="s">
        <v>153</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memahami proses masuk penjajahan bangsa Eropa ke Indonesia, strategi perlawanan bangsa Indonesia terhadap penjajahan bangsa Eropa, memahami dampak politik, budaya, sosial ekonomi dan Pendidikan dalah kehidupan bangsa Indonesia</v>
      </c>
      <c r="K11" s="28">
        <f t="shared" ref="K11:K50" si="5">IF((COUNTA(AF11:AO11)&gt;0),AVERAGE(AF11:AO11),"")</f>
        <v>86.2</v>
      </c>
      <c r="L11" s="28" t="str">
        <f t="shared" ref="L11:L50" si="6">IF(AND(ISNUMBER(K11),K11&gt;=1), IF(K11&lt;=$FD$27,$FE$27,IF(K11&lt;=$FD$28,$FE$28,IF(K11&lt;=$FD$29,$FE$29,IF(K11&lt;=$FD$30,$FE$30,)))), "")</f>
        <v>A</v>
      </c>
      <c r="M11" s="28">
        <f t="shared" ref="M11:M50" si="7">IF((COUNTA(AF11:AO11)&gt;0),AVERAGE(AF11:AO11),"")</f>
        <v>86.2</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menyajikan dampak politik,budaya,sosial,ekonomi, dan pendidikan pada masa penjajahan bangsa Eropa dan mampu menyajikan langkah-langkah dalam penerapan nilai Sumpah Pemuda dan maknanya.</v>
      </c>
      <c r="Q11" s="39"/>
      <c r="R11" s="41" t="s">
        <v>8</v>
      </c>
      <c r="S11" s="18"/>
      <c r="T11" s="1">
        <v>85</v>
      </c>
      <c r="U11" s="1">
        <v>79</v>
      </c>
      <c r="V11" s="1">
        <v>82</v>
      </c>
      <c r="W11" s="1">
        <v>100</v>
      </c>
      <c r="X11" s="1">
        <v>81</v>
      </c>
      <c r="Y11" s="1"/>
      <c r="Z11" s="1"/>
      <c r="AA11" s="1"/>
      <c r="AB11" s="1"/>
      <c r="AC11" s="1"/>
      <c r="AD11" s="1"/>
      <c r="AE11" s="18"/>
      <c r="AF11" s="1">
        <v>85</v>
      </c>
      <c r="AG11" s="1">
        <v>79</v>
      </c>
      <c r="AH11" s="1">
        <v>82</v>
      </c>
      <c r="AI11" s="1">
        <v>90</v>
      </c>
      <c r="AJ11" s="1">
        <v>95</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119521</v>
      </c>
      <c r="C12" s="19" t="s">
        <v>154</v>
      </c>
      <c r="D12" s="18"/>
      <c r="E12" s="28">
        <f t="shared" si="0"/>
        <v>79</v>
      </c>
      <c r="F12" s="28" t="str">
        <f t="shared" si="1"/>
        <v>B</v>
      </c>
      <c r="G12" s="28">
        <f t="shared" si="2"/>
        <v>79</v>
      </c>
      <c r="H12" s="28" t="str">
        <f t="shared" si="3"/>
        <v>B</v>
      </c>
      <c r="I12" s="36">
        <v>2</v>
      </c>
      <c r="J12"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2" s="28">
        <f t="shared" si="5"/>
        <v>82.6</v>
      </c>
      <c r="L12" s="28" t="str">
        <f t="shared" si="6"/>
        <v>B</v>
      </c>
      <c r="M12" s="28">
        <f t="shared" si="7"/>
        <v>82.6</v>
      </c>
      <c r="N12" s="28" t="str">
        <f t="shared" si="8"/>
        <v>B</v>
      </c>
      <c r="O12" s="36">
        <v>2</v>
      </c>
      <c r="P12" s="28" t="str">
        <f t="shared" si="9"/>
        <v>Sangat terampil dalam menyajikan dampak politik,budaya,sosial,ekonomi, dan pendidikan pada masa penjajahan bangsa Eropa namun perlu peningkatan dalam menyajikan langkah-langkah dalam penerapan nilai Sumpah Pemuda dan maknanya.</v>
      </c>
      <c r="Q12" s="39"/>
      <c r="R12" s="41" t="s">
        <v>9</v>
      </c>
      <c r="S12" s="18"/>
      <c r="T12" s="1">
        <v>75</v>
      </c>
      <c r="U12" s="1">
        <v>75</v>
      </c>
      <c r="V12" s="1">
        <v>78</v>
      </c>
      <c r="W12" s="1">
        <v>89</v>
      </c>
      <c r="X12" s="1">
        <v>78</v>
      </c>
      <c r="Y12" s="1"/>
      <c r="Z12" s="1"/>
      <c r="AA12" s="1"/>
      <c r="AB12" s="1"/>
      <c r="AC12" s="1"/>
      <c r="AD12" s="1"/>
      <c r="AE12" s="18"/>
      <c r="AF12" s="1">
        <v>75</v>
      </c>
      <c r="AG12" s="1">
        <v>75</v>
      </c>
      <c r="AH12" s="1">
        <v>78</v>
      </c>
      <c r="AI12" s="1">
        <v>90</v>
      </c>
      <c r="AJ12" s="1">
        <v>95</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119536</v>
      </c>
      <c r="C13" s="19" t="s">
        <v>155</v>
      </c>
      <c r="D13" s="18"/>
      <c r="E13" s="28">
        <f t="shared" si="0"/>
        <v>79</v>
      </c>
      <c r="F13" s="28" t="str">
        <f t="shared" si="1"/>
        <v>B</v>
      </c>
      <c r="G13" s="28">
        <f t="shared" si="2"/>
        <v>79</v>
      </c>
      <c r="H13" s="28" t="str">
        <f t="shared" si="3"/>
        <v>B</v>
      </c>
      <c r="I13" s="36">
        <v>2</v>
      </c>
      <c r="J13"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3" s="28">
        <f t="shared" si="5"/>
        <v>82.8</v>
      </c>
      <c r="L13" s="28" t="str">
        <f t="shared" si="6"/>
        <v>B</v>
      </c>
      <c r="M13" s="28">
        <f t="shared" si="7"/>
        <v>82.8</v>
      </c>
      <c r="N13" s="28" t="str">
        <f t="shared" si="8"/>
        <v>B</v>
      </c>
      <c r="O13" s="36">
        <v>2</v>
      </c>
      <c r="P13" s="28" t="str">
        <f t="shared" si="9"/>
        <v>Sangat terampil dalam menyajikan dampak politik,budaya,sosial,ekonomi, dan pendidikan pada masa penjajahan bangsa Eropa namun perlu peningkatan dalam menyajikan langkah-langkah dalam penerapan nilai Sumpah Pemuda dan maknanya.</v>
      </c>
      <c r="Q13" s="39"/>
      <c r="R13" s="41" t="s">
        <v>9</v>
      </c>
      <c r="S13" s="18"/>
      <c r="T13" s="1">
        <v>75</v>
      </c>
      <c r="U13" s="1">
        <v>75</v>
      </c>
      <c r="V13" s="1">
        <v>80</v>
      </c>
      <c r="W13" s="1">
        <v>85</v>
      </c>
      <c r="X13" s="1">
        <v>80</v>
      </c>
      <c r="Y13" s="1"/>
      <c r="Z13" s="1"/>
      <c r="AA13" s="1"/>
      <c r="AB13" s="1"/>
      <c r="AC13" s="1"/>
      <c r="AD13" s="1"/>
      <c r="AE13" s="18"/>
      <c r="AF13" s="1">
        <v>75</v>
      </c>
      <c r="AG13" s="1">
        <v>75</v>
      </c>
      <c r="AH13" s="1">
        <v>79</v>
      </c>
      <c r="AI13" s="1">
        <v>90</v>
      </c>
      <c r="AJ13" s="1">
        <v>95</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3">
        <v>1</v>
      </c>
      <c r="FH13" s="79" t="s">
        <v>187</v>
      </c>
      <c r="FI13" s="79" t="s">
        <v>190</v>
      </c>
      <c r="FJ13" s="42">
        <v>45941</v>
      </c>
      <c r="FK13" s="42">
        <v>45951</v>
      </c>
    </row>
    <row r="14" spans="1:167" x14ac:dyDescent="0.25">
      <c r="A14" s="19">
        <v>4</v>
      </c>
      <c r="B14" s="19">
        <v>119551</v>
      </c>
      <c r="C14" s="19" t="s">
        <v>156</v>
      </c>
      <c r="D14" s="18"/>
      <c r="E14" s="28">
        <f t="shared" si="0"/>
        <v>87</v>
      </c>
      <c r="F14" s="28" t="str">
        <f t="shared" si="1"/>
        <v>A</v>
      </c>
      <c r="G14" s="28">
        <f t="shared" si="2"/>
        <v>87</v>
      </c>
      <c r="H14" s="28" t="str">
        <f t="shared" si="3"/>
        <v>A</v>
      </c>
      <c r="I14" s="36">
        <v>1</v>
      </c>
      <c r="J14"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14" s="28">
        <f t="shared" si="5"/>
        <v>88</v>
      </c>
      <c r="L14" s="28" t="str">
        <f t="shared" si="6"/>
        <v>A</v>
      </c>
      <c r="M14" s="28">
        <f t="shared" si="7"/>
        <v>88</v>
      </c>
      <c r="N14" s="28" t="str">
        <f t="shared" si="8"/>
        <v>A</v>
      </c>
      <c r="O14" s="36">
        <v>1</v>
      </c>
      <c r="P14" s="28" t="str">
        <f t="shared" si="9"/>
        <v>Sangat terampil dalam menyajikan dampak politik,budaya,sosial,ekonomi, dan pendidikan pada masa penjajahan bangsa Eropa dan mampu menyajikan langkah-langkah dalam penerapan nilai Sumpah Pemuda dan maknanya.</v>
      </c>
      <c r="Q14" s="39"/>
      <c r="R14" s="41" t="s">
        <v>8</v>
      </c>
      <c r="S14" s="18"/>
      <c r="T14" s="1">
        <v>80</v>
      </c>
      <c r="U14" s="1">
        <v>85</v>
      </c>
      <c r="V14" s="1">
        <v>87</v>
      </c>
      <c r="W14" s="1">
        <v>100</v>
      </c>
      <c r="X14" s="1">
        <v>81</v>
      </c>
      <c r="Y14" s="1"/>
      <c r="Z14" s="1"/>
      <c r="AA14" s="1"/>
      <c r="AB14" s="1"/>
      <c r="AC14" s="1"/>
      <c r="AD14" s="1"/>
      <c r="AE14" s="18"/>
      <c r="AF14" s="1">
        <v>80</v>
      </c>
      <c r="AG14" s="1">
        <v>95</v>
      </c>
      <c r="AH14" s="1">
        <v>80</v>
      </c>
      <c r="AI14" s="1">
        <v>90</v>
      </c>
      <c r="AJ14" s="1">
        <v>95</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3"/>
      <c r="FH14" s="44"/>
      <c r="FI14" s="44"/>
      <c r="FJ14" s="42"/>
      <c r="FK14" s="42"/>
    </row>
    <row r="15" spans="1:167" x14ac:dyDescent="0.25">
      <c r="A15" s="19">
        <v>5</v>
      </c>
      <c r="B15" s="19">
        <v>119565</v>
      </c>
      <c r="C15" s="19" t="s">
        <v>157</v>
      </c>
      <c r="D15" s="18"/>
      <c r="E15" s="28">
        <f t="shared" si="0"/>
        <v>83</v>
      </c>
      <c r="F15" s="28" t="str">
        <f t="shared" si="1"/>
        <v>B</v>
      </c>
      <c r="G15" s="28">
        <f t="shared" si="2"/>
        <v>83</v>
      </c>
      <c r="H15" s="28" t="str">
        <f t="shared" si="3"/>
        <v>B</v>
      </c>
      <c r="I15" s="36">
        <v>2</v>
      </c>
      <c r="J15"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5" s="28">
        <f t="shared" si="5"/>
        <v>84</v>
      </c>
      <c r="L15" s="28" t="str">
        <f t="shared" si="6"/>
        <v>B</v>
      </c>
      <c r="M15" s="28">
        <f t="shared" si="7"/>
        <v>84</v>
      </c>
      <c r="N15" s="28" t="str">
        <f t="shared" si="8"/>
        <v>B</v>
      </c>
      <c r="O15" s="36">
        <v>2</v>
      </c>
      <c r="P15" s="28" t="str">
        <f t="shared" si="9"/>
        <v>Sangat terampil dalam menyajikan dampak politik,budaya,sosial,ekonomi, dan pendidikan pada masa penjajahan bangsa Eropa namun perlu peningkatan dalam menyajikan langkah-langkah dalam penerapan nilai Sumpah Pemuda dan maknanya.</v>
      </c>
      <c r="Q15" s="39"/>
      <c r="R15" s="41" t="s">
        <v>8</v>
      </c>
      <c r="S15" s="18"/>
      <c r="T15" s="1">
        <v>75</v>
      </c>
      <c r="U15" s="1">
        <v>80</v>
      </c>
      <c r="V15" s="1">
        <v>75</v>
      </c>
      <c r="W15" s="1">
        <v>100</v>
      </c>
      <c r="X15" s="1">
        <v>83</v>
      </c>
      <c r="Y15" s="1"/>
      <c r="Z15" s="1"/>
      <c r="AA15" s="1"/>
      <c r="AB15" s="1"/>
      <c r="AC15" s="1"/>
      <c r="AD15" s="1"/>
      <c r="AE15" s="18"/>
      <c r="AF15" s="1">
        <v>85</v>
      </c>
      <c r="AG15" s="1">
        <v>80</v>
      </c>
      <c r="AH15" s="1">
        <v>70</v>
      </c>
      <c r="AI15" s="1">
        <v>90</v>
      </c>
      <c r="AJ15" s="1">
        <v>95</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3">
        <v>2</v>
      </c>
      <c r="FH15" s="79" t="s">
        <v>188</v>
      </c>
      <c r="FI15" s="79" t="s">
        <v>191</v>
      </c>
      <c r="FJ15" s="42">
        <v>45942</v>
      </c>
      <c r="FK15" s="42">
        <v>45952</v>
      </c>
    </row>
    <row r="16" spans="1:167" x14ac:dyDescent="0.25">
      <c r="A16" s="19">
        <v>6</v>
      </c>
      <c r="B16" s="19">
        <v>120639</v>
      </c>
      <c r="C16" s="19" t="s">
        <v>158</v>
      </c>
      <c r="D16" s="18"/>
      <c r="E16" s="28">
        <f t="shared" si="0"/>
        <v>81</v>
      </c>
      <c r="F16" s="28" t="str">
        <f t="shared" si="1"/>
        <v>B</v>
      </c>
      <c r="G16" s="28">
        <f t="shared" si="2"/>
        <v>81</v>
      </c>
      <c r="H16" s="28" t="str">
        <f t="shared" si="3"/>
        <v>B</v>
      </c>
      <c r="I16" s="36">
        <v>2</v>
      </c>
      <c r="J16"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16" s="28">
        <f t="shared" si="5"/>
        <v>82</v>
      </c>
      <c r="L16" s="28" t="str">
        <f t="shared" si="6"/>
        <v>B</v>
      </c>
      <c r="M16" s="28">
        <f t="shared" si="7"/>
        <v>82</v>
      </c>
      <c r="N16" s="28" t="str">
        <f t="shared" si="8"/>
        <v>B</v>
      </c>
      <c r="O16" s="36">
        <v>2</v>
      </c>
      <c r="P16" s="28" t="str">
        <f t="shared" si="9"/>
        <v>Sangat terampil dalam menyajikan dampak politik,budaya,sosial,ekonomi, dan pendidikan pada masa penjajahan bangsa Eropa namun perlu peningkatan dalam menyajikan langkah-langkah dalam penerapan nilai Sumpah Pemuda dan maknanya.</v>
      </c>
      <c r="Q16" s="39"/>
      <c r="R16" s="41" t="s">
        <v>8</v>
      </c>
      <c r="S16" s="18"/>
      <c r="T16" s="1">
        <v>70</v>
      </c>
      <c r="U16" s="1">
        <v>80</v>
      </c>
      <c r="V16" s="1">
        <v>75</v>
      </c>
      <c r="W16" s="1">
        <v>96</v>
      </c>
      <c r="X16" s="1">
        <v>83</v>
      </c>
      <c r="Y16" s="1"/>
      <c r="Z16" s="1"/>
      <c r="AA16" s="1"/>
      <c r="AB16" s="1"/>
      <c r="AC16" s="1"/>
      <c r="AD16" s="1"/>
      <c r="AE16" s="18"/>
      <c r="AF16" s="1">
        <v>70</v>
      </c>
      <c r="AG16" s="1">
        <v>80</v>
      </c>
      <c r="AH16" s="1">
        <v>75</v>
      </c>
      <c r="AI16" s="1">
        <v>90</v>
      </c>
      <c r="AJ16" s="1">
        <v>95</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3"/>
      <c r="FH16" s="44"/>
      <c r="FI16" s="44"/>
      <c r="FJ16" s="42"/>
      <c r="FK16" s="42"/>
    </row>
    <row r="17" spans="1:167" x14ac:dyDescent="0.25">
      <c r="A17" s="19">
        <v>7</v>
      </c>
      <c r="B17" s="19">
        <v>119580</v>
      </c>
      <c r="C17" s="19" t="s">
        <v>159</v>
      </c>
      <c r="D17" s="18"/>
      <c r="E17" s="28">
        <f t="shared" si="0"/>
        <v>88</v>
      </c>
      <c r="F17" s="28" t="str">
        <f t="shared" si="1"/>
        <v>A</v>
      </c>
      <c r="G17" s="28">
        <f t="shared" si="2"/>
        <v>88</v>
      </c>
      <c r="H17" s="28" t="str">
        <f t="shared" si="3"/>
        <v>A</v>
      </c>
      <c r="I17" s="36">
        <v>1</v>
      </c>
      <c r="J17"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17" s="28">
        <f t="shared" si="5"/>
        <v>88.6</v>
      </c>
      <c r="L17" s="28" t="str">
        <f t="shared" si="6"/>
        <v>A</v>
      </c>
      <c r="M17" s="28">
        <f t="shared" si="7"/>
        <v>88.6</v>
      </c>
      <c r="N17" s="28" t="str">
        <f t="shared" si="8"/>
        <v>A</v>
      </c>
      <c r="O17" s="36">
        <v>1</v>
      </c>
      <c r="P17" s="28" t="str">
        <f t="shared" si="9"/>
        <v>Sangat terampil dalam menyajikan dampak politik,budaya,sosial,ekonomi, dan pendidikan pada masa penjajahan bangsa Eropa dan mampu menyajikan langkah-langkah dalam penerapan nilai Sumpah Pemuda dan maknanya.</v>
      </c>
      <c r="Q17" s="39"/>
      <c r="R17" s="41" t="s">
        <v>8</v>
      </c>
      <c r="S17" s="18"/>
      <c r="T17" s="1">
        <v>80</v>
      </c>
      <c r="U17" s="1">
        <v>80</v>
      </c>
      <c r="V17" s="1">
        <v>89</v>
      </c>
      <c r="W17" s="1">
        <v>100</v>
      </c>
      <c r="X17" s="1">
        <v>90</v>
      </c>
      <c r="Y17" s="1"/>
      <c r="Z17" s="1"/>
      <c r="AA17" s="1"/>
      <c r="AB17" s="1"/>
      <c r="AC17" s="1"/>
      <c r="AD17" s="1"/>
      <c r="AE17" s="18"/>
      <c r="AF17" s="1">
        <v>80</v>
      </c>
      <c r="AG17" s="1">
        <v>80</v>
      </c>
      <c r="AH17" s="1">
        <v>98</v>
      </c>
      <c r="AI17" s="1">
        <v>90</v>
      </c>
      <c r="AJ17" s="1">
        <v>95</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3">
        <v>3</v>
      </c>
      <c r="FH17" s="79" t="s">
        <v>189</v>
      </c>
      <c r="FI17" s="44"/>
      <c r="FJ17" s="42">
        <v>45943</v>
      </c>
      <c r="FK17" s="42">
        <v>45953</v>
      </c>
    </row>
    <row r="18" spans="1:167" x14ac:dyDescent="0.25">
      <c r="A18" s="19">
        <v>8</v>
      </c>
      <c r="B18" s="19">
        <v>119595</v>
      </c>
      <c r="C18" s="19" t="s">
        <v>160</v>
      </c>
      <c r="D18" s="18"/>
      <c r="E18" s="28">
        <f t="shared" si="0"/>
        <v>86</v>
      </c>
      <c r="F18" s="28" t="str">
        <f t="shared" si="1"/>
        <v>A</v>
      </c>
      <c r="G18" s="28">
        <f t="shared" si="2"/>
        <v>86</v>
      </c>
      <c r="H18" s="28" t="str">
        <f t="shared" si="3"/>
        <v>A</v>
      </c>
      <c r="I18" s="36">
        <v>1</v>
      </c>
      <c r="J18"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18" s="28">
        <f t="shared" si="5"/>
        <v>87.8</v>
      </c>
      <c r="L18" s="28" t="str">
        <f t="shared" si="6"/>
        <v>A</v>
      </c>
      <c r="M18" s="28">
        <f t="shared" si="7"/>
        <v>87.8</v>
      </c>
      <c r="N18" s="28" t="str">
        <f t="shared" si="8"/>
        <v>A</v>
      </c>
      <c r="O18" s="36">
        <v>1</v>
      </c>
      <c r="P18" s="28" t="str">
        <f t="shared" si="9"/>
        <v>Sangat terampil dalam menyajikan dampak politik,budaya,sosial,ekonomi, dan pendidikan pada masa penjajahan bangsa Eropa dan mampu menyajikan langkah-langkah dalam penerapan nilai Sumpah Pemuda dan maknanya.</v>
      </c>
      <c r="Q18" s="39"/>
      <c r="R18" s="41" t="s">
        <v>8</v>
      </c>
      <c r="S18" s="18"/>
      <c r="T18" s="1">
        <v>85</v>
      </c>
      <c r="U18" s="1">
        <v>80</v>
      </c>
      <c r="V18" s="1">
        <v>74</v>
      </c>
      <c r="W18" s="1">
        <v>100</v>
      </c>
      <c r="X18" s="1">
        <v>89</v>
      </c>
      <c r="Y18" s="1"/>
      <c r="Z18" s="1"/>
      <c r="AA18" s="1"/>
      <c r="AB18" s="1"/>
      <c r="AC18" s="1"/>
      <c r="AD18" s="1"/>
      <c r="AE18" s="18"/>
      <c r="AF18" s="1">
        <v>85</v>
      </c>
      <c r="AG18" s="1">
        <v>80</v>
      </c>
      <c r="AH18" s="1">
        <v>89</v>
      </c>
      <c r="AI18" s="1">
        <v>90</v>
      </c>
      <c r="AJ18" s="1">
        <v>95</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3"/>
      <c r="FH18" s="44"/>
      <c r="FI18" s="44"/>
      <c r="FJ18" s="42"/>
      <c r="FK18" s="42"/>
    </row>
    <row r="19" spans="1:167" x14ac:dyDescent="0.25">
      <c r="A19" s="19">
        <v>9</v>
      </c>
      <c r="B19" s="19">
        <v>119610</v>
      </c>
      <c r="C19" s="19" t="s">
        <v>161</v>
      </c>
      <c r="D19" s="18"/>
      <c r="E19" s="28">
        <f t="shared" si="0"/>
        <v>85</v>
      </c>
      <c r="F19" s="28" t="str">
        <f t="shared" si="1"/>
        <v>A</v>
      </c>
      <c r="G19" s="28">
        <f t="shared" si="2"/>
        <v>85</v>
      </c>
      <c r="H19" s="28" t="str">
        <f t="shared" si="3"/>
        <v>A</v>
      </c>
      <c r="I19" s="36">
        <v>1</v>
      </c>
      <c r="J19"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19" s="28">
        <f t="shared" si="5"/>
        <v>82.8</v>
      </c>
      <c r="L19" s="28" t="str">
        <f t="shared" si="6"/>
        <v>B</v>
      </c>
      <c r="M19" s="28">
        <f t="shared" si="7"/>
        <v>82.8</v>
      </c>
      <c r="N19" s="28" t="str">
        <f t="shared" si="8"/>
        <v>B</v>
      </c>
      <c r="O19" s="36">
        <v>2</v>
      </c>
      <c r="P19" s="28" t="str">
        <f t="shared" si="9"/>
        <v>Sangat terampil dalam menyajikan dampak politik,budaya,sosial,ekonomi, dan pendidikan pada masa penjajahan bangsa Eropa namun perlu peningkatan dalam menyajikan langkah-langkah dalam penerapan nilai Sumpah Pemuda dan maknanya.</v>
      </c>
      <c r="Q19" s="39"/>
      <c r="R19" s="41" t="s">
        <v>8</v>
      </c>
      <c r="S19" s="18"/>
      <c r="T19" s="1">
        <v>85</v>
      </c>
      <c r="U19" s="1">
        <v>80</v>
      </c>
      <c r="V19" s="1">
        <v>74</v>
      </c>
      <c r="W19" s="1">
        <v>100</v>
      </c>
      <c r="X19" s="1">
        <v>87</v>
      </c>
      <c r="Y19" s="1"/>
      <c r="Z19" s="1"/>
      <c r="AA19" s="1"/>
      <c r="AB19" s="1"/>
      <c r="AC19" s="1"/>
      <c r="AD19" s="1"/>
      <c r="AE19" s="18"/>
      <c r="AF19" s="1">
        <v>75</v>
      </c>
      <c r="AG19" s="1">
        <v>80</v>
      </c>
      <c r="AH19" s="1">
        <v>74</v>
      </c>
      <c r="AI19" s="1">
        <v>90</v>
      </c>
      <c r="AJ19" s="1">
        <v>95</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3">
        <v>4</v>
      </c>
      <c r="FH19" s="44"/>
      <c r="FI19" s="44"/>
      <c r="FJ19" s="42">
        <v>45944</v>
      </c>
      <c r="FK19" s="42">
        <v>45954</v>
      </c>
    </row>
    <row r="20" spans="1:167" x14ac:dyDescent="0.25">
      <c r="A20" s="19">
        <v>10</v>
      </c>
      <c r="B20" s="19">
        <v>119625</v>
      </c>
      <c r="C20" s="19" t="s">
        <v>162</v>
      </c>
      <c r="D20" s="18"/>
      <c r="E20" s="28">
        <f t="shared" si="0"/>
        <v>84</v>
      </c>
      <c r="F20" s="28" t="str">
        <f t="shared" si="1"/>
        <v>B</v>
      </c>
      <c r="G20" s="28">
        <f t="shared" si="2"/>
        <v>84</v>
      </c>
      <c r="H20" s="28" t="str">
        <f t="shared" si="3"/>
        <v>B</v>
      </c>
      <c r="I20" s="36">
        <v>2</v>
      </c>
      <c r="J20"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0" s="28">
        <f t="shared" si="5"/>
        <v>84.4</v>
      </c>
      <c r="L20" s="28" t="str">
        <f t="shared" si="6"/>
        <v>A</v>
      </c>
      <c r="M20" s="28">
        <f t="shared" si="7"/>
        <v>84.4</v>
      </c>
      <c r="N20" s="28" t="str">
        <f t="shared" si="8"/>
        <v>A</v>
      </c>
      <c r="O20" s="36">
        <v>1</v>
      </c>
      <c r="P20" s="28" t="str">
        <f t="shared" si="9"/>
        <v>Sangat terampil dalam menyajikan dampak politik,budaya,sosial,ekonomi, dan pendidikan pada masa penjajahan bangsa Eropa dan mampu menyajikan langkah-langkah dalam penerapan nilai Sumpah Pemuda dan maknanya.</v>
      </c>
      <c r="Q20" s="39"/>
      <c r="R20" s="41" t="s">
        <v>8</v>
      </c>
      <c r="S20" s="18"/>
      <c r="T20" s="1">
        <v>75</v>
      </c>
      <c r="U20" s="1">
        <v>80</v>
      </c>
      <c r="V20" s="1">
        <v>82</v>
      </c>
      <c r="W20" s="1">
        <v>100</v>
      </c>
      <c r="X20" s="1">
        <v>85</v>
      </c>
      <c r="Y20" s="1"/>
      <c r="Z20" s="1"/>
      <c r="AA20" s="1"/>
      <c r="AB20" s="1"/>
      <c r="AC20" s="1"/>
      <c r="AD20" s="1"/>
      <c r="AE20" s="18"/>
      <c r="AF20" s="1">
        <v>75</v>
      </c>
      <c r="AG20" s="1">
        <v>80</v>
      </c>
      <c r="AH20" s="1">
        <v>82</v>
      </c>
      <c r="AI20" s="1">
        <v>90</v>
      </c>
      <c r="AJ20" s="1">
        <v>95</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3"/>
      <c r="FH20" s="44"/>
      <c r="FI20" s="44"/>
      <c r="FJ20" s="42"/>
      <c r="FK20" s="42"/>
    </row>
    <row r="21" spans="1:167" x14ac:dyDescent="0.25">
      <c r="A21" s="19">
        <v>11</v>
      </c>
      <c r="B21" s="19">
        <v>119640</v>
      </c>
      <c r="C21" s="19" t="s">
        <v>163</v>
      </c>
      <c r="D21" s="18"/>
      <c r="E21" s="28">
        <f t="shared" si="0"/>
        <v>82</v>
      </c>
      <c r="F21" s="28" t="str">
        <f t="shared" si="1"/>
        <v>B</v>
      </c>
      <c r="G21" s="28">
        <f t="shared" si="2"/>
        <v>82</v>
      </c>
      <c r="H21" s="28" t="str">
        <f t="shared" si="3"/>
        <v>B</v>
      </c>
      <c r="I21" s="36">
        <v>2</v>
      </c>
      <c r="J21"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1" s="28">
        <f t="shared" si="5"/>
        <v>86</v>
      </c>
      <c r="L21" s="28" t="str">
        <f t="shared" si="6"/>
        <v>A</v>
      </c>
      <c r="M21" s="28">
        <f t="shared" si="7"/>
        <v>86</v>
      </c>
      <c r="N21" s="28" t="str">
        <f t="shared" si="8"/>
        <v>A</v>
      </c>
      <c r="O21" s="36">
        <v>1</v>
      </c>
      <c r="P21" s="28" t="str">
        <f t="shared" si="9"/>
        <v>Sangat terampil dalam menyajikan dampak politik,budaya,sosial,ekonomi, dan pendidikan pada masa penjajahan bangsa Eropa dan mampu menyajikan langkah-langkah dalam penerapan nilai Sumpah Pemuda dan maknanya.</v>
      </c>
      <c r="Q21" s="39"/>
      <c r="R21" s="41" t="s">
        <v>8</v>
      </c>
      <c r="S21" s="18"/>
      <c r="T21" s="1">
        <v>85</v>
      </c>
      <c r="U21" s="1">
        <v>80</v>
      </c>
      <c r="V21" s="1">
        <v>80</v>
      </c>
      <c r="W21" s="1">
        <v>80</v>
      </c>
      <c r="X21" s="1">
        <v>85</v>
      </c>
      <c r="Y21" s="1"/>
      <c r="Z21" s="1"/>
      <c r="AA21" s="1"/>
      <c r="AB21" s="1"/>
      <c r="AC21" s="1"/>
      <c r="AD21" s="1"/>
      <c r="AE21" s="18"/>
      <c r="AF21" s="1">
        <v>85</v>
      </c>
      <c r="AG21" s="1">
        <v>80</v>
      </c>
      <c r="AH21" s="1">
        <v>80</v>
      </c>
      <c r="AI21" s="1">
        <v>90</v>
      </c>
      <c r="AJ21" s="1">
        <v>95</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3">
        <v>5</v>
      </c>
      <c r="FH21" s="44"/>
      <c r="FI21" s="44"/>
      <c r="FJ21" s="42">
        <v>45945</v>
      </c>
      <c r="FK21" s="42">
        <v>45955</v>
      </c>
    </row>
    <row r="22" spans="1:167" x14ac:dyDescent="0.25">
      <c r="A22" s="19">
        <v>12</v>
      </c>
      <c r="B22" s="19">
        <v>119655</v>
      </c>
      <c r="C22" s="19" t="s">
        <v>164</v>
      </c>
      <c r="D22" s="18"/>
      <c r="E22" s="28">
        <f t="shared" si="0"/>
        <v>86</v>
      </c>
      <c r="F22" s="28" t="str">
        <f t="shared" si="1"/>
        <v>A</v>
      </c>
      <c r="G22" s="28">
        <f t="shared" si="2"/>
        <v>86</v>
      </c>
      <c r="H22" s="28" t="str">
        <f t="shared" si="3"/>
        <v>A</v>
      </c>
      <c r="I22" s="36">
        <v>1</v>
      </c>
      <c r="J22"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2" s="28">
        <f t="shared" si="5"/>
        <v>84.8</v>
      </c>
      <c r="L22" s="28" t="str">
        <f t="shared" si="6"/>
        <v>A</v>
      </c>
      <c r="M22" s="28">
        <f t="shared" si="7"/>
        <v>84.8</v>
      </c>
      <c r="N22" s="28" t="str">
        <f t="shared" si="8"/>
        <v>A</v>
      </c>
      <c r="O22" s="36">
        <v>1</v>
      </c>
      <c r="P22" s="28" t="str">
        <f t="shared" si="9"/>
        <v>Sangat terampil dalam menyajikan dampak politik,budaya,sosial,ekonomi, dan pendidikan pada masa penjajahan bangsa Eropa dan mampu menyajikan langkah-langkah dalam penerapan nilai Sumpah Pemuda dan maknanya.</v>
      </c>
      <c r="Q22" s="39"/>
      <c r="R22" s="41" t="s">
        <v>8</v>
      </c>
      <c r="S22" s="18"/>
      <c r="T22" s="1">
        <v>85</v>
      </c>
      <c r="U22" s="1">
        <v>80</v>
      </c>
      <c r="V22" s="1">
        <v>78</v>
      </c>
      <c r="W22" s="1">
        <v>100</v>
      </c>
      <c r="X22" s="1">
        <v>88</v>
      </c>
      <c r="Y22" s="1"/>
      <c r="Z22" s="1"/>
      <c r="AA22" s="1"/>
      <c r="AB22" s="1"/>
      <c r="AC22" s="1"/>
      <c r="AD22" s="1"/>
      <c r="AE22" s="18"/>
      <c r="AF22" s="1">
        <v>85</v>
      </c>
      <c r="AG22" s="1">
        <v>80</v>
      </c>
      <c r="AH22" s="1">
        <v>74</v>
      </c>
      <c r="AI22" s="1">
        <v>90</v>
      </c>
      <c r="AJ22" s="1">
        <v>95</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3"/>
      <c r="FH22" s="44"/>
      <c r="FI22" s="44"/>
      <c r="FJ22" s="42"/>
      <c r="FK22" s="42"/>
    </row>
    <row r="23" spans="1:167" x14ac:dyDescent="0.25">
      <c r="A23" s="19">
        <v>13</v>
      </c>
      <c r="B23" s="19">
        <v>119670</v>
      </c>
      <c r="C23" s="19" t="s">
        <v>165</v>
      </c>
      <c r="D23" s="18"/>
      <c r="E23" s="28">
        <f t="shared" si="0"/>
        <v>82</v>
      </c>
      <c r="F23" s="28" t="str">
        <f t="shared" si="1"/>
        <v>B</v>
      </c>
      <c r="G23" s="28">
        <f t="shared" si="2"/>
        <v>82</v>
      </c>
      <c r="H23" s="28" t="str">
        <f t="shared" si="3"/>
        <v>B</v>
      </c>
      <c r="I23" s="36">
        <v>2</v>
      </c>
      <c r="J23"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3" s="28">
        <f t="shared" si="5"/>
        <v>83.4</v>
      </c>
      <c r="L23" s="28" t="str">
        <f t="shared" si="6"/>
        <v>B</v>
      </c>
      <c r="M23" s="28">
        <f t="shared" si="7"/>
        <v>83.4</v>
      </c>
      <c r="N23" s="28" t="str">
        <f t="shared" si="8"/>
        <v>B</v>
      </c>
      <c r="O23" s="36">
        <v>2</v>
      </c>
      <c r="P23" s="28" t="str">
        <f t="shared" si="9"/>
        <v>Sangat terampil dalam menyajikan dampak politik,budaya,sosial,ekonomi, dan pendidikan pada masa penjajahan bangsa Eropa namun perlu peningkatan dalam menyajikan langkah-langkah dalam penerapan nilai Sumpah Pemuda dan maknanya.</v>
      </c>
      <c r="Q23" s="39"/>
      <c r="R23" s="41" t="s">
        <v>8</v>
      </c>
      <c r="S23" s="18"/>
      <c r="T23" s="1">
        <v>78</v>
      </c>
      <c r="U23" s="1">
        <v>80</v>
      </c>
      <c r="V23" s="1">
        <v>86</v>
      </c>
      <c r="W23" s="1">
        <v>80</v>
      </c>
      <c r="X23" s="1">
        <v>86</v>
      </c>
      <c r="Y23" s="1"/>
      <c r="Z23" s="1"/>
      <c r="AA23" s="1"/>
      <c r="AB23" s="1"/>
      <c r="AC23" s="1"/>
      <c r="AD23" s="1"/>
      <c r="AE23" s="18"/>
      <c r="AF23" s="1">
        <v>78</v>
      </c>
      <c r="AG23" s="1">
        <v>80</v>
      </c>
      <c r="AH23" s="1">
        <v>74</v>
      </c>
      <c r="AI23" s="1">
        <v>90</v>
      </c>
      <c r="AJ23" s="1">
        <v>95</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3">
        <v>6</v>
      </c>
      <c r="FH23" s="44"/>
      <c r="FI23" s="44"/>
      <c r="FJ23" s="42">
        <v>45946</v>
      </c>
      <c r="FK23" s="42">
        <v>45956</v>
      </c>
    </row>
    <row r="24" spans="1:167" x14ac:dyDescent="0.25">
      <c r="A24" s="19">
        <v>14</v>
      </c>
      <c r="B24" s="19">
        <v>119685</v>
      </c>
      <c r="C24" s="19" t="s">
        <v>166</v>
      </c>
      <c r="D24" s="18"/>
      <c r="E24" s="28">
        <f t="shared" si="0"/>
        <v>85</v>
      </c>
      <c r="F24" s="28" t="str">
        <f t="shared" si="1"/>
        <v>A</v>
      </c>
      <c r="G24" s="28">
        <f t="shared" si="2"/>
        <v>85</v>
      </c>
      <c r="H24" s="28" t="str">
        <f t="shared" si="3"/>
        <v>A</v>
      </c>
      <c r="I24" s="36">
        <v>1</v>
      </c>
      <c r="J24"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4" s="28">
        <f t="shared" si="5"/>
        <v>86.4</v>
      </c>
      <c r="L24" s="28" t="str">
        <f t="shared" si="6"/>
        <v>A</v>
      </c>
      <c r="M24" s="28">
        <f t="shared" si="7"/>
        <v>86.4</v>
      </c>
      <c r="N24" s="28" t="str">
        <f t="shared" si="8"/>
        <v>A</v>
      </c>
      <c r="O24" s="36">
        <v>1</v>
      </c>
      <c r="P24" s="28" t="str">
        <f t="shared" si="9"/>
        <v>Sangat terampil dalam menyajikan dampak politik,budaya,sosial,ekonomi, dan pendidikan pada masa penjajahan bangsa Eropa dan mampu menyajikan langkah-langkah dalam penerapan nilai Sumpah Pemuda dan maknanya.</v>
      </c>
      <c r="Q24" s="39"/>
      <c r="R24" s="41" t="s">
        <v>8</v>
      </c>
      <c r="S24" s="18"/>
      <c r="T24" s="1">
        <v>85</v>
      </c>
      <c r="U24" s="1">
        <v>80</v>
      </c>
      <c r="V24" s="1">
        <v>80</v>
      </c>
      <c r="W24" s="1">
        <v>100</v>
      </c>
      <c r="X24" s="1">
        <v>78</v>
      </c>
      <c r="Y24" s="1"/>
      <c r="Z24" s="1"/>
      <c r="AA24" s="1"/>
      <c r="AB24" s="1"/>
      <c r="AC24" s="1"/>
      <c r="AD24" s="1"/>
      <c r="AE24" s="18"/>
      <c r="AF24" s="1">
        <v>85</v>
      </c>
      <c r="AG24" s="1">
        <v>80</v>
      </c>
      <c r="AH24" s="1">
        <v>82</v>
      </c>
      <c r="AI24" s="1">
        <v>90</v>
      </c>
      <c r="AJ24" s="1">
        <v>95</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3"/>
      <c r="FH24" s="44"/>
      <c r="FI24" s="44"/>
      <c r="FJ24" s="42"/>
      <c r="FK24" s="42"/>
    </row>
    <row r="25" spans="1:167" x14ac:dyDescent="0.25">
      <c r="A25" s="19">
        <v>15</v>
      </c>
      <c r="B25" s="19">
        <v>119700</v>
      </c>
      <c r="C25" s="19" t="s">
        <v>167</v>
      </c>
      <c r="D25" s="18"/>
      <c r="E25" s="28">
        <f t="shared" si="0"/>
        <v>83</v>
      </c>
      <c r="F25" s="28" t="str">
        <f t="shared" si="1"/>
        <v>B</v>
      </c>
      <c r="G25" s="28">
        <f t="shared" si="2"/>
        <v>83</v>
      </c>
      <c r="H25" s="28" t="str">
        <f t="shared" si="3"/>
        <v>B</v>
      </c>
      <c r="I25" s="36">
        <v>2</v>
      </c>
      <c r="J25"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5" s="28">
        <f t="shared" si="5"/>
        <v>85.2</v>
      </c>
      <c r="L25" s="28" t="str">
        <f t="shared" si="6"/>
        <v>A</v>
      </c>
      <c r="M25" s="28">
        <f t="shared" si="7"/>
        <v>85.2</v>
      </c>
      <c r="N25" s="28" t="str">
        <f t="shared" si="8"/>
        <v>A</v>
      </c>
      <c r="O25" s="36">
        <v>1</v>
      </c>
      <c r="P25" s="28" t="str">
        <f t="shared" si="9"/>
        <v>Sangat terampil dalam menyajikan dampak politik,budaya,sosial,ekonomi, dan pendidikan pada masa penjajahan bangsa Eropa dan mampu menyajikan langkah-langkah dalam penerapan nilai Sumpah Pemuda dan maknanya.</v>
      </c>
      <c r="Q25" s="39"/>
      <c r="R25" s="41" t="s">
        <v>8</v>
      </c>
      <c r="S25" s="18"/>
      <c r="T25" s="1">
        <v>79</v>
      </c>
      <c r="U25" s="1">
        <v>80</v>
      </c>
      <c r="V25" s="1">
        <v>72</v>
      </c>
      <c r="W25" s="1">
        <v>100</v>
      </c>
      <c r="X25" s="1">
        <v>85</v>
      </c>
      <c r="Y25" s="1"/>
      <c r="Z25" s="1"/>
      <c r="AA25" s="1"/>
      <c r="AB25" s="1"/>
      <c r="AC25" s="1"/>
      <c r="AD25" s="1"/>
      <c r="AE25" s="18"/>
      <c r="AF25" s="1">
        <v>79</v>
      </c>
      <c r="AG25" s="1">
        <v>80</v>
      </c>
      <c r="AH25" s="1">
        <v>82</v>
      </c>
      <c r="AI25" s="1">
        <v>90</v>
      </c>
      <c r="AJ25" s="1">
        <v>95</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3">
        <v>7</v>
      </c>
      <c r="FH25" s="44"/>
      <c r="FI25" s="44"/>
      <c r="FJ25" s="42">
        <v>45947</v>
      </c>
      <c r="FK25" s="42">
        <v>45957</v>
      </c>
    </row>
    <row r="26" spans="1:167" x14ac:dyDescent="0.25">
      <c r="A26" s="19">
        <v>16</v>
      </c>
      <c r="B26" s="19">
        <v>119715</v>
      </c>
      <c r="C26" s="19" t="s">
        <v>168</v>
      </c>
      <c r="D26" s="18"/>
      <c r="E26" s="28">
        <f t="shared" si="0"/>
        <v>84</v>
      </c>
      <c r="F26" s="28" t="str">
        <f t="shared" si="1"/>
        <v>B</v>
      </c>
      <c r="G26" s="28">
        <f t="shared" si="2"/>
        <v>84</v>
      </c>
      <c r="H26" s="28" t="str">
        <f t="shared" si="3"/>
        <v>B</v>
      </c>
      <c r="I26" s="36">
        <v>2</v>
      </c>
      <c r="J26"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26" s="28">
        <f t="shared" si="5"/>
        <v>85.4</v>
      </c>
      <c r="L26" s="28" t="str">
        <f t="shared" si="6"/>
        <v>A</v>
      </c>
      <c r="M26" s="28">
        <f t="shared" si="7"/>
        <v>85.4</v>
      </c>
      <c r="N26" s="28" t="str">
        <f t="shared" si="8"/>
        <v>A</v>
      </c>
      <c r="O26" s="36">
        <v>1</v>
      </c>
      <c r="P26" s="28" t="str">
        <f t="shared" si="9"/>
        <v>Sangat terampil dalam menyajikan dampak politik,budaya,sosial,ekonomi, dan pendidikan pada masa penjajahan bangsa Eropa dan mampu menyajikan langkah-langkah dalam penerapan nilai Sumpah Pemuda dan maknanya.</v>
      </c>
      <c r="Q26" s="39"/>
      <c r="R26" s="41" t="s">
        <v>8</v>
      </c>
      <c r="S26" s="18"/>
      <c r="T26" s="1">
        <v>85</v>
      </c>
      <c r="U26" s="1">
        <v>75</v>
      </c>
      <c r="V26" s="1">
        <v>74</v>
      </c>
      <c r="W26" s="1">
        <v>100</v>
      </c>
      <c r="X26" s="1">
        <v>84</v>
      </c>
      <c r="Y26" s="1"/>
      <c r="Z26" s="1"/>
      <c r="AA26" s="1"/>
      <c r="AB26" s="1"/>
      <c r="AC26" s="1"/>
      <c r="AD26" s="1"/>
      <c r="AE26" s="18"/>
      <c r="AF26" s="1">
        <v>85</v>
      </c>
      <c r="AG26" s="1">
        <v>85</v>
      </c>
      <c r="AH26" s="1">
        <v>72</v>
      </c>
      <c r="AI26" s="1">
        <v>90</v>
      </c>
      <c r="AJ26" s="1">
        <v>95</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3"/>
      <c r="FH26" s="44"/>
      <c r="FI26" s="44"/>
      <c r="FJ26" s="42"/>
      <c r="FK26" s="42"/>
    </row>
    <row r="27" spans="1:167" x14ac:dyDescent="0.25">
      <c r="A27" s="19">
        <v>17</v>
      </c>
      <c r="B27" s="19">
        <v>119730</v>
      </c>
      <c r="C27" s="19" t="s">
        <v>169</v>
      </c>
      <c r="D27" s="18"/>
      <c r="E27" s="28">
        <f t="shared" si="0"/>
        <v>85</v>
      </c>
      <c r="F27" s="28" t="str">
        <f t="shared" si="1"/>
        <v>A</v>
      </c>
      <c r="G27" s="28">
        <f t="shared" si="2"/>
        <v>85</v>
      </c>
      <c r="H27" s="28" t="str">
        <f t="shared" si="3"/>
        <v>A</v>
      </c>
      <c r="I27" s="36">
        <v>1</v>
      </c>
      <c r="J27"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7" s="28">
        <f t="shared" si="5"/>
        <v>84.6</v>
      </c>
      <c r="L27" s="28" t="str">
        <f t="shared" si="6"/>
        <v>A</v>
      </c>
      <c r="M27" s="28">
        <f t="shared" si="7"/>
        <v>84.6</v>
      </c>
      <c r="N27" s="28" t="str">
        <f t="shared" si="8"/>
        <v>A</v>
      </c>
      <c r="O27" s="36">
        <v>1</v>
      </c>
      <c r="P27" s="28" t="str">
        <f t="shared" si="9"/>
        <v>Sangat terampil dalam menyajikan dampak politik,budaya,sosial,ekonomi, dan pendidikan pada masa penjajahan bangsa Eropa dan mampu menyajikan langkah-langkah dalam penerapan nilai Sumpah Pemuda dan maknanya.</v>
      </c>
      <c r="Q27" s="39"/>
      <c r="R27" s="41" t="s">
        <v>8</v>
      </c>
      <c r="S27" s="18"/>
      <c r="T27" s="1">
        <v>85</v>
      </c>
      <c r="U27" s="1">
        <v>79</v>
      </c>
      <c r="V27" s="1">
        <v>78</v>
      </c>
      <c r="W27" s="1">
        <v>100</v>
      </c>
      <c r="X27" s="1">
        <v>85</v>
      </c>
      <c r="Y27" s="1"/>
      <c r="Z27" s="1"/>
      <c r="AA27" s="1"/>
      <c r="AB27" s="1"/>
      <c r="AC27" s="1"/>
      <c r="AD27" s="1"/>
      <c r="AE27" s="18"/>
      <c r="AF27" s="1">
        <v>85</v>
      </c>
      <c r="AG27" s="1">
        <v>79</v>
      </c>
      <c r="AH27" s="1">
        <v>74</v>
      </c>
      <c r="AI27" s="1">
        <v>90</v>
      </c>
      <c r="AJ27" s="1">
        <v>95</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3">
        <v>8</v>
      </c>
      <c r="FH27" s="44"/>
      <c r="FI27" s="44"/>
      <c r="FJ27" s="42">
        <v>45948</v>
      </c>
      <c r="FK27" s="42">
        <v>45958</v>
      </c>
    </row>
    <row r="28" spans="1:167" x14ac:dyDescent="0.25">
      <c r="A28" s="19">
        <v>18</v>
      </c>
      <c r="B28" s="19">
        <v>119745</v>
      </c>
      <c r="C28" s="19" t="s">
        <v>170</v>
      </c>
      <c r="D28" s="18"/>
      <c r="E28" s="28">
        <f t="shared" si="0"/>
        <v>86</v>
      </c>
      <c r="F28" s="28" t="str">
        <f t="shared" si="1"/>
        <v>A</v>
      </c>
      <c r="G28" s="28">
        <f t="shared" si="2"/>
        <v>86</v>
      </c>
      <c r="H28" s="28" t="str">
        <f t="shared" si="3"/>
        <v>A</v>
      </c>
      <c r="I28" s="36">
        <v>1</v>
      </c>
      <c r="J28"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8" s="28">
        <f t="shared" si="5"/>
        <v>87.8</v>
      </c>
      <c r="L28" s="28" t="str">
        <f t="shared" si="6"/>
        <v>A</v>
      </c>
      <c r="M28" s="28">
        <f t="shared" si="7"/>
        <v>87.8</v>
      </c>
      <c r="N28" s="28" t="str">
        <f t="shared" si="8"/>
        <v>A</v>
      </c>
      <c r="O28" s="36">
        <v>1</v>
      </c>
      <c r="P28" s="28" t="str">
        <f t="shared" si="9"/>
        <v>Sangat terampil dalam menyajikan dampak politik,budaya,sosial,ekonomi, dan pendidikan pada masa penjajahan bangsa Eropa dan mampu menyajikan langkah-langkah dalam penerapan nilai Sumpah Pemuda dan maknanya.</v>
      </c>
      <c r="Q28" s="39"/>
      <c r="R28" s="41" t="s">
        <v>8</v>
      </c>
      <c r="S28" s="18"/>
      <c r="T28" s="1">
        <v>85</v>
      </c>
      <c r="U28" s="1">
        <v>80</v>
      </c>
      <c r="V28" s="1">
        <v>80</v>
      </c>
      <c r="W28" s="1">
        <v>96</v>
      </c>
      <c r="X28" s="1">
        <v>87</v>
      </c>
      <c r="Y28" s="1"/>
      <c r="Z28" s="1"/>
      <c r="AA28" s="1"/>
      <c r="AB28" s="1"/>
      <c r="AC28" s="1"/>
      <c r="AD28" s="1"/>
      <c r="AE28" s="18"/>
      <c r="AF28" s="1">
        <v>85</v>
      </c>
      <c r="AG28" s="1">
        <v>80</v>
      </c>
      <c r="AH28" s="1">
        <v>89</v>
      </c>
      <c r="AI28" s="1">
        <v>90</v>
      </c>
      <c r="AJ28" s="1">
        <v>95</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3"/>
      <c r="FH28" s="44"/>
      <c r="FI28" s="44"/>
      <c r="FJ28" s="42"/>
      <c r="FK28" s="42"/>
    </row>
    <row r="29" spans="1:167" x14ac:dyDescent="0.25">
      <c r="A29" s="19">
        <v>19</v>
      </c>
      <c r="B29" s="19">
        <v>119760</v>
      </c>
      <c r="C29" s="19" t="s">
        <v>171</v>
      </c>
      <c r="D29" s="18"/>
      <c r="E29" s="28">
        <f t="shared" si="0"/>
        <v>89</v>
      </c>
      <c r="F29" s="28" t="str">
        <f t="shared" si="1"/>
        <v>A</v>
      </c>
      <c r="G29" s="28">
        <f t="shared" si="2"/>
        <v>89</v>
      </c>
      <c r="H29" s="28" t="str">
        <f t="shared" si="3"/>
        <v>A</v>
      </c>
      <c r="I29" s="36">
        <v>1</v>
      </c>
      <c r="J29"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29" s="28">
        <f t="shared" si="5"/>
        <v>90.6</v>
      </c>
      <c r="L29" s="28" t="str">
        <f t="shared" si="6"/>
        <v>A</v>
      </c>
      <c r="M29" s="28">
        <f t="shared" si="7"/>
        <v>90.6</v>
      </c>
      <c r="N29" s="28" t="str">
        <f t="shared" si="8"/>
        <v>A</v>
      </c>
      <c r="O29" s="36">
        <v>1</v>
      </c>
      <c r="P29" s="28" t="str">
        <f t="shared" si="9"/>
        <v>Sangat terampil dalam menyajikan dampak politik,budaya,sosial,ekonomi, dan pendidikan pada masa penjajahan bangsa Eropa dan mampu menyajikan langkah-langkah dalam penerapan nilai Sumpah Pemuda dan maknanya.</v>
      </c>
      <c r="Q29" s="39"/>
      <c r="R29" s="41" t="s">
        <v>8</v>
      </c>
      <c r="S29" s="18"/>
      <c r="T29" s="1">
        <v>85</v>
      </c>
      <c r="U29" s="1">
        <v>87</v>
      </c>
      <c r="V29" s="1">
        <v>89</v>
      </c>
      <c r="W29" s="1">
        <v>100</v>
      </c>
      <c r="X29" s="1">
        <v>86</v>
      </c>
      <c r="Y29" s="1"/>
      <c r="Z29" s="1"/>
      <c r="AA29" s="1"/>
      <c r="AB29" s="1"/>
      <c r="AC29" s="1"/>
      <c r="AD29" s="1"/>
      <c r="AE29" s="18"/>
      <c r="AF29" s="1">
        <v>90</v>
      </c>
      <c r="AG29" s="1">
        <v>90</v>
      </c>
      <c r="AH29" s="1">
        <v>88</v>
      </c>
      <c r="AI29" s="1">
        <v>90</v>
      </c>
      <c r="AJ29" s="1">
        <v>95</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3">
        <v>9</v>
      </c>
      <c r="FH29" s="44"/>
      <c r="FI29" s="44"/>
      <c r="FJ29" s="42">
        <v>45949</v>
      </c>
      <c r="FK29" s="42">
        <v>45959</v>
      </c>
    </row>
    <row r="30" spans="1:167" x14ac:dyDescent="0.25">
      <c r="A30" s="19">
        <v>20</v>
      </c>
      <c r="B30" s="19">
        <v>119774</v>
      </c>
      <c r="C30" s="19" t="s">
        <v>172</v>
      </c>
      <c r="D30" s="18"/>
      <c r="E30" s="28">
        <f t="shared" si="0"/>
        <v>89</v>
      </c>
      <c r="F30" s="28" t="str">
        <f t="shared" si="1"/>
        <v>A</v>
      </c>
      <c r="G30" s="28">
        <f t="shared" si="2"/>
        <v>89</v>
      </c>
      <c r="H30" s="28" t="str">
        <f t="shared" si="3"/>
        <v>A</v>
      </c>
      <c r="I30" s="36">
        <v>1</v>
      </c>
      <c r="J30"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0" s="28">
        <f t="shared" si="5"/>
        <v>85.6</v>
      </c>
      <c r="L30" s="28" t="str">
        <f t="shared" si="6"/>
        <v>A</v>
      </c>
      <c r="M30" s="28">
        <f t="shared" si="7"/>
        <v>85.6</v>
      </c>
      <c r="N30" s="28" t="str">
        <f t="shared" si="8"/>
        <v>A</v>
      </c>
      <c r="O30" s="36">
        <v>1</v>
      </c>
      <c r="P30" s="28" t="str">
        <f t="shared" si="9"/>
        <v>Sangat terampil dalam menyajikan dampak politik,budaya,sosial,ekonomi, dan pendidikan pada masa penjajahan bangsa Eropa dan mampu menyajikan langkah-langkah dalam penerapan nilai Sumpah Pemuda dan maknanya.</v>
      </c>
      <c r="Q30" s="39"/>
      <c r="R30" s="41" t="s">
        <v>8</v>
      </c>
      <c r="S30" s="18"/>
      <c r="T30" s="1">
        <v>85</v>
      </c>
      <c r="U30" s="1">
        <v>80</v>
      </c>
      <c r="V30" s="1">
        <v>90</v>
      </c>
      <c r="W30" s="1">
        <v>100</v>
      </c>
      <c r="X30" s="1">
        <v>90</v>
      </c>
      <c r="Y30" s="1"/>
      <c r="Z30" s="1"/>
      <c r="AA30" s="1"/>
      <c r="AB30" s="1"/>
      <c r="AC30" s="1"/>
      <c r="AD30" s="1"/>
      <c r="AE30" s="18"/>
      <c r="AF30" s="1">
        <v>85</v>
      </c>
      <c r="AG30" s="1">
        <v>80</v>
      </c>
      <c r="AH30" s="1">
        <v>78</v>
      </c>
      <c r="AI30" s="1">
        <v>90</v>
      </c>
      <c r="AJ30" s="1">
        <v>95</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3"/>
      <c r="FH30" s="44"/>
      <c r="FI30" s="44"/>
      <c r="FJ30" s="42"/>
      <c r="FK30" s="42"/>
    </row>
    <row r="31" spans="1:167" x14ac:dyDescent="0.25">
      <c r="A31" s="19">
        <v>21</v>
      </c>
      <c r="B31" s="19">
        <v>119788</v>
      </c>
      <c r="C31" s="19" t="s">
        <v>173</v>
      </c>
      <c r="D31" s="18"/>
      <c r="E31" s="28">
        <f t="shared" si="0"/>
        <v>83</v>
      </c>
      <c r="F31" s="28" t="str">
        <f t="shared" si="1"/>
        <v>B</v>
      </c>
      <c r="G31" s="28">
        <f t="shared" si="2"/>
        <v>83</v>
      </c>
      <c r="H31" s="28" t="str">
        <f t="shared" si="3"/>
        <v>B</v>
      </c>
      <c r="I31" s="36">
        <v>2</v>
      </c>
      <c r="J31"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1" s="28">
        <f t="shared" si="5"/>
        <v>84</v>
      </c>
      <c r="L31" s="28" t="str">
        <f t="shared" si="6"/>
        <v>B</v>
      </c>
      <c r="M31" s="28">
        <f t="shared" si="7"/>
        <v>84</v>
      </c>
      <c r="N31" s="28" t="str">
        <f t="shared" si="8"/>
        <v>B</v>
      </c>
      <c r="O31" s="36">
        <v>2</v>
      </c>
      <c r="P31" s="28" t="str">
        <f t="shared" si="9"/>
        <v>Sangat terampil dalam menyajikan dampak politik,budaya,sosial,ekonomi, dan pendidikan pada masa penjajahan bangsa Eropa namun perlu peningkatan dalam menyajikan langkah-langkah dalam penerapan nilai Sumpah Pemuda dan maknanya.</v>
      </c>
      <c r="Q31" s="39"/>
      <c r="R31" s="41" t="s">
        <v>8</v>
      </c>
      <c r="S31" s="18"/>
      <c r="T31" s="1">
        <v>80</v>
      </c>
      <c r="U31" s="1">
        <v>80</v>
      </c>
      <c r="V31" s="1">
        <v>75</v>
      </c>
      <c r="W31" s="1">
        <v>96</v>
      </c>
      <c r="X31" s="1">
        <v>83</v>
      </c>
      <c r="Y31" s="1"/>
      <c r="Z31" s="1"/>
      <c r="AA31" s="1"/>
      <c r="AB31" s="1"/>
      <c r="AC31" s="1"/>
      <c r="AD31" s="1"/>
      <c r="AE31" s="18"/>
      <c r="AF31" s="1">
        <v>80</v>
      </c>
      <c r="AG31" s="1">
        <v>80</v>
      </c>
      <c r="AH31" s="1">
        <v>75</v>
      </c>
      <c r="AI31" s="1">
        <v>90</v>
      </c>
      <c r="AJ31" s="1">
        <v>95</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3">
        <v>10</v>
      </c>
      <c r="FH31" s="44"/>
      <c r="FI31" s="44"/>
      <c r="FJ31" s="42">
        <v>45950</v>
      </c>
      <c r="FK31" s="42">
        <v>45960</v>
      </c>
    </row>
    <row r="32" spans="1:167" x14ac:dyDescent="0.25">
      <c r="A32" s="19">
        <v>22</v>
      </c>
      <c r="B32" s="19">
        <v>119803</v>
      </c>
      <c r="C32" s="19" t="s">
        <v>174</v>
      </c>
      <c r="D32" s="18"/>
      <c r="E32" s="28">
        <f t="shared" si="0"/>
        <v>86</v>
      </c>
      <c r="F32" s="28" t="str">
        <f t="shared" si="1"/>
        <v>A</v>
      </c>
      <c r="G32" s="28">
        <f t="shared" si="2"/>
        <v>86</v>
      </c>
      <c r="H32" s="28" t="str">
        <f t="shared" si="3"/>
        <v>A</v>
      </c>
      <c r="I32" s="36">
        <v>1</v>
      </c>
      <c r="J32"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2" s="28">
        <f t="shared" si="5"/>
        <v>86</v>
      </c>
      <c r="L32" s="28" t="str">
        <f t="shared" si="6"/>
        <v>A</v>
      </c>
      <c r="M32" s="28">
        <f t="shared" si="7"/>
        <v>86</v>
      </c>
      <c r="N32" s="28" t="str">
        <f t="shared" si="8"/>
        <v>A</v>
      </c>
      <c r="O32" s="36">
        <v>1</v>
      </c>
      <c r="P32" s="28" t="str">
        <f t="shared" si="9"/>
        <v>Sangat terampil dalam menyajikan dampak politik,budaya,sosial,ekonomi, dan pendidikan pada masa penjajahan bangsa Eropa dan mampu menyajikan langkah-langkah dalam penerapan nilai Sumpah Pemuda dan maknanya.</v>
      </c>
      <c r="Q32" s="39"/>
      <c r="R32" s="41" t="s">
        <v>8</v>
      </c>
      <c r="S32" s="18"/>
      <c r="T32" s="1">
        <v>85</v>
      </c>
      <c r="U32" s="1">
        <v>80</v>
      </c>
      <c r="V32" s="1">
        <v>80</v>
      </c>
      <c r="W32" s="1">
        <v>100</v>
      </c>
      <c r="X32" s="1">
        <v>84</v>
      </c>
      <c r="Y32" s="1"/>
      <c r="Z32" s="1"/>
      <c r="AA32" s="1"/>
      <c r="AB32" s="1"/>
      <c r="AC32" s="1"/>
      <c r="AD32" s="1"/>
      <c r="AE32" s="18"/>
      <c r="AF32" s="1">
        <v>85</v>
      </c>
      <c r="AG32" s="1">
        <v>80</v>
      </c>
      <c r="AH32" s="1">
        <v>80</v>
      </c>
      <c r="AI32" s="1">
        <v>90</v>
      </c>
      <c r="AJ32" s="1">
        <v>95</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3"/>
      <c r="FH32" s="42"/>
      <c r="FI32" s="42"/>
      <c r="FJ32" s="42"/>
      <c r="FK32" s="42"/>
    </row>
    <row r="33" spans="1:157" x14ac:dyDescent="0.25">
      <c r="A33" s="19">
        <v>23</v>
      </c>
      <c r="B33" s="19">
        <v>119818</v>
      </c>
      <c r="C33" s="19" t="s">
        <v>175</v>
      </c>
      <c r="D33" s="18"/>
      <c r="E33" s="28">
        <f t="shared" si="0"/>
        <v>85</v>
      </c>
      <c r="F33" s="28" t="str">
        <f t="shared" si="1"/>
        <v>A</v>
      </c>
      <c r="G33" s="28">
        <f t="shared" si="2"/>
        <v>85</v>
      </c>
      <c r="H33" s="28" t="str">
        <f t="shared" si="3"/>
        <v>A</v>
      </c>
      <c r="I33" s="36">
        <v>1</v>
      </c>
      <c r="J33"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3" s="28">
        <f t="shared" si="5"/>
        <v>85.4</v>
      </c>
      <c r="L33" s="28" t="str">
        <f t="shared" si="6"/>
        <v>A</v>
      </c>
      <c r="M33" s="28">
        <f t="shared" si="7"/>
        <v>85.4</v>
      </c>
      <c r="N33" s="28" t="str">
        <f t="shared" si="8"/>
        <v>A</v>
      </c>
      <c r="O33" s="36">
        <v>1</v>
      </c>
      <c r="P33" s="28" t="str">
        <f t="shared" si="9"/>
        <v>Sangat terampil dalam menyajikan dampak politik,budaya,sosial,ekonomi, dan pendidikan pada masa penjajahan bangsa Eropa dan mampu menyajikan langkah-langkah dalam penerapan nilai Sumpah Pemuda dan maknanya.</v>
      </c>
      <c r="Q33" s="39"/>
      <c r="R33" s="41" t="s">
        <v>8</v>
      </c>
      <c r="S33" s="18"/>
      <c r="T33" s="1">
        <v>80</v>
      </c>
      <c r="U33" s="1">
        <v>80</v>
      </c>
      <c r="V33" s="1">
        <v>82</v>
      </c>
      <c r="W33" s="1">
        <v>100</v>
      </c>
      <c r="X33" s="1">
        <v>85</v>
      </c>
      <c r="Y33" s="1"/>
      <c r="Z33" s="1"/>
      <c r="AA33" s="1"/>
      <c r="AB33" s="1"/>
      <c r="AC33" s="1"/>
      <c r="AD33" s="1"/>
      <c r="AE33" s="18"/>
      <c r="AF33" s="1">
        <v>80</v>
      </c>
      <c r="AG33" s="1">
        <v>80</v>
      </c>
      <c r="AH33" s="1">
        <v>82</v>
      </c>
      <c r="AI33" s="1">
        <v>90</v>
      </c>
      <c r="AJ33" s="1">
        <v>95</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119832</v>
      </c>
      <c r="C34" s="19" t="s">
        <v>176</v>
      </c>
      <c r="D34" s="18"/>
      <c r="E34" s="28">
        <f t="shared" si="0"/>
        <v>84</v>
      </c>
      <c r="F34" s="28" t="str">
        <f t="shared" si="1"/>
        <v>B</v>
      </c>
      <c r="G34" s="28">
        <f t="shared" si="2"/>
        <v>84</v>
      </c>
      <c r="H34" s="28" t="str">
        <f t="shared" si="3"/>
        <v>B</v>
      </c>
      <c r="I34" s="36">
        <v>2</v>
      </c>
      <c r="J34"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4" s="28">
        <f t="shared" si="5"/>
        <v>85.4</v>
      </c>
      <c r="L34" s="28" t="str">
        <f t="shared" si="6"/>
        <v>A</v>
      </c>
      <c r="M34" s="28">
        <f t="shared" si="7"/>
        <v>85.4</v>
      </c>
      <c r="N34" s="28" t="str">
        <f t="shared" si="8"/>
        <v>A</v>
      </c>
      <c r="O34" s="36">
        <v>1</v>
      </c>
      <c r="P34" s="28" t="str">
        <f t="shared" si="9"/>
        <v>Sangat terampil dalam menyajikan dampak politik,budaya,sosial,ekonomi, dan pendidikan pada masa penjajahan bangsa Eropa dan mampu menyajikan langkah-langkah dalam penerapan nilai Sumpah Pemuda dan maknanya.</v>
      </c>
      <c r="Q34" s="39"/>
      <c r="R34" s="41" t="s">
        <v>8</v>
      </c>
      <c r="S34" s="18"/>
      <c r="T34" s="1">
        <v>76</v>
      </c>
      <c r="U34" s="1">
        <v>78</v>
      </c>
      <c r="V34" s="1">
        <v>78</v>
      </c>
      <c r="W34" s="1">
        <v>100</v>
      </c>
      <c r="X34" s="1">
        <v>87</v>
      </c>
      <c r="Y34" s="1"/>
      <c r="Z34" s="1"/>
      <c r="AA34" s="1"/>
      <c r="AB34" s="1"/>
      <c r="AC34" s="1"/>
      <c r="AD34" s="1"/>
      <c r="AE34" s="18"/>
      <c r="AF34" s="1">
        <v>86</v>
      </c>
      <c r="AG34" s="1">
        <v>78</v>
      </c>
      <c r="AH34" s="1">
        <v>78</v>
      </c>
      <c r="AI34" s="1">
        <v>90</v>
      </c>
      <c r="AJ34" s="1">
        <v>95</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119861</v>
      </c>
      <c r="C35" s="19" t="s">
        <v>177</v>
      </c>
      <c r="D35" s="18"/>
      <c r="E35" s="28">
        <f t="shared" si="0"/>
        <v>85</v>
      </c>
      <c r="F35" s="28" t="str">
        <f t="shared" si="1"/>
        <v>A</v>
      </c>
      <c r="G35" s="28">
        <f t="shared" si="2"/>
        <v>85</v>
      </c>
      <c r="H35" s="28" t="str">
        <f t="shared" si="3"/>
        <v>A</v>
      </c>
      <c r="I35" s="36">
        <v>1</v>
      </c>
      <c r="J35"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5" s="28">
        <f t="shared" si="5"/>
        <v>85.2</v>
      </c>
      <c r="L35" s="28" t="str">
        <f t="shared" si="6"/>
        <v>A</v>
      </c>
      <c r="M35" s="28">
        <f t="shared" si="7"/>
        <v>85.2</v>
      </c>
      <c r="N35" s="28" t="str">
        <f t="shared" si="8"/>
        <v>A</v>
      </c>
      <c r="O35" s="36">
        <v>1</v>
      </c>
      <c r="P35" s="28" t="str">
        <f t="shared" si="9"/>
        <v>Sangat terampil dalam menyajikan dampak politik,budaya,sosial,ekonomi, dan pendidikan pada masa penjajahan bangsa Eropa dan mampu menyajikan langkah-langkah dalam penerapan nilai Sumpah Pemuda dan maknanya.</v>
      </c>
      <c r="Q35" s="39"/>
      <c r="R35" s="41" t="s">
        <v>8</v>
      </c>
      <c r="S35" s="18"/>
      <c r="T35" s="1">
        <v>85</v>
      </c>
      <c r="U35" s="1">
        <v>79</v>
      </c>
      <c r="V35" s="1">
        <v>75</v>
      </c>
      <c r="W35" s="1">
        <v>100</v>
      </c>
      <c r="X35" s="1">
        <v>88</v>
      </c>
      <c r="Y35" s="1"/>
      <c r="Z35" s="1"/>
      <c r="AA35" s="1"/>
      <c r="AB35" s="1"/>
      <c r="AC35" s="1"/>
      <c r="AD35" s="1"/>
      <c r="AE35" s="18"/>
      <c r="AF35" s="1">
        <v>85</v>
      </c>
      <c r="AG35" s="1">
        <v>80</v>
      </c>
      <c r="AH35" s="1">
        <v>76</v>
      </c>
      <c r="AI35" s="1">
        <v>90</v>
      </c>
      <c r="AJ35" s="1">
        <v>95</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119876</v>
      </c>
      <c r="C36" s="19" t="s">
        <v>178</v>
      </c>
      <c r="D36" s="18"/>
      <c r="E36" s="28">
        <f t="shared" si="0"/>
        <v>83</v>
      </c>
      <c r="F36" s="28" t="str">
        <f t="shared" si="1"/>
        <v>B</v>
      </c>
      <c r="G36" s="28">
        <f t="shared" si="2"/>
        <v>83</v>
      </c>
      <c r="H36" s="28" t="str">
        <f t="shared" si="3"/>
        <v>B</v>
      </c>
      <c r="I36" s="36">
        <v>2</v>
      </c>
      <c r="J36"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6" s="28">
        <f t="shared" si="5"/>
        <v>83.6</v>
      </c>
      <c r="L36" s="28" t="str">
        <f t="shared" si="6"/>
        <v>B</v>
      </c>
      <c r="M36" s="28">
        <f t="shared" si="7"/>
        <v>83.6</v>
      </c>
      <c r="N36" s="28" t="str">
        <f t="shared" si="8"/>
        <v>B</v>
      </c>
      <c r="O36" s="36">
        <v>2</v>
      </c>
      <c r="P36" s="28" t="str">
        <f t="shared" si="9"/>
        <v>Sangat terampil dalam menyajikan dampak politik,budaya,sosial,ekonomi, dan pendidikan pada masa penjajahan bangsa Eropa namun perlu peningkatan dalam menyajikan langkah-langkah dalam penerapan nilai Sumpah Pemuda dan maknanya.</v>
      </c>
      <c r="Q36" s="39"/>
      <c r="R36" s="41" t="s">
        <v>8</v>
      </c>
      <c r="S36" s="18"/>
      <c r="T36" s="1">
        <v>75</v>
      </c>
      <c r="U36" s="1">
        <v>80</v>
      </c>
      <c r="V36" s="1">
        <v>75</v>
      </c>
      <c r="W36" s="1">
        <v>100</v>
      </c>
      <c r="X36" s="1">
        <v>86</v>
      </c>
      <c r="Y36" s="1"/>
      <c r="Z36" s="1"/>
      <c r="AA36" s="1"/>
      <c r="AB36" s="1"/>
      <c r="AC36" s="1"/>
      <c r="AD36" s="1"/>
      <c r="AE36" s="18"/>
      <c r="AF36" s="1">
        <v>75</v>
      </c>
      <c r="AG36" s="1">
        <v>80</v>
      </c>
      <c r="AH36" s="1">
        <v>78</v>
      </c>
      <c r="AI36" s="1">
        <v>90</v>
      </c>
      <c r="AJ36" s="1">
        <v>95</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119891</v>
      </c>
      <c r="C37" s="19" t="s">
        <v>179</v>
      </c>
      <c r="D37" s="18"/>
      <c r="E37" s="28">
        <f t="shared" si="0"/>
        <v>88</v>
      </c>
      <c r="F37" s="28" t="str">
        <f t="shared" si="1"/>
        <v>A</v>
      </c>
      <c r="G37" s="28">
        <f t="shared" si="2"/>
        <v>88</v>
      </c>
      <c r="H37" s="28" t="str">
        <f t="shared" si="3"/>
        <v>A</v>
      </c>
      <c r="I37" s="36">
        <v>1</v>
      </c>
      <c r="J37"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37" s="28">
        <f t="shared" si="5"/>
        <v>88</v>
      </c>
      <c r="L37" s="28" t="str">
        <f t="shared" si="6"/>
        <v>A</v>
      </c>
      <c r="M37" s="28">
        <f t="shared" si="7"/>
        <v>88</v>
      </c>
      <c r="N37" s="28" t="str">
        <f t="shared" si="8"/>
        <v>A</v>
      </c>
      <c r="O37" s="36">
        <v>1</v>
      </c>
      <c r="P37" s="28" t="str">
        <f t="shared" si="9"/>
        <v>Sangat terampil dalam menyajikan dampak politik,budaya,sosial,ekonomi, dan pendidikan pada masa penjajahan bangsa Eropa dan mampu menyajikan langkah-langkah dalam penerapan nilai Sumpah Pemuda dan maknanya.</v>
      </c>
      <c r="Q37" s="39"/>
      <c r="R37" s="41" t="s">
        <v>8</v>
      </c>
      <c r="S37" s="18"/>
      <c r="T37" s="1">
        <v>100</v>
      </c>
      <c r="U37" s="1">
        <v>78</v>
      </c>
      <c r="V37" s="1">
        <v>82</v>
      </c>
      <c r="W37" s="1">
        <v>100</v>
      </c>
      <c r="X37" s="1">
        <v>78</v>
      </c>
      <c r="Y37" s="1"/>
      <c r="Z37" s="1"/>
      <c r="AA37" s="1"/>
      <c r="AB37" s="1"/>
      <c r="AC37" s="1"/>
      <c r="AD37" s="1"/>
      <c r="AE37" s="18"/>
      <c r="AF37" s="1">
        <v>80</v>
      </c>
      <c r="AG37" s="1">
        <v>93</v>
      </c>
      <c r="AH37" s="1">
        <v>82</v>
      </c>
      <c r="AI37" s="1">
        <v>90</v>
      </c>
      <c r="AJ37" s="1">
        <v>95</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119906</v>
      </c>
      <c r="C38" s="19" t="s">
        <v>180</v>
      </c>
      <c r="D38" s="18"/>
      <c r="E38" s="28">
        <f t="shared" si="0"/>
        <v>82</v>
      </c>
      <c r="F38" s="28" t="str">
        <f t="shared" si="1"/>
        <v>B</v>
      </c>
      <c r="G38" s="28">
        <f t="shared" si="2"/>
        <v>82</v>
      </c>
      <c r="H38" s="28" t="str">
        <f t="shared" si="3"/>
        <v>B</v>
      </c>
      <c r="I38" s="36">
        <v>2</v>
      </c>
      <c r="J38"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8" s="28">
        <f t="shared" si="5"/>
        <v>83.6</v>
      </c>
      <c r="L38" s="28" t="str">
        <f t="shared" si="6"/>
        <v>B</v>
      </c>
      <c r="M38" s="28">
        <f t="shared" si="7"/>
        <v>83.6</v>
      </c>
      <c r="N38" s="28" t="str">
        <f t="shared" si="8"/>
        <v>B</v>
      </c>
      <c r="O38" s="36">
        <v>2</v>
      </c>
      <c r="P38" s="28" t="str">
        <f t="shared" si="9"/>
        <v>Sangat terampil dalam menyajikan dampak politik,budaya,sosial,ekonomi, dan pendidikan pada masa penjajahan bangsa Eropa namun perlu peningkatan dalam menyajikan langkah-langkah dalam penerapan nilai Sumpah Pemuda dan maknanya.</v>
      </c>
      <c r="Q38" s="39"/>
      <c r="R38" s="41" t="s">
        <v>8</v>
      </c>
      <c r="S38" s="18"/>
      <c r="T38" s="1">
        <v>78</v>
      </c>
      <c r="U38" s="1">
        <v>80</v>
      </c>
      <c r="V38" s="1">
        <v>75</v>
      </c>
      <c r="W38" s="1">
        <v>92</v>
      </c>
      <c r="X38" s="1">
        <v>84</v>
      </c>
      <c r="Y38" s="1"/>
      <c r="Z38" s="1"/>
      <c r="AA38" s="1"/>
      <c r="AB38" s="1"/>
      <c r="AC38" s="1"/>
      <c r="AD38" s="1"/>
      <c r="AE38" s="18"/>
      <c r="AF38" s="1">
        <v>78</v>
      </c>
      <c r="AG38" s="1">
        <v>80</v>
      </c>
      <c r="AH38" s="1">
        <v>75</v>
      </c>
      <c r="AI38" s="1">
        <v>90</v>
      </c>
      <c r="AJ38" s="1">
        <v>95</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119921</v>
      </c>
      <c r="C39" s="19" t="s">
        <v>181</v>
      </c>
      <c r="D39" s="18"/>
      <c r="E39" s="28">
        <f t="shared" si="0"/>
        <v>82</v>
      </c>
      <c r="F39" s="28" t="str">
        <f t="shared" si="1"/>
        <v>B</v>
      </c>
      <c r="G39" s="28">
        <f t="shared" si="2"/>
        <v>82</v>
      </c>
      <c r="H39" s="28" t="str">
        <f t="shared" si="3"/>
        <v>B</v>
      </c>
      <c r="I39" s="36">
        <v>2</v>
      </c>
      <c r="J39"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39" s="28">
        <f t="shared" si="5"/>
        <v>82.2</v>
      </c>
      <c r="L39" s="28" t="str">
        <f t="shared" si="6"/>
        <v>B</v>
      </c>
      <c r="M39" s="28">
        <f t="shared" si="7"/>
        <v>82.2</v>
      </c>
      <c r="N39" s="28" t="str">
        <f t="shared" si="8"/>
        <v>B</v>
      </c>
      <c r="O39" s="36">
        <v>2</v>
      </c>
      <c r="P39" s="28" t="str">
        <f t="shared" si="9"/>
        <v>Sangat terampil dalam menyajikan dampak politik,budaya,sosial,ekonomi, dan pendidikan pada masa penjajahan bangsa Eropa namun perlu peningkatan dalam menyajikan langkah-langkah dalam penerapan nilai Sumpah Pemuda dan maknanya.</v>
      </c>
      <c r="Q39" s="39"/>
      <c r="R39" s="41" t="s">
        <v>8</v>
      </c>
      <c r="S39" s="18"/>
      <c r="T39" s="1">
        <v>70</v>
      </c>
      <c r="U39" s="1">
        <v>80</v>
      </c>
      <c r="V39" s="1">
        <v>76</v>
      </c>
      <c r="W39" s="1">
        <v>100</v>
      </c>
      <c r="X39" s="1">
        <v>83</v>
      </c>
      <c r="Y39" s="1"/>
      <c r="Z39" s="1"/>
      <c r="AA39" s="1"/>
      <c r="AB39" s="1"/>
      <c r="AC39" s="1"/>
      <c r="AD39" s="1"/>
      <c r="AE39" s="18"/>
      <c r="AF39" s="1">
        <v>70</v>
      </c>
      <c r="AG39" s="1">
        <v>80</v>
      </c>
      <c r="AH39" s="1">
        <v>76</v>
      </c>
      <c r="AI39" s="1">
        <v>90</v>
      </c>
      <c r="AJ39" s="1">
        <v>95</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119936</v>
      </c>
      <c r="C40" s="19" t="s">
        <v>182</v>
      </c>
      <c r="D40" s="18"/>
      <c r="E40" s="28">
        <f t="shared" si="0"/>
        <v>86</v>
      </c>
      <c r="F40" s="28" t="str">
        <f t="shared" si="1"/>
        <v>A</v>
      </c>
      <c r="G40" s="28">
        <f t="shared" si="2"/>
        <v>86</v>
      </c>
      <c r="H40" s="28" t="str">
        <f t="shared" si="3"/>
        <v>A</v>
      </c>
      <c r="I40" s="36">
        <v>1</v>
      </c>
      <c r="J40" s="28" t="str">
        <f t="shared" si="4"/>
        <v>Memiliki kemampuan dalam memahami proses masuk penjajahan bangsa Eropa ke Indonesia, strategi perlawanan bangsa Indonesia terhadap penjajahan bangsa Eropa, memahami dampak politik, budaya, sosial ekonomi dan Pendidikan dalah kehidupan bangsa Indonesia</v>
      </c>
      <c r="K40" s="28">
        <f t="shared" si="5"/>
        <v>86</v>
      </c>
      <c r="L40" s="28" t="str">
        <f t="shared" si="6"/>
        <v>A</v>
      </c>
      <c r="M40" s="28">
        <f t="shared" si="7"/>
        <v>86</v>
      </c>
      <c r="N40" s="28" t="str">
        <f t="shared" si="8"/>
        <v>A</v>
      </c>
      <c r="O40" s="36">
        <v>1</v>
      </c>
      <c r="P40" s="28" t="str">
        <f t="shared" si="9"/>
        <v>Sangat terampil dalam menyajikan dampak politik,budaya,sosial,ekonomi, dan pendidikan pada masa penjajahan bangsa Eropa dan mampu menyajikan langkah-langkah dalam penerapan nilai Sumpah Pemuda dan maknanya.</v>
      </c>
      <c r="Q40" s="39"/>
      <c r="R40" s="41" t="s">
        <v>8</v>
      </c>
      <c r="S40" s="18"/>
      <c r="T40" s="1">
        <v>80</v>
      </c>
      <c r="U40" s="1">
        <v>85</v>
      </c>
      <c r="V40" s="1">
        <v>80</v>
      </c>
      <c r="W40" s="1">
        <v>100</v>
      </c>
      <c r="X40" s="1">
        <v>87</v>
      </c>
      <c r="Y40" s="1"/>
      <c r="Z40" s="1"/>
      <c r="AA40" s="1"/>
      <c r="AB40" s="1"/>
      <c r="AC40" s="1"/>
      <c r="AD40" s="1"/>
      <c r="AE40" s="18"/>
      <c r="AF40" s="1">
        <v>80</v>
      </c>
      <c r="AG40" s="1">
        <v>85</v>
      </c>
      <c r="AH40" s="1">
        <v>80</v>
      </c>
      <c r="AI40" s="1">
        <v>90</v>
      </c>
      <c r="AJ40" s="1">
        <v>95</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119950</v>
      </c>
      <c r="C41" s="19" t="s">
        <v>183</v>
      </c>
      <c r="D41" s="18"/>
      <c r="E41" s="28">
        <f t="shared" si="0"/>
        <v>84</v>
      </c>
      <c r="F41" s="28" t="str">
        <f t="shared" si="1"/>
        <v>B</v>
      </c>
      <c r="G41" s="28">
        <f t="shared" si="2"/>
        <v>84</v>
      </c>
      <c r="H41" s="28" t="str">
        <f t="shared" si="3"/>
        <v>B</v>
      </c>
      <c r="I41" s="36">
        <v>2</v>
      </c>
      <c r="J41"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1" s="28">
        <f t="shared" si="5"/>
        <v>85.4</v>
      </c>
      <c r="L41" s="28" t="str">
        <f t="shared" si="6"/>
        <v>A</v>
      </c>
      <c r="M41" s="28">
        <f t="shared" si="7"/>
        <v>85.4</v>
      </c>
      <c r="N41" s="28" t="str">
        <f t="shared" si="8"/>
        <v>A</v>
      </c>
      <c r="O41" s="36">
        <v>1</v>
      </c>
      <c r="P41" s="28" t="str">
        <f t="shared" si="9"/>
        <v>Sangat terampil dalam menyajikan dampak politik,budaya,sosial,ekonomi, dan pendidikan pada masa penjajahan bangsa Eropa dan mampu menyajikan langkah-langkah dalam penerapan nilai Sumpah Pemuda dan maknanya.</v>
      </c>
      <c r="Q41" s="39"/>
      <c r="R41" s="41" t="s">
        <v>8</v>
      </c>
      <c r="S41" s="18"/>
      <c r="T41" s="1">
        <v>75</v>
      </c>
      <c r="U41" s="1">
        <v>75</v>
      </c>
      <c r="V41" s="1">
        <v>82</v>
      </c>
      <c r="W41" s="1">
        <v>100</v>
      </c>
      <c r="X41" s="1">
        <v>88</v>
      </c>
      <c r="Y41" s="1"/>
      <c r="Z41" s="1"/>
      <c r="AA41" s="1"/>
      <c r="AB41" s="1"/>
      <c r="AC41" s="1"/>
      <c r="AD41" s="1"/>
      <c r="AE41" s="18"/>
      <c r="AF41" s="1">
        <v>75</v>
      </c>
      <c r="AG41" s="1">
        <v>85</v>
      </c>
      <c r="AH41" s="1">
        <v>82</v>
      </c>
      <c r="AI41" s="1">
        <v>90</v>
      </c>
      <c r="AJ41" s="1">
        <v>95</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119965</v>
      </c>
      <c r="C42" s="19" t="s">
        <v>184</v>
      </c>
      <c r="D42" s="18"/>
      <c r="E42" s="28">
        <f t="shared" si="0"/>
        <v>84</v>
      </c>
      <c r="F42" s="28" t="str">
        <f t="shared" si="1"/>
        <v>B</v>
      </c>
      <c r="G42" s="28">
        <f t="shared" si="2"/>
        <v>84</v>
      </c>
      <c r="H42" s="28" t="str">
        <f t="shared" si="3"/>
        <v>B</v>
      </c>
      <c r="I42" s="36">
        <v>2</v>
      </c>
      <c r="J42"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2" s="28">
        <f t="shared" si="5"/>
        <v>84.6</v>
      </c>
      <c r="L42" s="28" t="str">
        <f t="shared" si="6"/>
        <v>A</v>
      </c>
      <c r="M42" s="28">
        <f t="shared" si="7"/>
        <v>84.6</v>
      </c>
      <c r="N42" s="28" t="str">
        <f t="shared" si="8"/>
        <v>A</v>
      </c>
      <c r="O42" s="36">
        <v>1</v>
      </c>
      <c r="P42" s="28" t="str">
        <f t="shared" si="9"/>
        <v>Sangat terampil dalam menyajikan dampak politik,budaya,sosial,ekonomi, dan pendidikan pada masa penjajahan bangsa Eropa dan mampu menyajikan langkah-langkah dalam penerapan nilai Sumpah Pemuda dan maknanya.</v>
      </c>
      <c r="Q42" s="39"/>
      <c r="R42" s="41" t="s">
        <v>8</v>
      </c>
      <c r="S42" s="18"/>
      <c r="T42" s="1">
        <v>80</v>
      </c>
      <c r="U42" s="1">
        <v>80</v>
      </c>
      <c r="V42" s="1">
        <v>72</v>
      </c>
      <c r="W42" s="1">
        <v>100</v>
      </c>
      <c r="X42" s="1">
        <v>87</v>
      </c>
      <c r="Y42" s="1"/>
      <c r="Z42" s="1"/>
      <c r="AA42" s="1"/>
      <c r="AB42" s="1"/>
      <c r="AC42" s="1"/>
      <c r="AD42" s="1"/>
      <c r="AE42" s="18"/>
      <c r="AF42" s="1">
        <v>80</v>
      </c>
      <c r="AG42" s="1">
        <v>80</v>
      </c>
      <c r="AH42" s="1">
        <v>78</v>
      </c>
      <c r="AI42" s="1">
        <v>90</v>
      </c>
      <c r="AJ42" s="1">
        <v>95</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119980</v>
      </c>
      <c r="C43" s="19" t="s">
        <v>185</v>
      </c>
      <c r="D43" s="18"/>
      <c r="E43" s="28">
        <f t="shared" si="0"/>
        <v>84</v>
      </c>
      <c r="F43" s="28" t="str">
        <f t="shared" si="1"/>
        <v>B</v>
      </c>
      <c r="G43" s="28">
        <f t="shared" si="2"/>
        <v>84</v>
      </c>
      <c r="H43" s="28" t="str">
        <f t="shared" si="3"/>
        <v>B</v>
      </c>
      <c r="I43" s="36">
        <v>2</v>
      </c>
      <c r="J43"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3" s="28">
        <f t="shared" si="5"/>
        <v>86.2</v>
      </c>
      <c r="L43" s="28" t="str">
        <f t="shared" si="6"/>
        <v>A</v>
      </c>
      <c r="M43" s="28">
        <f t="shared" si="7"/>
        <v>86.2</v>
      </c>
      <c r="N43" s="28" t="str">
        <f t="shared" si="8"/>
        <v>A</v>
      </c>
      <c r="O43" s="36">
        <v>1</v>
      </c>
      <c r="P43" s="28" t="str">
        <f t="shared" si="9"/>
        <v>Sangat terampil dalam menyajikan dampak politik,budaya,sosial,ekonomi, dan pendidikan pada masa penjajahan bangsa Eropa dan mampu menyajikan langkah-langkah dalam penerapan nilai Sumpah Pemuda dan maknanya.</v>
      </c>
      <c r="Q43" s="39"/>
      <c r="R43" s="41" t="s">
        <v>8</v>
      </c>
      <c r="S43" s="18"/>
      <c r="T43" s="1">
        <v>85</v>
      </c>
      <c r="U43" s="1">
        <v>79</v>
      </c>
      <c r="V43" s="1">
        <v>82</v>
      </c>
      <c r="W43" s="1">
        <v>100</v>
      </c>
      <c r="X43" s="1">
        <v>75</v>
      </c>
      <c r="Y43" s="1"/>
      <c r="Z43" s="1"/>
      <c r="AA43" s="1"/>
      <c r="AB43" s="1"/>
      <c r="AC43" s="1"/>
      <c r="AD43" s="1"/>
      <c r="AE43" s="18"/>
      <c r="AF43" s="1">
        <v>85</v>
      </c>
      <c r="AG43" s="1">
        <v>79</v>
      </c>
      <c r="AH43" s="1">
        <v>82</v>
      </c>
      <c r="AI43" s="1">
        <v>90</v>
      </c>
      <c r="AJ43" s="1">
        <v>95</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119995</v>
      </c>
      <c r="C44" s="19" t="s">
        <v>186</v>
      </c>
      <c r="D44" s="18"/>
      <c r="E44" s="28">
        <f t="shared" si="0"/>
        <v>78</v>
      </c>
      <c r="F44" s="28" t="str">
        <f t="shared" si="1"/>
        <v>B</v>
      </c>
      <c r="G44" s="28">
        <f t="shared" si="2"/>
        <v>78</v>
      </c>
      <c r="H44" s="28" t="str">
        <f t="shared" si="3"/>
        <v>B</v>
      </c>
      <c r="I44" s="36">
        <v>2</v>
      </c>
      <c r="J44" s="28" t="str">
        <f t="shared" si="4"/>
        <v>Memiliki kemampuan dalam memahami proses masuk penjajahan bangsa Eropa ke Indonesia, strategi perlawanan bangsa Indonesia terhadap penjajahan bangsa Eropa namun perlu peningkatan dalam memahami dampak politik, budaya, sosial ekonomi dan Pendidikan dalam kehidupan bangsa Indonesia</v>
      </c>
      <c r="K44" s="28">
        <f t="shared" si="5"/>
        <v>80</v>
      </c>
      <c r="L44" s="28" t="str">
        <f t="shared" si="6"/>
        <v>B</v>
      </c>
      <c r="M44" s="28">
        <f t="shared" si="7"/>
        <v>80</v>
      </c>
      <c r="N44" s="28" t="str">
        <f t="shared" si="8"/>
        <v>B</v>
      </c>
      <c r="O44" s="36">
        <v>2</v>
      </c>
      <c r="P44" s="28" t="str">
        <f t="shared" si="9"/>
        <v>Sangat terampil dalam menyajikan dampak politik,budaya,sosial,ekonomi, dan pendidikan pada masa penjajahan bangsa Eropa namun perlu peningkatan dalam menyajikan langkah-langkah dalam penerapan nilai Sumpah Pemuda dan maknanya.</v>
      </c>
      <c r="Q44" s="39"/>
      <c r="R44" s="41" t="s">
        <v>8</v>
      </c>
      <c r="S44" s="18"/>
      <c r="T44" s="1">
        <v>70</v>
      </c>
      <c r="U44" s="1">
        <v>75</v>
      </c>
      <c r="V44" s="1">
        <v>70</v>
      </c>
      <c r="W44" s="1">
        <v>92</v>
      </c>
      <c r="X44" s="1">
        <v>83</v>
      </c>
      <c r="Y44" s="1"/>
      <c r="Z44" s="1"/>
      <c r="AA44" s="1"/>
      <c r="AB44" s="1"/>
      <c r="AC44" s="1"/>
      <c r="AD44" s="1"/>
      <c r="AE44" s="18"/>
      <c r="AF44" s="1">
        <v>70</v>
      </c>
      <c r="AG44" s="1">
        <v>75</v>
      </c>
      <c r="AH44" s="1">
        <v>70</v>
      </c>
      <c r="AI44" s="1">
        <v>90</v>
      </c>
      <c r="AJ44" s="1">
        <v>95</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89</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78</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84.17647058823529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2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2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2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2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2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2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2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2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2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2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2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2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2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2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2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2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2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2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2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2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2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2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2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2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2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2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2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2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2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2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2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2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2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2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2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2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2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2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2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2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2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2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2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2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2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2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2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2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2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2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2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2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2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2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2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2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2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2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2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2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2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2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2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2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2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2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2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2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2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2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2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2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2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2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2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2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2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2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2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2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2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2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2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2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2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2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2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2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2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2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2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2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2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2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2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2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2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2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2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2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2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2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2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2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2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2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2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2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2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2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2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2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2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2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2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2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2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2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2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2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2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2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2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2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2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2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2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2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2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2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2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2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2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2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2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2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2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2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2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2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2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2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2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2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2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2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2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2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2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2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2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2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2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2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2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2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2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2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2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2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2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2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2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2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2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2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2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2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2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2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2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2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2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2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2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2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2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2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2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2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2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2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2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2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2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2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2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2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2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2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2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2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2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2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2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2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2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2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2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2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2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2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2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2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2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2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2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2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2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2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2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2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2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2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2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2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2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2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2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2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2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2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2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2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2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2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2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2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2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2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2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2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2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2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2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2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2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2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2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2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2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2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2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2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2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2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2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2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2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2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2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2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2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2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2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2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2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2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2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2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2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2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2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2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2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2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2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2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2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2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2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2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2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2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2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2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2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2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2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2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2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2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2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2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2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2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2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2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2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2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2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2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2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2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2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2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2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2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2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2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2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2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2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2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2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2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2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2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2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2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2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2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2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2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2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2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2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2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2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2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2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2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2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2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2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2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2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2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2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2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2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2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2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2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2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2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2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2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2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2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2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2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2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2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2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2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2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2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2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2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2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2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2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2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2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2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2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2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2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2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2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2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2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2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2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2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2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2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2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2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2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2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2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2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2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2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2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2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2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2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2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2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2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2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2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2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2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2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2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2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2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2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2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2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2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2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2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2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2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2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200-000090010000}">
      <formula1>0</formula1>
      <formula2>100</formula2>
    </dataValidation>
    <dataValidation showDropDown="1" showInputMessage="1" showErrorMessage="1" errorTitle="Masukan salah" error="Isian Anda salah!" promptTitle="Input yg diisikan" prompt="HURUF _x000a_A / B / C / D / E" sqref="BA11:BA50" xr:uid="{00000000-0002-0000-0200-0000D804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XI-MIPA 4</vt:lpstr>
      <vt:lpstr>XI-MIPA 5</vt:lpstr>
      <vt:lpstr>XI-MIPA 6</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2019-12-12T10:23:59Z</dcterms:modified>
  <cp:category/>
</cp:coreProperties>
</file>