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40" windowWidth="19815" windowHeight="9150" activeTab="1"/>
  </bookViews>
  <sheets>
    <sheet name="X-MIPA 5" sheetId="1" r:id="rId1"/>
    <sheet name="X-MIPA 6" sheetId="2" r:id="rId2"/>
    <sheet name="X-MIPA 7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N46" i="2"/>
  <c r="M46" i="2"/>
  <c r="L46" i="2"/>
  <c r="K46" i="2"/>
  <c r="J46" i="2"/>
  <c r="G46" i="2"/>
  <c r="H46" i="2" s="1"/>
  <c r="E46" i="2"/>
  <c r="F46" i="2" s="1"/>
  <c r="P45" i="2"/>
  <c r="N45" i="2"/>
  <c r="M45" i="2"/>
  <c r="L45" i="2"/>
  <c r="K45" i="2"/>
  <c r="J45" i="2"/>
  <c r="G45" i="2"/>
  <c r="H45" i="2" s="1"/>
  <c r="E45" i="2"/>
  <c r="F45" i="2" s="1"/>
  <c r="P44" i="2"/>
  <c r="N44" i="2"/>
  <c r="M44" i="2"/>
  <c r="L44" i="2"/>
  <c r="K44" i="2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N42" i="2"/>
  <c r="M42" i="2"/>
  <c r="L42" i="2"/>
  <c r="K42" i="2"/>
  <c r="J42" i="2"/>
  <c r="G42" i="2"/>
  <c r="H42" i="2" s="1"/>
  <c r="E42" i="2"/>
  <c r="F42" i="2" s="1"/>
  <c r="P41" i="2"/>
  <c r="N41" i="2"/>
  <c r="M41" i="2"/>
  <c r="L41" i="2"/>
  <c r="K41" i="2"/>
  <c r="J41" i="2"/>
  <c r="G41" i="2"/>
  <c r="H41" i="2" s="1"/>
  <c r="E41" i="2"/>
  <c r="F41" i="2" s="1"/>
  <c r="P40" i="2"/>
  <c r="N40" i="2"/>
  <c r="M40" i="2"/>
  <c r="L40" i="2"/>
  <c r="K40" i="2"/>
  <c r="J40" i="2"/>
  <c r="G40" i="2"/>
  <c r="H40" i="2" s="1"/>
  <c r="E40" i="2"/>
  <c r="F40" i="2" s="1"/>
  <c r="P39" i="2"/>
  <c r="N39" i="2"/>
  <c r="M39" i="2"/>
  <c r="L39" i="2"/>
  <c r="K39" i="2"/>
  <c r="J39" i="2"/>
  <c r="G39" i="2"/>
  <c r="H39" i="2" s="1"/>
  <c r="E39" i="2"/>
  <c r="F39" i="2" s="1"/>
  <c r="P38" i="2"/>
  <c r="N38" i="2"/>
  <c r="M38" i="2"/>
  <c r="L38" i="2"/>
  <c r="K38" i="2"/>
  <c r="J38" i="2"/>
  <c r="G38" i="2"/>
  <c r="H38" i="2" s="1"/>
  <c r="E38" i="2"/>
  <c r="F38" i="2" s="1"/>
  <c r="P37" i="2"/>
  <c r="N37" i="2"/>
  <c r="M37" i="2"/>
  <c r="L37" i="2"/>
  <c r="K37" i="2"/>
  <c r="J37" i="2"/>
  <c r="G37" i="2"/>
  <c r="H37" i="2" s="1"/>
  <c r="E37" i="2"/>
  <c r="F37" i="2" s="1"/>
  <c r="P36" i="2"/>
  <c r="N36" i="2"/>
  <c r="M36" i="2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N34" i="2"/>
  <c r="M34" i="2"/>
  <c r="L34" i="2"/>
  <c r="K34" i="2"/>
  <c r="J34" i="2"/>
  <c r="G34" i="2"/>
  <c r="H34" i="2" s="1"/>
  <c r="E34" i="2"/>
  <c r="F34" i="2" s="1"/>
  <c r="P33" i="2"/>
  <c r="N33" i="2"/>
  <c r="M33" i="2"/>
  <c r="L33" i="2"/>
  <c r="K33" i="2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N31" i="2"/>
  <c r="M31" i="2"/>
  <c r="L31" i="2"/>
  <c r="K31" i="2"/>
  <c r="J31" i="2"/>
  <c r="G31" i="2"/>
  <c r="H31" i="2" s="1"/>
  <c r="E31" i="2"/>
  <c r="F31" i="2" s="1"/>
  <c r="P30" i="2"/>
  <c r="N30" i="2"/>
  <c r="M30" i="2"/>
  <c r="L30" i="2"/>
  <c r="K30" i="2"/>
  <c r="J30" i="2"/>
  <c r="G30" i="2"/>
  <c r="H30" i="2" s="1"/>
  <c r="E30" i="2"/>
  <c r="F30" i="2" s="1"/>
  <c r="P29" i="2"/>
  <c r="N29" i="2"/>
  <c r="M29" i="2"/>
  <c r="L29" i="2"/>
  <c r="K29" i="2"/>
  <c r="J29" i="2"/>
  <c r="G29" i="2"/>
  <c r="H29" i="2" s="1"/>
  <c r="E29" i="2"/>
  <c r="F29" i="2" s="1"/>
  <c r="P28" i="2"/>
  <c r="N28" i="2"/>
  <c r="M28" i="2"/>
  <c r="L28" i="2"/>
  <c r="K28" i="2"/>
  <c r="J28" i="2"/>
  <c r="G28" i="2"/>
  <c r="H28" i="2" s="1"/>
  <c r="E28" i="2"/>
  <c r="F28" i="2" s="1"/>
  <c r="P27" i="2"/>
  <c r="N27" i="2"/>
  <c r="M27" i="2"/>
  <c r="L27" i="2"/>
  <c r="K27" i="2"/>
  <c r="J27" i="2"/>
  <c r="G27" i="2"/>
  <c r="H27" i="2" s="1"/>
  <c r="E27" i="2"/>
  <c r="F27" i="2" s="1"/>
  <c r="P26" i="2"/>
  <c r="N26" i="2"/>
  <c r="M26" i="2"/>
  <c r="L26" i="2"/>
  <c r="K26" i="2"/>
  <c r="J26" i="2"/>
  <c r="G26" i="2"/>
  <c r="H26" i="2" s="1"/>
  <c r="E26" i="2"/>
  <c r="F26" i="2" s="1"/>
  <c r="P25" i="2"/>
  <c r="N25" i="2"/>
  <c r="M25" i="2"/>
  <c r="L25" i="2"/>
  <c r="K25" i="2"/>
  <c r="J25" i="2"/>
  <c r="G25" i="2"/>
  <c r="H25" i="2" s="1"/>
  <c r="E25" i="2"/>
  <c r="F25" i="2" s="1"/>
  <c r="P24" i="2"/>
  <c r="N24" i="2"/>
  <c r="M24" i="2"/>
  <c r="L24" i="2"/>
  <c r="K24" i="2"/>
  <c r="J24" i="2"/>
  <c r="G24" i="2"/>
  <c r="H24" i="2" s="1"/>
  <c r="E24" i="2"/>
  <c r="F24" i="2" s="1"/>
  <c r="P23" i="2"/>
  <c r="N23" i="2"/>
  <c r="M23" i="2"/>
  <c r="L23" i="2"/>
  <c r="K23" i="2"/>
  <c r="J23" i="2"/>
  <c r="G23" i="2"/>
  <c r="H23" i="2" s="1"/>
  <c r="E23" i="2"/>
  <c r="F23" i="2" s="1"/>
  <c r="P22" i="2"/>
  <c r="N22" i="2"/>
  <c r="M22" i="2"/>
  <c r="L22" i="2"/>
  <c r="K22" i="2"/>
  <c r="J22" i="2"/>
  <c r="G22" i="2"/>
  <c r="H22" i="2" s="1"/>
  <c r="E22" i="2"/>
  <c r="F22" i="2" s="1"/>
  <c r="P21" i="2"/>
  <c r="N21" i="2"/>
  <c r="M21" i="2"/>
  <c r="L21" i="2"/>
  <c r="K21" i="2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N19" i="2"/>
  <c r="M19" i="2"/>
  <c r="L19" i="2"/>
  <c r="K19" i="2"/>
  <c r="J19" i="2"/>
  <c r="G19" i="2"/>
  <c r="H19" i="2" s="1"/>
  <c r="E19" i="2"/>
  <c r="F19" i="2" s="1"/>
  <c r="P18" i="2"/>
  <c r="N18" i="2"/>
  <c r="M18" i="2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N16" i="2"/>
  <c r="M16" i="2"/>
  <c r="L16" i="2"/>
  <c r="K16" i="2"/>
  <c r="J16" i="2"/>
  <c r="G16" i="2"/>
  <c r="H16" i="2" s="1"/>
  <c r="E16" i="2"/>
  <c r="F16" i="2" s="1"/>
  <c r="P15" i="2"/>
  <c r="N15" i="2"/>
  <c r="M15" i="2"/>
  <c r="L15" i="2"/>
  <c r="K15" i="2"/>
  <c r="J15" i="2"/>
  <c r="G15" i="2"/>
  <c r="H15" i="2" s="1"/>
  <c r="E15" i="2"/>
  <c r="F15" i="2" s="1"/>
  <c r="P14" i="2"/>
  <c r="N14" i="2"/>
  <c r="M14" i="2"/>
  <c r="L14" i="2"/>
  <c r="K14" i="2"/>
  <c r="J14" i="2"/>
  <c r="G14" i="2"/>
  <c r="H14" i="2" s="1"/>
  <c r="E14" i="2"/>
  <c r="F14" i="2" s="1"/>
  <c r="P13" i="2"/>
  <c r="N13" i="2"/>
  <c r="M13" i="2"/>
  <c r="L13" i="2"/>
  <c r="K13" i="2"/>
  <c r="J13" i="2"/>
  <c r="G13" i="2"/>
  <c r="H13" i="2" s="1"/>
  <c r="E13" i="2"/>
  <c r="F13" i="2" s="1"/>
  <c r="P12" i="2"/>
  <c r="N12" i="2"/>
  <c r="M12" i="2"/>
  <c r="L12" i="2"/>
  <c r="K12" i="2"/>
  <c r="J12" i="2"/>
  <c r="G12" i="2"/>
  <c r="H12" i="2" s="1"/>
  <c r="E12" i="2"/>
  <c r="F12" i="2" s="1"/>
  <c r="P11" i="2"/>
  <c r="N11" i="2"/>
  <c r="M11" i="2"/>
  <c r="L11" i="2"/>
  <c r="K11" i="2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H11" i="1" l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<sst xmlns="http://schemas.openxmlformats.org/spreadsheetml/2006/main" count="561" uniqueCount="197">
  <si>
    <t>DAFTAR NILAI SISWA SMAN 9 SEMARANG SEMESTER GASAL TAHUN PELAJARAN 2019/2020</t>
  </si>
  <si>
    <t>Guru :</t>
  </si>
  <si>
    <t>Rizky Rahman S.Pd.Gr.</t>
  </si>
  <si>
    <t>Kelas X-MIPA 5</t>
  </si>
  <si>
    <t>Mapel :</t>
  </si>
  <si>
    <t>Matematika [ Kelompok C (Peminatan)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</si>
  <si>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</si>
  <si>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</si>
  <si>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</si>
  <si>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</si>
  <si>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</si>
  <si>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</si>
  <si>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</si>
  <si>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</si>
  <si>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</si>
  <si>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</si>
  <si>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</si>
  <si>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</si>
  <si>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</si>
  <si>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</si>
  <si>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</si>
  <si>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</si>
  <si>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</si>
  <si>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</si>
  <si>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</si>
  <si>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</si>
  <si>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</si>
  <si>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</si>
  <si>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</si>
  <si>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</si>
  <si>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</si>
  <si>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</si>
  <si>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</si>
  <si>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</si>
  <si>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</si>
  <si>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</si>
  <si>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</si>
  <si>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</si>
  <si>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</si>
  <si>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</si>
  <si>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</si>
  <si>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</si>
  <si>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</si>
  <si>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</si>
  <si>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</si>
  <si>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</si>
  <si>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</si>
  <si>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</si>
  <si>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</si>
  <si>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</si>
  <si>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</si>
  <si>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</si>
  <si>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</si>
  <si>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</si>
  <si>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</si>
  <si>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AFRIZAL RAKAY KAUTSAR</t>
  </si>
  <si>
    <t>Predikat &amp; Deskripsi Pengetahuan</t>
  </si>
  <si>
    <t>ACUAN MENGISI DESKRIPSI</t>
  </si>
  <si>
    <t>AINUN ANNISAA ADEN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</si>
  <si>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</si>
  <si>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</si>
  <si>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</si>
  <si>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</si>
  <si>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</si>
  <si>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</si>
  <si>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</si>
  <si>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</si>
  <si>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ALDY RANGGA SAPUTRA</t>
  </si>
  <si>
    <t>Sangat baik dalam menguasai konsep fungsi, persamaan, pertidaksamaan bentuk eksponen dan logaritma</t>
  </si>
  <si>
    <t>Sangat baik dalam menguasai aplikasi fungsi, persamaan, pertidaksamaan bentuk eksponen dan logaritma</t>
  </si>
  <si>
    <t>AMALIA CATUR SETYOWATI</t>
  </si>
  <si>
    <t>AMALINA FEBRIANI CHURIL&amp;#039;IN</t>
  </si>
  <si>
    <t>Baik dalam menguasai konsep fungsi, persamaan, pertidaksamaan bentuk eksponen dan logaritma</t>
  </si>
  <si>
    <t>Baik dalam menguasai aplikasi fungsi, persamaan, pertidaksamaan bentuk eksponen dan logaritma</t>
  </si>
  <si>
    <t>ARFINANDA AMALIA LATHIFAH</t>
  </si>
  <si>
    <t>BAGUS SURYA ATMAJA</t>
  </si>
  <si>
    <t>Cukup dalam menguasai konsep fungsi, persamaan, pertidaksamaan bentuk eksponen dan logaritma</t>
  </si>
  <si>
    <t>Cukup dalam menguasai aplikasi fungsi, persamaan, pertidaksamaan bentuk eksponen dan logaritma</t>
  </si>
  <si>
    <t>CAECILIA KUMALASARI</t>
  </si>
  <si>
    <t>CAHAYA PUTRI HARDIANTI</t>
  </si>
  <si>
    <t>Kurang dalam menguasai konsep fungsi, persamaan, pertidaksamaan bentuk eksponen dan logaritma</t>
  </si>
  <si>
    <t>Kurang dalam menguasai aplikasi fungsi, persamaan, pertidaksamaan bentuk eksponen dan logaritma</t>
  </si>
  <si>
    <t>DEWORO PUTRA WIBOWO</t>
  </si>
  <si>
    <t>FADHIL AIMAN</t>
  </si>
  <si>
    <t>FADINDA HALIZASABRINA SUTEJO</t>
  </si>
  <si>
    <t>FAJARIASHA NANGGROEDEWI HARRY PUTRI</t>
  </si>
  <si>
    <t>FANIA DIANSARI</t>
  </si>
  <si>
    <t>FELINTANG AYU PAWESTRI</t>
  </si>
  <si>
    <t>Predikat &amp; Deskripsi Keterampilan</t>
  </si>
  <si>
    <t>GALIH TYASTAMA</t>
  </si>
  <si>
    <t>GEORGIUS KRISNA RIZKIE WIDYATAMA</t>
  </si>
  <si>
    <t>IGNATIUS LEWAS NATHAN KAMUNA DEO</t>
  </si>
  <si>
    <t>KHEISYA ALDILLA PUTRI PERMADI</t>
  </si>
  <si>
    <t>LARASATI LOMENNA AYUNI</t>
  </si>
  <si>
    <t>LUTHFAN MAWARID</t>
  </si>
  <si>
    <t>MUHAMMAD NAUFAL RIFQI SETIAWAN</t>
  </si>
  <si>
    <t>NABILA AYU AZ-ZAHRA RAHMAWATI</t>
  </si>
  <si>
    <t>NORBERTHA AYUDYA ANNE PRAMESTI</t>
  </si>
  <si>
    <t>NUR IHSAN HIDAYAT</t>
  </si>
  <si>
    <t>PRAHARSA DIANPERMANA RAMADHAN</t>
  </si>
  <si>
    <t>PUTRI INAN NABILAH</t>
  </si>
  <si>
    <t>R. KYOKA MAHATMA IRAWAN</t>
  </si>
  <si>
    <t>RASYA MANINDRA PUNIAJANA</t>
  </si>
  <si>
    <t>RIFA NASYWA ZULHA</t>
  </si>
  <si>
    <t>SELVI DHIYA&amp;#039;AN PRATIWI</t>
  </si>
  <si>
    <t>TURFENIKA KAMILASANTI</t>
  </si>
  <si>
    <t>ULINUCHA AFIFAH BENING NURANI</t>
  </si>
  <si>
    <t>WAHYU EKA PUTRI RAHMAWATI</t>
  </si>
  <si>
    <t>WARDATUS SYIFA</t>
  </si>
  <si>
    <t>WIBISANA PAUNDRA ADHITAMA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</si>
  <si>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</si>
  <si>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</si>
  <si>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</si>
  <si>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</si>
  <si>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</si>
  <si>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</si>
  <si>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</si>
  <si>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</si>
  <si>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</si>
  <si>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</si>
  <si>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</si>
  <si>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</si>
  <si>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GR004</t>
  </si>
  <si>
    <t>Kelas X-MIPA 6</t>
  </si>
  <si>
    <t>ABEDNEGO VICTOR WIJAYA NUGRAHA</t>
  </si>
  <si>
    <t>ADDI PERDANA FATTAHUDDIN RABBANI</t>
  </si>
  <si>
    <t>AGAPEA FENDA SOZO SANDEVA</t>
  </si>
  <si>
    <t>ALIYA GITA CAHYANI KINASIH</t>
  </si>
  <si>
    <t>ANASTASIA MEISSY PUTRI PATRISCIA</t>
  </si>
  <si>
    <t>ANITA DEWI RAHMAWATI</t>
  </si>
  <si>
    <t>AULIA PUTRI ISLAMIYATI</t>
  </si>
  <si>
    <t>BARATIO ATHALLAH IRGI IRAWAN</t>
  </si>
  <si>
    <t>BENARDO DAVID ARYA PUTRA</t>
  </si>
  <si>
    <t>CHRISTABEL JESSICA SUPARWO</t>
  </si>
  <si>
    <t>ELLA RAMADANTI NOVENTIA DEWI</t>
  </si>
  <si>
    <t>ELTANA BAYU PRAMUDYA</t>
  </si>
  <si>
    <t>FILANI CHIKIKA AVANIA</t>
  </si>
  <si>
    <t>FRIDA LAKSIASTI</t>
  </si>
  <si>
    <t>INTAN CINDY AYUWARDANI</t>
  </si>
  <si>
    <t>IVAN RIFQY ZULFIKAR</t>
  </si>
  <si>
    <t>KHINANTI NUYA RAMADINI</t>
  </si>
  <si>
    <t>KRISTO ANDIKA PAMUNGKAS</t>
  </si>
  <si>
    <t>MAURORA SHOLEHALIZA BERLIANA P</t>
  </si>
  <si>
    <t>MUHAMMAD AZKADRYANO PUJAKA</t>
  </si>
  <si>
    <t>MUHAMMAD REZA PUTRA KURNIAWAN</t>
  </si>
  <si>
    <t>MUHAMMAD SATRIO PAMUNGKAS</t>
  </si>
  <si>
    <t>NABILA IRGI RAHMAWATI</t>
  </si>
  <si>
    <t>NADIRA SALWAA HANIFA</t>
  </si>
  <si>
    <t>NI NYOMAN AYU KEMALA KOMANG</t>
  </si>
  <si>
    <t>NIMAS AYU PAWESTRI ATMAJA</t>
  </si>
  <si>
    <t>NUR AFIFAH AYUNINGTYAS</t>
  </si>
  <si>
    <t>OKKI FAHREZI ACHSAN</t>
  </si>
  <si>
    <t>RAMA APRIARDIKA WIDHIHARTO</t>
  </si>
  <si>
    <t>RIO FIRMANSYAH</t>
  </si>
  <si>
    <t>RONALD DESTA PADANG</t>
  </si>
  <si>
    <t>SALSABILA NASYWA KHANSA PUTRI SETYADIE</t>
  </si>
  <si>
    <t>SHINTYA ARLITA DEWI</t>
  </si>
  <si>
    <t>SURYA FAJAR</t>
  </si>
  <si>
    <t>SYAHLA TSABITA ANARGYA HAPSARI</t>
  </si>
  <si>
    <t>USWATUN HASANAH</t>
  </si>
  <si>
    <t>Kelas X-MIPA 7</t>
  </si>
  <si>
    <t>ADINDA PUTRI SEPTIANI</t>
  </si>
  <si>
    <t>ADISA YUSTIANANTA FARAH DITA</t>
  </si>
  <si>
    <t>ATHALLAH NAYAKA ARYAPUTRA</t>
  </si>
  <si>
    <t>BAMBANG GURITNO SATRIO PRINGGODANI</t>
  </si>
  <si>
    <t>DANANG PRADANA ADITOMO</t>
  </si>
  <si>
    <t>DANASTRI ARDIANI PUTRI</t>
  </si>
  <si>
    <t>ELANG RAHADIAN</t>
  </si>
  <si>
    <t>FABRINA NOORMALITA</t>
  </si>
  <si>
    <t>FAISAL NUR AUDIVA</t>
  </si>
  <si>
    <t>FAISAL PRABOWO</t>
  </si>
  <si>
    <t>FIONA LARASATI DEWI</t>
  </si>
  <si>
    <t>HANNIAR RAHMA ANJANI</t>
  </si>
  <si>
    <t>HEMA AULIYA PERMATA DEWI</t>
  </si>
  <si>
    <t>JERICHO YUSUF DARRYL SYAHPUTRA</t>
  </si>
  <si>
    <t>JESSICA AULIASARI NOORSANTI</t>
  </si>
  <si>
    <t>KARSENO LUTFI IKHSANUDIN</t>
  </si>
  <si>
    <t>KEYSHA ALYA WITJAKSONO</t>
  </si>
  <si>
    <t>LINTANG SETYONINGTYAS</t>
  </si>
  <si>
    <t>MOHAMMAD ABEL PRASETYA</t>
  </si>
  <si>
    <t>MOHAMMAD LUTHFIAN RIDYA ADYATMA</t>
  </si>
  <si>
    <t>MUHAMMAD KHOLILURAHMAN.S.</t>
  </si>
  <si>
    <t>MUHAMMAD RAKA RAHMADI</t>
  </si>
  <si>
    <t>NADAA FATHIYA FARAH</t>
  </si>
  <si>
    <t>NADIA CHOIRUNNISA BRENDA FITRIANA</t>
  </si>
  <si>
    <t>PANJI SETYO ADI</t>
  </si>
  <si>
    <t>PINKAN FITRA FELISHA</t>
  </si>
  <si>
    <t>PUTRI KAMEILA SETYA UMINDRA</t>
  </si>
  <si>
    <t>RAFI ELDRIAN NABIL RISTANTO</t>
  </si>
  <si>
    <t>RAMADHIANTI YASHINTA PUTRI</t>
  </si>
  <si>
    <t>RATNA OKTAVIA</t>
  </si>
  <si>
    <t>RESTU ADJIE DWITOMO</t>
  </si>
  <si>
    <t>RESTU PERMANA PUTRI</t>
  </si>
  <si>
    <t>SHABILLA EVALIA ANANDA</t>
  </si>
  <si>
    <t>TALITHA ZADA RAMADHANI</t>
  </si>
  <si>
    <t>TITA ULMALA WITTRI</t>
  </si>
  <si>
    <t>VANIA AURELLIA ANINDYA SUSENO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</si>
</sst>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0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220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122958</v>
      </c>
      <c r="C11" s="19" t="s">
        <v>55</v>
      </c>
      <c r="D11" s="18"/>
      <c r="E11" s="28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73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menguasai konsep fungsi, persamaan, pertidaksamaan bentuk eksponen dan logaritma</v>
      </c>
      <c r="K11" s="28">
        <f t="shared" ref="K11:K50" si="5">IF((COUNTA(AF11:AO11)&gt;0),AVERAGE(AF11:AO11),"")</f>
        <v>72.3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72.3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menguasai aplikasi fungsi, persamaan, pertidaksamaan bentuk eksponen dan logaritma</v>
      </c>
      <c r="Q11" s="39"/>
      <c r="R11" s="39" t="s">
        <v>9</v>
      </c>
      <c r="S11" s="18"/>
      <c r="T11" s="1">
        <v>73.3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72.3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122974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Sangat baik dalam menguasai konsep fungsi, persamaan, pertidaksamaan bentuk eksponen dan logaritma</v>
      </c>
      <c r="K12" s="28">
        <f t="shared" si="5"/>
        <v>86.65</v>
      </c>
      <c r="L12" s="28" t="str">
        <f t="shared" si="6"/>
        <v>A</v>
      </c>
      <c r="M12" s="28">
        <f t="shared" si="7"/>
        <v>86.65</v>
      </c>
      <c r="N12" s="28" t="str">
        <f t="shared" si="8"/>
        <v>A</v>
      </c>
      <c r="O12" s="36">
        <v>1</v>
      </c>
      <c r="P12" s="28" t="str">
        <f t="shared" si="9"/>
        <v>Sangat baik dalam menguasai aplikasi fungsi, persamaan, pertidaksamaan bentuk eksponen dan logaritma</v>
      </c>
      <c r="Q12" s="39"/>
      <c r="R12" s="39" t="s">
        <v>8</v>
      </c>
      <c r="S12" s="18"/>
      <c r="T12" s="1">
        <v>87.65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86.65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122990</v>
      </c>
      <c r="C13" s="19" t="s">
        <v>67</v>
      </c>
      <c r="D13" s="18"/>
      <c r="E13" s="28">
        <f t="shared" si="0"/>
        <v>74</v>
      </c>
      <c r="F13" s="28" t="str">
        <f t="shared" si="1"/>
        <v>C</v>
      </c>
      <c r="G13" s="28">
        <f t="shared" si="2"/>
        <v>74</v>
      </c>
      <c r="H13" s="28" t="str">
        <f t="shared" si="3"/>
        <v>C</v>
      </c>
      <c r="I13" s="36">
        <v>3</v>
      </c>
      <c r="J13" s="28" t="str">
        <f t="shared" si="4"/>
        <v>Cukup dalam menguasai konsep fungsi, persamaan, pertidaksamaan bentuk eksponen dan logaritma</v>
      </c>
      <c r="K13" s="28">
        <f t="shared" si="5"/>
        <v>73.099999999999994</v>
      </c>
      <c r="L13" s="28" t="str">
        <f t="shared" si="6"/>
        <v>C</v>
      </c>
      <c r="M13" s="28">
        <f t="shared" si="7"/>
        <v>73.099999999999994</v>
      </c>
      <c r="N13" s="28" t="str">
        <f t="shared" si="8"/>
        <v>C</v>
      </c>
      <c r="O13" s="36">
        <v>3</v>
      </c>
      <c r="P13" s="28" t="str">
        <f t="shared" si="9"/>
        <v>Cukup dalam menguasai aplikasi fungsi, persamaan, pertidaksamaan bentuk eksponen dan logaritma</v>
      </c>
      <c r="Q13" s="39"/>
      <c r="R13" s="39" t="s">
        <v>9</v>
      </c>
      <c r="S13" s="18"/>
      <c r="T13" s="1">
        <v>74.099999999999994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73.099999999999994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47921</v>
      </c>
      <c r="FK13" s="41">
        <v>47931</v>
      </c>
    </row>
    <row r="14" spans="1:167" x14ac:dyDescent="0.25">
      <c r="A14" s="19">
        <v>4</v>
      </c>
      <c r="B14" s="19">
        <v>123006</v>
      </c>
      <c r="C14" s="19" t="s">
        <v>70</v>
      </c>
      <c r="D14" s="18"/>
      <c r="E14" s="28">
        <f t="shared" si="0"/>
        <v>78</v>
      </c>
      <c r="F14" s="28" t="str">
        <f t="shared" si="1"/>
        <v>B</v>
      </c>
      <c r="G14" s="28">
        <f t="shared" si="2"/>
        <v>78</v>
      </c>
      <c r="H14" s="28" t="str">
        <f t="shared" si="3"/>
        <v>B</v>
      </c>
      <c r="I14" s="36">
        <v>2</v>
      </c>
      <c r="J14" s="28" t="str">
        <f t="shared" si="4"/>
        <v>Baik dalam menguasai konsep fungsi, persamaan, pertidaksamaan bentuk eksponen dan logaritma</v>
      </c>
      <c r="K14" s="28">
        <f t="shared" si="5"/>
        <v>77.099999999999994</v>
      </c>
      <c r="L14" s="28" t="str">
        <f t="shared" si="6"/>
        <v>B</v>
      </c>
      <c r="M14" s="28">
        <f t="shared" si="7"/>
        <v>77.099999999999994</v>
      </c>
      <c r="N14" s="28" t="str">
        <f t="shared" si="8"/>
        <v>B</v>
      </c>
      <c r="O14" s="36">
        <v>2</v>
      </c>
      <c r="P14" s="28" t="str">
        <f t="shared" si="9"/>
        <v>Baik dalam menguasai aplikasi fungsi, persamaan, pertidaksamaan bentuk eksponen dan logaritma</v>
      </c>
      <c r="Q14" s="39"/>
      <c r="R14" s="39" t="s">
        <v>8</v>
      </c>
      <c r="S14" s="18"/>
      <c r="T14" s="1">
        <v>78.099999999999994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77.099999999999994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123022</v>
      </c>
      <c r="C15" s="19" t="s">
        <v>71</v>
      </c>
      <c r="D15" s="18"/>
      <c r="E15" s="28">
        <f t="shared" si="0"/>
        <v>74</v>
      </c>
      <c r="F15" s="28" t="str">
        <f t="shared" si="1"/>
        <v>C</v>
      </c>
      <c r="G15" s="28">
        <f t="shared" si="2"/>
        <v>74</v>
      </c>
      <c r="H15" s="28" t="str">
        <f t="shared" si="3"/>
        <v>C</v>
      </c>
      <c r="I15" s="36">
        <v>3</v>
      </c>
      <c r="J15" s="28" t="str">
        <f t="shared" si="4"/>
        <v>Cukup dalam menguasai konsep fungsi, persamaan, pertidaksamaan bentuk eksponen dan logaritma</v>
      </c>
      <c r="K15" s="28">
        <f t="shared" si="5"/>
        <v>73.099999999999994</v>
      </c>
      <c r="L15" s="28" t="str">
        <f t="shared" si="6"/>
        <v>C</v>
      </c>
      <c r="M15" s="28">
        <f t="shared" si="7"/>
        <v>73.099999999999994</v>
      </c>
      <c r="N15" s="28" t="str">
        <f t="shared" si="8"/>
        <v>C</v>
      </c>
      <c r="O15" s="36">
        <v>3</v>
      </c>
      <c r="P15" s="28" t="str">
        <f t="shared" si="9"/>
        <v>Cukup dalam menguasai aplikasi fungsi, persamaan, pertidaksamaan bentuk eksponen dan logaritma</v>
      </c>
      <c r="Q15" s="39"/>
      <c r="R15" s="39" t="s">
        <v>9</v>
      </c>
      <c r="S15" s="18"/>
      <c r="T15" s="1">
        <v>74.099999999999994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73.099999999999994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47922</v>
      </c>
      <c r="FK15" s="41">
        <v>47932</v>
      </c>
    </row>
    <row r="16" spans="1:167" x14ac:dyDescent="0.25">
      <c r="A16" s="19">
        <v>6</v>
      </c>
      <c r="B16" s="19">
        <v>123038</v>
      </c>
      <c r="C16" s="19" t="s">
        <v>74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Cukup dalam menguasai konsep fungsi, persamaan, pertidaksamaan bentuk eksponen dan logaritma</v>
      </c>
      <c r="K16" s="28">
        <f t="shared" si="5"/>
        <v>71.900000000000006</v>
      </c>
      <c r="L16" s="28" t="str">
        <f t="shared" si="6"/>
        <v>C</v>
      </c>
      <c r="M16" s="28">
        <f t="shared" si="7"/>
        <v>71.900000000000006</v>
      </c>
      <c r="N16" s="28" t="str">
        <f t="shared" si="8"/>
        <v>C</v>
      </c>
      <c r="O16" s="36">
        <v>3</v>
      </c>
      <c r="P16" s="28" t="str">
        <f t="shared" si="9"/>
        <v>Cukup dalam menguasai aplikasi fungsi, persamaan, pertidaksamaan bentuk eksponen dan logaritma</v>
      </c>
      <c r="Q16" s="39"/>
      <c r="R16" s="39" t="s">
        <v>9</v>
      </c>
      <c r="S16" s="18"/>
      <c r="T16" s="1">
        <v>72.900000000000006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71.900000000000006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123054</v>
      </c>
      <c r="C17" s="19" t="s">
        <v>75</v>
      </c>
      <c r="D17" s="18"/>
      <c r="E17" s="28">
        <f t="shared" si="0"/>
        <v>71</v>
      </c>
      <c r="F17" s="28" t="str">
        <f t="shared" si="1"/>
        <v>C</v>
      </c>
      <c r="G17" s="28">
        <f t="shared" si="2"/>
        <v>71</v>
      </c>
      <c r="H17" s="28" t="str">
        <f t="shared" si="3"/>
        <v>C</v>
      </c>
      <c r="I17" s="36">
        <v>3</v>
      </c>
      <c r="J17" s="28" t="str">
        <f t="shared" si="4"/>
        <v>Cukup dalam menguasai konsep fungsi, persamaan, pertidaksamaan bentuk eksponen dan logaritma</v>
      </c>
      <c r="K17" s="28">
        <f t="shared" si="5"/>
        <v>70</v>
      </c>
      <c r="L17" s="28" t="str">
        <f t="shared" si="6"/>
        <v>C</v>
      </c>
      <c r="M17" s="28">
        <f t="shared" si="7"/>
        <v>70</v>
      </c>
      <c r="N17" s="28" t="str">
        <f t="shared" si="8"/>
        <v>C</v>
      </c>
      <c r="O17" s="36">
        <v>3</v>
      </c>
      <c r="P17" s="28" t="str">
        <f t="shared" si="9"/>
        <v>Cukup dalam menguasai aplikasi fungsi, persamaan, pertidaksamaan bentuk eksponen dan logaritma</v>
      </c>
      <c r="Q17" s="39"/>
      <c r="R17" s="39" t="s">
        <v>9</v>
      </c>
      <c r="S17" s="18"/>
      <c r="T17" s="1">
        <v>71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70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47923</v>
      </c>
      <c r="FK17" s="41">
        <v>47933</v>
      </c>
    </row>
    <row r="18" spans="1:167" x14ac:dyDescent="0.25">
      <c r="A18" s="19">
        <v>8</v>
      </c>
      <c r="B18" s="19">
        <v>123070</v>
      </c>
      <c r="C18" s="19" t="s">
        <v>78</v>
      </c>
      <c r="D18" s="18"/>
      <c r="E18" s="28">
        <f t="shared" si="0"/>
        <v>73</v>
      </c>
      <c r="F18" s="28" t="str">
        <f t="shared" si="1"/>
        <v>C</v>
      </c>
      <c r="G18" s="28">
        <f t="shared" si="2"/>
        <v>73</v>
      </c>
      <c r="H18" s="28" t="str">
        <f t="shared" si="3"/>
        <v>C</v>
      </c>
      <c r="I18" s="36">
        <v>3</v>
      </c>
      <c r="J18" s="28" t="str">
        <f t="shared" si="4"/>
        <v>Cukup dalam menguasai konsep fungsi, persamaan, pertidaksamaan bentuk eksponen dan logaritma</v>
      </c>
      <c r="K18" s="28">
        <f t="shared" si="5"/>
        <v>72.3</v>
      </c>
      <c r="L18" s="28" t="str">
        <f t="shared" si="6"/>
        <v>C</v>
      </c>
      <c r="M18" s="28">
        <f t="shared" si="7"/>
        <v>72.3</v>
      </c>
      <c r="N18" s="28" t="str">
        <f t="shared" si="8"/>
        <v>C</v>
      </c>
      <c r="O18" s="36">
        <v>3</v>
      </c>
      <c r="P18" s="28" t="str">
        <f t="shared" si="9"/>
        <v>Cukup dalam menguasai aplikasi fungsi, persamaan, pertidaksamaan bentuk eksponen dan logaritma</v>
      </c>
      <c r="Q18" s="39"/>
      <c r="R18" s="39" t="s">
        <v>9</v>
      </c>
      <c r="S18" s="18"/>
      <c r="T18" s="1">
        <v>73.3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72.3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123086</v>
      </c>
      <c r="C19" s="19" t="s">
        <v>79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Cukup dalam menguasai konsep fungsi, persamaan, pertidaksamaan bentuk eksponen dan logaritma</v>
      </c>
      <c r="K19" s="28">
        <f t="shared" si="5"/>
        <v>72.7</v>
      </c>
      <c r="L19" s="28" t="str">
        <f t="shared" si="6"/>
        <v>C</v>
      </c>
      <c r="M19" s="28">
        <f t="shared" si="7"/>
        <v>72.7</v>
      </c>
      <c r="N19" s="28" t="str">
        <f t="shared" si="8"/>
        <v>C</v>
      </c>
      <c r="O19" s="36">
        <v>3</v>
      </c>
      <c r="P19" s="28" t="str">
        <f t="shared" si="9"/>
        <v>Cukup dalam menguasai aplikasi fungsi, persamaan, pertidaksamaan bentuk eksponen dan logaritma</v>
      </c>
      <c r="Q19" s="39"/>
      <c r="R19" s="39" t="s">
        <v>9</v>
      </c>
      <c r="S19" s="18"/>
      <c r="T19" s="1">
        <v>73.7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72.7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47924</v>
      </c>
      <c r="FK19" s="41">
        <v>47934</v>
      </c>
    </row>
    <row r="20" spans="1:167" x14ac:dyDescent="0.25">
      <c r="A20" s="19">
        <v>10</v>
      </c>
      <c r="B20" s="19">
        <v>123102</v>
      </c>
      <c r="C20" s="19" t="s">
        <v>82</v>
      </c>
      <c r="D20" s="18"/>
      <c r="E20" s="28">
        <f t="shared" si="0"/>
        <v>79</v>
      </c>
      <c r="F20" s="28" t="str">
        <f t="shared" si="1"/>
        <v>B</v>
      </c>
      <c r="G20" s="28">
        <f t="shared" si="2"/>
        <v>79</v>
      </c>
      <c r="H20" s="28" t="str">
        <f t="shared" si="3"/>
        <v>B</v>
      </c>
      <c r="I20" s="36">
        <v>2</v>
      </c>
      <c r="J20" s="28" t="str">
        <f t="shared" si="4"/>
        <v>Baik dalam menguasai konsep fungsi, persamaan, pertidaksamaan bentuk eksponen dan logaritma</v>
      </c>
      <c r="K20" s="28">
        <f t="shared" si="5"/>
        <v>77.900000000000006</v>
      </c>
      <c r="L20" s="28" t="str">
        <f t="shared" si="6"/>
        <v>B</v>
      </c>
      <c r="M20" s="28">
        <f t="shared" si="7"/>
        <v>77.900000000000006</v>
      </c>
      <c r="N20" s="28" t="str">
        <f t="shared" si="8"/>
        <v>B</v>
      </c>
      <c r="O20" s="36">
        <v>2</v>
      </c>
      <c r="P20" s="28" t="str">
        <f t="shared" si="9"/>
        <v>Baik dalam menguasai aplikasi fungsi, persamaan, pertidaksamaan bentuk eksponen dan logaritma</v>
      </c>
      <c r="Q20" s="39"/>
      <c r="R20" s="39" t="s">
        <v>8</v>
      </c>
      <c r="S20" s="18"/>
      <c r="T20" s="1">
        <v>78.900000000000006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77.900000000000006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123118</v>
      </c>
      <c r="C21" s="19" t="s">
        <v>83</v>
      </c>
      <c r="D21" s="18"/>
      <c r="E21" s="28">
        <f t="shared" si="0"/>
        <v>73</v>
      </c>
      <c r="F21" s="28" t="str">
        <f t="shared" si="1"/>
        <v>C</v>
      </c>
      <c r="G21" s="28">
        <f t="shared" si="2"/>
        <v>73</v>
      </c>
      <c r="H21" s="28" t="str">
        <f t="shared" si="3"/>
        <v>C</v>
      </c>
      <c r="I21" s="36">
        <v>3</v>
      </c>
      <c r="J21" s="28" t="str">
        <f t="shared" si="4"/>
        <v>Cukup dalam menguasai konsep fungsi, persamaan, pertidaksamaan bentuk eksponen dan logaritma</v>
      </c>
      <c r="K21" s="28">
        <f t="shared" si="5"/>
        <v>71.900000000000006</v>
      </c>
      <c r="L21" s="28" t="str">
        <f t="shared" si="6"/>
        <v>C</v>
      </c>
      <c r="M21" s="28">
        <f t="shared" si="7"/>
        <v>71.900000000000006</v>
      </c>
      <c r="N21" s="28" t="str">
        <f t="shared" si="8"/>
        <v>C</v>
      </c>
      <c r="O21" s="36">
        <v>3</v>
      </c>
      <c r="P21" s="28" t="str">
        <f t="shared" si="9"/>
        <v>Cukup dalam menguasai aplikasi fungsi, persamaan, pertidaksamaan bentuk eksponen dan logaritma</v>
      </c>
      <c r="Q21" s="39"/>
      <c r="R21" s="39" t="s">
        <v>9</v>
      </c>
      <c r="S21" s="18"/>
      <c r="T21" s="1">
        <v>72.900000000000006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71.900000000000006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47925</v>
      </c>
      <c r="FK21" s="41">
        <v>47935</v>
      </c>
    </row>
    <row r="22" spans="1:167" x14ac:dyDescent="0.25">
      <c r="A22" s="19">
        <v>12</v>
      </c>
      <c r="B22" s="19">
        <v>123134</v>
      </c>
      <c r="C22" s="19" t="s">
        <v>84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Cukup dalam menguasai konsep fungsi, persamaan, pertidaksamaan bentuk eksponen dan logaritma</v>
      </c>
      <c r="K22" s="28">
        <f t="shared" si="5"/>
        <v>73.099999999999994</v>
      </c>
      <c r="L22" s="28" t="str">
        <f t="shared" si="6"/>
        <v>C</v>
      </c>
      <c r="M22" s="28">
        <f t="shared" si="7"/>
        <v>73.099999999999994</v>
      </c>
      <c r="N22" s="28" t="str">
        <f t="shared" si="8"/>
        <v>C</v>
      </c>
      <c r="O22" s="36">
        <v>3</v>
      </c>
      <c r="P22" s="28" t="str">
        <f t="shared" si="9"/>
        <v>Cukup dalam menguasai aplikasi fungsi, persamaan, pertidaksamaan bentuk eksponen dan logaritma</v>
      </c>
      <c r="Q22" s="39"/>
      <c r="R22" s="39" t="s">
        <v>9</v>
      </c>
      <c r="S22" s="18"/>
      <c r="T22" s="1">
        <v>74.099999999999994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73.099999999999994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123150</v>
      </c>
      <c r="C23" s="19" t="s">
        <v>85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2</v>
      </c>
      <c r="J23" s="28" t="str">
        <f t="shared" si="4"/>
        <v>Baik dalam menguasai konsep fungsi, persamaan, pertidaksamaan bentuk eksponen dan logaritma</v>
      </c>
      <c r="K23" s="28">
        <f t="shared" si="5"/>
        <v>82.6</v>
      </c>
      <c r="L23" s="28" t="str">
        <f t="shared" si="6"/>
        <v>B</v>
      </c>
      <c r="M23" s="28">
        <f t="shared" si="7"/>
        <v>82.6</v>
      </c>
      <c r="N23" s="28" t="str">
        <f t="shared" si="8"/>
        <v>B</v>
      </c>
      <c r="O23" s="36">
        <v>2</v>
      </c>
      <c r="P23" s="28" t="str">
        <f t="shared" si="9"/>
        <v>Baik dalam menguasai aplikasi fungsi, persamaan, pertidaksamaan bentuk eksponen dan logaritma</v>
      </c>
      <c r="Q23" s="39"/>
      <c r="R23" s="39" t="s">
        <v>8</v>
      </c>
      <c r="S23" s="18"/>
      <c r="T23" s="1">
        <v>83.6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82.6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47926</v>
      </c>
      <c r="FK23" s="41">
        <v>47936</v>
      </c>
    </row>
    <row r="24" spans="1:167" x14ac:dyDescent="0.25">
      <c r="A24" s="19">
        <v>14</v>
      </c>
      <c r="B24" s="19">
        <v>123166</v>
      </c>
      <c r="C24" s="19" t="s">
        <v>86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Sangat baik dalam menguasai konsep fungsi, persamaan, pertidaksamaan bentuk eksponen dan logaritma</v>
      </c>
      <c r="K24" s="28">
        <f t="shared" si="5"/>
        <v>89.05</v>
      </c>
      <c r="L24" s="28" t="str">
        <f t="shared" si="6"/>
        <v>A</v>
      </c>
      <c r="M24" s="28">
        <f t="shared" si="7"/>
        <v>89.05</v>
      </c>
      <c r="N24" s="28" t="str">
        <f t="shared" si="8"/>
        <v>A</v>
      </c>
      <c r="O24" s="36">
        <v>1</v>
      </c>
      <c r="P24" s="28" t="str">
        <f t="shared" si="9"/>
        <v>Sangat baik dalam menguasai aplikasi fungsi, persamaan, pertidaksamaan bentuk eksponen dan logaritma</v>
      </c>
      <c r="Q24" s="39"/>
      <c r="R24" s="39" t="s">
        <v>8</v>
      </c>
      <c r="S24" s="18"/>
      <c r="T24" s="1">
        <v>90.05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89.05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123182</v>
      </c>
      <c r="C25" s="19" t="s">
        <v>87</v>
      </c>
      <c r="D25" s="18"/>
      <c r="E25" s="28">
        <f t="shared" si="0"/>
        <v>73</v>
      </c>
      <c r="F25" s="28" t="str">
        <f t="shared" si="1"/>
        <v>C</v>
      </c>
      <c r="G25" s="28">
        <f t="shared" si="2"/>
        <v>73</v>
      </c>
      <c r="H25" s="28" t="str">
        <f t="shared" si="3"/>
        <v>C</v>
      </c>
      <c r="I25" s="36">
        <v>3</v>
      </c>
      <c r="J25" s="28" t="str">
        <f t="shared" si="4"/>
        <v>Cukup dalam menguasai konsep fungsi, persamaan, pertidaksamaan bentuk eksponen dan logaritma</v>
      </c>
      <c r="K25" s="28">
        <f t="shared" si="5"/>
        <v>71.5</v>
      </c>
      <c r="L25" s="28" t="str">
        <f t="shared" si="6"/>
        <v>C</v>
      </c>
      <c r="M25" s="28">
        <f t="shared" si="7"/>
        <v>71.5</v>
      </c>
      <c r="N25" s="28" t="str">
        <f t="shared" si="8"/>
        <v>C</v>
      </c>
      <c r="O25" s="36">
        <v>3</v>
      </c>
      <c r="P25" s="28" t="str">
        <f t="shared" si="9"/>
        <v>Cukup dalam menguasai aplikasi fungsi, persamaan, pertidaksamaan bentuk eksponen dan logaritma</v>
      </c>
      <c r="Q25" s="39"/>
      <c r="R25" s="39" t="s">
        <v>9</v>
      </c>
      <c r="S25" s="18"/>
      <c r="T25" s="1">
        <v>72.5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71.5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47927</v>
      </c>
      <c r="FK25" s="41">
        <v>47937</v>
      </c>
    </row>
    <row r="26" spans="1:167" x14ac:dyDescent="0.25">
      <c r="A26" s="19">
        <v>16</v>
      </c>
      <c r="B26" s="19">
        <v>123198</v>
      </c>
      <c r="C26" s="19" t="s">
        <v>89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Cukup dalam menguasai konsep fungsi, persamaan, pertidaksamaan bentuk eksponen dan logaritma</v>
      </c>
      <c r="K26" s="28">
        <f t="shared" si="5"/>
        <v>73.099999999999994</v>
      </c>
      <c r="L26" s="28" t="str">
        <f t="shared" si="6"/>
        <v>C</v>
      </c>
      <c r="M26" s="28">
        <f t="shared" si="7"/>
        <v>73.099999999999994</v>
      </c>
      <c r="N26" s="28" t="str">
        <f t="shared" si="8"/>
        <v>C</v>
      </c>
      <c r="O26" s="36">
        <v>3</v>
      </c>
      <c r="P26" s="28" t="str">
        <f t="shared" si="9"/>
        <v>Cukup dalam menguasai aplikasi fungsi, persamaan, pertidaksamaan bentuk eksponen dan logaritma</v>
      </c>
      <c r="Q26" s="39"/>
      <c r="R26" s="39" t="s">
        <v>9</v>
      </c>
      <c r="S26" s="18"/>
      <c r="T26" s="1">
        <v>74.099999999999994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73.099999999999994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123214</v>
      </c>
      <c r="C27" s="19" t="s">
        <v>90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>Cukup dalam menguasai konsep fungsi, persamaan, pertidaksamaan bentuk eksponen dan logaritma</v>
      </c>
      <c r="K27" s="28">
        <f t="shared" si="5"/>
        <v>71.900000000000006</v>
      </c>
      <c r="L27" s="28" t="str">
        <f t="shared" si="6"/>
        <v>C</v>
      </c>
      <c r="M27" s="28">
        <f t="shared" si="7"/>
        <v>71.900000000000006</v>
      </c>
      <c r="N27" s="28" t="str">
        <f t="shared" si="8"/>
        <v>C</v>
      </c>
      <c r="O27" s="36">
        <v>3</v>
      </c>
      <c r="P27" s="28" t="str">
        <f t="shared" si="9"/>
        <v>Cukup dalam menguasai aplikasi fungsi, persamaan, pertidaksamaan bentuk eksponen dan logaritma</v>
      </c>
      <c r="Q27" s="39"/>
      <c r="R27" s="39" t="s">
        <v>9</v>
      </c>
      <c r="S27" s="18"/>
      <c r="T27" s="1">
        <v>72.900000000000006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71.900000000000006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47928</v>
      </c>
      <c r="FK27" s="41">
        <v>47938</v>
      </c>
    </row>
    <row r="28" spans="1:167" x14ac:dyDescent="0.25">
      <c r="A28" s="19">
        <v>18</v>
      </c>
      <c r="B28" s="19">
        <v>123230</v>
      </c>
      <c r="C28" s="19" t="s">
        <v>91</v>
      </c>
      <c r="D28" s="18"/>
      <c r="E28" s="28">
        <f t="shared" si="0"/>
        <v>73</v>
      </c>
      <c r="F28" s="28" t="str">
        <f t="shared" si="1"/>
        <v>C</v>
      </c>
      <c r="G28" s="28">
        <f t="shared" si="2"/>
        <v>73</v>
      </c>
      <c r="H28" s="28" t="str">
        <f t="shared" si="3"/>
        <v>C</v>
      </c>
      <c r="I28" s="36">
        <v>3</v>
      </c>
      <c r="J28" s="28" t="str">
        <f t="shared" si="4"/>
        <v>Cukup dalam menguasai konsep fungsi, persamaan, pertidaksamaan bentuk eksponen dan logaritma</v>
      </c>
      <c r="K28" s="28">
        <f t="shared" si="5"/>
        <v>71.900000000000006</v>
      </c>
      <c r="L28" s="28" t="str">
        <f t="shared" si="6"/>
        <v>C</v>
      </c>
      <c r="M28" s="28">
        <f t="shared" si="7"/>
        <v>71.900000000000006</v>
      </c>
      <c r="N28" s="28" t="str">
        <f t="shared" si="8"/>
        <v>C</v>
      </c>
      <c r="O28" s="36">
        <v>3</v>
      </c>
      <c r="P28" s="28" t="str">
        <f t="shared" si="9"/>
        <v>Cukup dalam menguasai aplikasi fungsi, persamaan, pertidaksamaan bentuk eksponen dan logaritma</v>
      </c>
      <c r="Q28" s="39"/>
      <c r="R28" s="39" t="s">
        <v>9</v>
      </c>
      <c r="S28" s="18"/>
      <c r="T28" s="1">
        <v>72.900000000000006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71.900000000000006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123246</v>
      </c>
      <c r="C29" s="19" t="s">
        <v>92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>Baik dalam menguasai konsep fungsi, persamaan, pertidaksamaan bentuk eksponen dan logaritma</v>
      </c>
      <c r="K29" s="28">
        <f t="shared" si="5"/>
        <v>75.5</v>
      </c>
      <c r="L29" s="28" t="str">
        <f t="shared" si="6"/>
        <v>B</v>
      </c>
      <c r="M29" s="28">
        <f t="shared" si="7"/>
        <v>75.5</v>
      </c>
      <c r="N29" s="28" t="str">
        <f t="shared" si="8"/>
        <v>B</v>
      </c>
      <c r="O29" s="36">
        <v>3</v>
      </c>
      <c r="P29" s="28" t="str">
        <f t="shared" si="9"/>
        <v>Cukup dalam menguasai aplikasi fungsi, persamaan, pertidaksamaan bentuk eksponen dan logaritma</v>
      </c>
      <c r="Q29" s="39"/>
      <c r="R29" s="39" t="s">
        <v>8</v>
      </c>
      <c r="S29" s="18"/>
      <c r="T29" s="1">
        <v>76.5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75.5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47929</v>
      </c>
      <c r="FK29" s="41">
        <v>47939</v>
      </c>
    </row>
    <row r="30" spans="1:167" x14ac:dyDescent="0.25">
      <c r="A30" s="19">
        <v>20</v>
      </c>
      <c r="B30" s="19">
        <v>123262</v>
      </c>
      <c r="C30" s="19" t="s">
        <v>93</v>
      </c>
      <c r="D30" s="18"/>
      <c r="E30" s="28">
        <f t="shared" si="0"/>
        <v>75</v>
      </c>
      <c r="F30" s="28" t="str">
        <f t="shared" si="1"/>
        <v>C</v>
      </c>
      <c r="G30" s="28">
        <f t="shared" si="2"/>
        <v>75</v>
      </c>
      <c r="H30" s="28" t="str">
        <f t="shared" si="3"/>
        <v>C</v>
      </c>
      <c r="I30" s="36">
        <v>3</v>
      </c>
      <c r="J30" s="28" t="str">
        <f t="shared" si="4"/>
        <v>Cukup dalam menguasai konsep fungsi, persamaan, pertidaksamaan bentuk eksponen dan logaritma</v>
      </c>
      <c r="K30" s="28">
        <f t="shared" si="5"/>
        <v>73.5</v>
      </c>
      <c r="L30" s="28" t="str">
        <f t="shared" si="6"/>
        <v>C</v>
      </c>
      <c r="M30" s="28">
        <f t="shared" si="7"/>
        <v>73.5</v>
      </c>
      <c r="N30" s="28" t="str">
        <f t="shared" si="8"/>
        <v>C</v>
      </c>
      <c r="O30" s="36">
        <v>3</v>
      </c>
      <c r="P30" s="28" t="str">
        <f t="shared" si="9"/>
        <v>Cukup dalam menguasai aplikasi fungsi, persamaan, pertidaksamaan bentuk eksponen dan logaritma</v>
      </c>
      <c r="Q30" s="39"/>
      <c r="R30" s="39" t="s">
        <v>9</v>
      </c>
      <c r="S30" s="18"/>
      <c r="T30" s="1">
        <v>74.5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73.5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123278</v>
      </c>
      <c r="C31" s="19" t="s">
        <v>94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Sangat baik dalam menguasai konsep fungsi, persamaan, pertidaksamaan bentuk eksponen dan logaritma</v>
      </c>
      <c r="K31" s="28">
        <f t="shared" si="5"/>
        <v>88.15</v>
      </c>
      <c r="L31" s="28" t="str">
        <f t="shared" si="6"/>
        <v>A</v>
      </c>
      <c r="M31" s="28">
        <f t="shared" si="7"/>
        <v>88.15</v>
      </c>
      <c r="N31" s="28" t="str">
        <f t="shared" si="8"/>
        <v>A</v>
      </c>
      <c r="O31" s="36">
        <v>1</v>
      </c>
      <c r="P31" s="28" t="str">
        <f t="shared" si="9"/>
        <v>Sangat baik dalam menguasai aplikasi fungsi, persamaan, pertidaksamaan bentuk eksponen dan logaritma</v>
      </c>
      <c r="Q31" s="39"/>
      <c r="R31" s="39" t="s">
        <v>8</v>
      </c>
      <c r="S31" s="18"/>
      <c r="T31" s="1">
        <v>89.15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88.15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47930</v>
      </c>
      <c r="FK31" s="41">
        <v>47940</v>
      </c>
    </row>
    <row r="32" spans="1:167" x14ac:dyDescent="0.25">
      <c r="A32" s="19">
        <v>22</v>
      </c>
      <c r="B32" s="19">
        <v>123294</v>
      </c>
      <c r="C32" s="19" t="s">
        <v>95</v>
      </c>
      <c r="D32" s="18"/>
      <c r="E32" s="28">
        <f t="shared" si="0"/>
        <v>71</v>
      </c>
      <c r="F32" s="28" t="str">
        <f t="shared" si="1"/>
        <v>C</v>
      </c>
      <c r="G32" s="28">
        <f t="shared" si="2"/>
        <v>71</v>
      </c>
      <c r="H32" s="28" t="str">
        <f t="shared" si="3"/>
        <v>C</v>
      </c>
      <c r="I32" s="36">
        <v>3</v>
      </c>
      <c r="J32" s="28" t="str">
        <f t="shared" si="4"/>
        <v>Cukup dalam menguasai konsep fungsi, persamaan, pertidaksamaan bentuk eksponen dan logaritma</v>
      </c>
      <c r="K32" s="28">
        <f t="shared" si="5"/>
        <v>70.3</v>
      </c>
      <c r="L32" s="28" t="str">
        <f t="shared" si="6"/>
        <v>C</v>
      </c>
      <c r="M32" s="28">
        <f t="shared" si="7"/>
        <v>70.3</v>
      </c>
      <c r="N32" s="28" t="str">
        <f t="shared" si="8"/>
        <v>C</v>
      </c>
      <c r="O32" s="36">
        <v>3</v>
      </c>
      <c r="P32" s="28" t="str">
        <f t="shared" si="9"/>
        <v>Cukup dalam menguasai aplikasi fungsi, persamaan, pertidaksamaan bentuk eksponen dan logaritma</v>
      </c>
      <c r="Q32" s="39"/>
      <c r="R32" s="39" t="s">
        <v>9</v>
      </c>
      <c r="S32" s="18"/>
      <c r="T32" s="1">
        <v>71.3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70.3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123310</v>
      </c>
      <c r="C33" s="19" t="s">
        <v>96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Sangat baik dalam menguasai konsep fungsi, persamaan, pertidaksamaan bentuk eksponen dan logaritma</v>
      </c>
      <c r="K33" s="28">
        <f t="shared" si="5"/>
        <v>85.85</v>
      </c>
      <c r="L33" s="28" t="str">
        <f t="shared" si="6"/>
        <v>A</v>
      </c>
      <c r="M33" s="28">
        <f t="shared" si="7"/>
        <v>85.85</v>
      </c>
      <c r="N33" s="28" t="str">
        <f t="shared" si="8"/>
        <v>A</v>
      </c>
      <c r="O33" s="36">
        <v>1</v>
      </c>
      <c r="P33" s="28" t="str">
        <f t="shared" si="9"/>
        <v>Sangat baik dalam menguasai aplikasi fungsi, persamaan, pertidaksamaan bentuk eksponen dan logaritma</v>
      </c>
      <c r="Q33" s="39"/>
      <c r="R33" s="39" t="s">
        <v>8</v>
      </c>
      <c r="S33" s="18"/>
      <c r="T33" s="1">
        <v>86.85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85.85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123326</v>
      </c>
      <c r="C34" s="19" t="s">
        <v>97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Sangat baik dalam menguasai konsep fungsi, persamaan, pertidaksamaan bentuk eksponen dan logaritma</v>
      </c>
      <c r="K34" s="28">
        <f t="shared" si="5"/>
        <v>84.55</v>
      </c>
      <c r="L34" s="28" t="str">
        <f t="shared" si="6"/>
        <v>A</v>
      </c>
      <c r="M34" s="28">
        <f t="shared" si="7"/>
        <v>84.55</v>
      </c>
      <c r="N34" s="28" t="str">
        <f t="shared" si="8"/>
        <v>A</v>
      </c>
      <c r="O34" s="36">
        <v>2</v>
      </c>
      <c r="P34" s="28" t="str">
        <f t="shared" si="9"/>
        <v>Baik dalam menguasai aplikasi fungsi, persamaan, pertidaksamaan bentuk eksponen dan logaritma</v>
      </c>
      <c r="Q34" s="39"/>
      <c r="R34" s="39" t="s">
        <v>8</v>
      </c>
      <c r="S34" s="18"/>
      <c r="T34" s="1">
        <v>85.55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84.55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123342</v>
      </c>
      <c r="C35" s="19" t="s">
        <v>98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2</v>
      </c>
      <c r="J35" s="28" t="str">
        <f t="shared" si="4"/>
        <v>Baik dalam menguasai konsep fungsi, persamaan, pertidaksamaan bentuk eksponen dan logaritma</v>
      </c>
      <c r="K35" s="28">
        <f t="shared" si="5"/>
        <v>80.599999999999994</v>
      </c>
      <c r="L35" s="28" t="str">
        <f t="shared" si="6"/>
        <v>B</v>
      </c>
      <c r="M35" s="28">
        <f t="shared" si="7"/>
        <v>80.599999999999994</v>
      </c>
      <c r="N35" s="28" t="str">
        <f t="shared" si="8"/>
        <v>B</v>
      </c>
      <c r="O35" s="36">
        <v>2</v>
      </c>
      <c r="P35" s="28" t="str">
        <f t="shared" si="9"/>
        <v>Baik dalam menguasai aplikasi fungsi, persamaan, pertidaksamaan bentuk eksponen dan logaritma</v>
      </c>
      <c r="Q35" s="39"/>
      <c r="R35" s="39" t="s">
        <v>8</v>
      </c>
      <c r="S35" s="18"/>
      <c r="T35" s="1">
        <v>81.599999999999994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80.599999999999994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123358</v>
      </c>
      <c r="C36" s="19" t="s">
        <v>99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Cukup dalam menguasai konsep fungsi, persamaan, pertidaksamaan bentuk eksponen dan logaritma</v>
      </c>
      <c r="K36" s="28">
        <f t="shared" si="5"/>
        <v>72.3</v>
      </c>
      <c r="L36" s="28" t="str">
        <f t="shared" si="6"/>
        <v>C</v>
      </c>
      <c r="M36" s="28">
        <f t="shared" si="7"/>
        <v>72.3</v>
      </c>
      <c r="N36" s="28" t="str">
        <f t="shared" si="8"/>
        <v>C</v>
      </c>
      <c r="O36" s="36">
        <v>3</v>
      </c>
      <c r="P36" s="28" t="str">
        <f t="shared" si="9"/>
        <v>Cukup dalam menguasai aplikasi fungsi, persamaan, pertidaksamaan bentuk eksponen dan logaritma</v>
      </c>
      <c r="Q36" s="39"/>
      <c r="R36" s="39" t="s">
        <v>9</v>
      </c>
      <c r="S36" s="18"/>
      <c r="T36" s="1">
        <v>73.3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72.3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123374</v>
      </c>
      <c r="C37" s="19" t="s">
        <v>100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Baik dalam menguasai konsep fungsi, persamaan, pertidaksamaan bentuk eksponen dan logaritma</v>
      </c>
      <c r="K37" s="28">
        <f t="shared" si="5"/>
        <v>82.2</v>
      </c>
      <c r="L37" s="28" t="str">
        <f t="shared" si="6"/>
        <v>B</v>
      </c>
      <c r="M37" s="28">
        <f t="shared" si="7"/>
        <v>82.2</v>
      </c>
      <c r="N37" s="28" t="str">
        <f t="shared" si="8"/>
        <v>B</v>
      </c>
      <c r="O37" s="36">
        <v>2</v>
      </c>
      <c r="P37" s="28" t="str">
        <f t="shared" si="9"/>
        <v>Baik dalam menguasai aplikasi fungsi, persamaan, pertidaksamaan bentuk eksponen dan logaritma</v>
      </c>
      <c r="Q37" s="39"/>
      <c r="R37" s="39" t="s">
        <v>8</v>
      </c>
      <c r="S37" s="18"/>
      <c r="T37" s="1">
        <v>83.2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82.2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123390</v>
      </c>
      <c r="C38" s="19" t="s">
        <v>101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Cukup dalam menguasai konsep fungsi, persamaan, pertidaksamaan bentuk eksponen dan logaritma</v>
      </c>
      <c r="K38" s="28">
        <f t="shared" si="5"/>
        <v>71.900000000000006</v>
      </c>
      <c r="L38" s="28" t="str">
        <f t="shared" si="6"/>
        <v>C</v>
      </c>
      <c r="M38" s="28">
        <f t="shared" si="7"/>
        <v>71.900000000000006</v>
      </c>
      <c r="N38" s="28" t="str">
        <f t="shared" si="8"/>
        <v>C</v>
      </c>
      <c r="O38" s="36">
        <v>3</v>
      </c>
      <c r="P38" s="28" t="str">
        <f t="shared" si="9"/>
        <v>Cukup dalam menguasai aplikasi fungsi, persamaan, pertidaksamaan bentuk eksponen dan logaritma</v>
      </c>
      <c r="Q38" s="39"/>
      <c r="R38" s="39" t="s">
        <v>9</v>
      </c>
      <c r="S38" s="18"/>
      <c r="T38" s="1">
        <v>72.900000000000006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71.900000000000006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123406</v>
      </c>
      <c r="C39" s="19" t="s">
        <v>102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2</v>
      </c>
      <c r="J39" s="28" t="str">
        <f t="shared" si="4"/>
        <v>Baik dalam menguasai konsep fungsi, persamaan, pertidaksamaan bentuk eksponen dan logaritma</v>
      </c>
      <c r="K39" s="28">
        <f t="shared" si="5"/>
        <v>76.3</v>
      </c>
      <c r="L39" s="28" t="str">
        <f t="shared" si="6"/>
        <v>B</v>
      </c>
      <c r="M39" s="28">
        <f t="shared" si="7"/>
        <v>76.3</v>
      </c>
      <c r="N39" s="28" t="str">
        <f t="shared" si="8"/>
        <v>B</v>
      </c>
      <c r="O39" s="36">
        <v>2</v>
      </c>
      <c r="P39" s="28" t="str">
        <f t="shared" si="9"/>
        <v>Baik dalam menguasai aplikasi fungsi, persamaan, pertidaksamaan bentuk eksponen dan logaritma</v>
      </c>
      <c r="Q39" s="39"/>
      <c r="R39" s="39" t="s">
        <v>8</v>
      </c>
      <c r="S39" s="18"/>
      <c r="T39" s="1">
        <v>77.3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76.3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123422</v>
      </c>
      <c r="C40" s="19" t="s">
        <v>103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Baik dalam menguasai konsep fungsi, persamaan, pertidaksamaan bentuk eksponen dan logaritma</v>
      </c>
      <c r="K40" s="28">
        <f t="shared" si="5"/>
        <v>78.150000000000006</v>
      </c>
      <c r="L40" s="28" t="str">
        <f t="shared" si="6"/>
        <v>B</v>
      </c>
      <c r="M40" s="28">
        <f t="shared" si="7"/>
        <v>78.150000000000006</v>
      </c>
      <c r="N40" s="28" t="str">
        <f t="shared" si="8"/>
        <v>B</v>
      </c>
      <c r="O40" s="36">
        <v>2</v>
      </c>
      <c r="P40" s="28" t="str">
        <f t="shared" si="9"/>
        <v>Baik dalam menguasai aplikasi fungsi, persamaan, pertidaksamaan bentuk eksponen dan logaritma</v>
      </c>
      <c r="Q40" s="39"/>
      <c r="R40" s="39" t="s">
        <v>8</v>
      </c>
      <c r="S40" s="18"/>
      <c r="T40" s="1">
        <v>79.150000000000006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78.150000000000006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123438</v>
      </c>
      <c r="C41" s="19" t="s">
        <v>104</v>
      </c>
      <c r="D41" s="18"/>
      <c r="E41" s="28">
        <f t="shared" si="0"/>
        <v>73</v>
      </c>
      <c r="F41" s="28" t="str">
        <f t="shared" si="1"/>
        <v>C</v>
      </c>
      <c r="G41" s="28">
        <f t="shared" si="2"/>
        <v>73</v>
      </c>
      <c r="H41" s="28" t="str">
        <f t="shared" si="3"/>
        <v>C</v>
      </c>
      <c r="I41" s="36">
        <v>3</v>
      </c>
      <c r="J41" s="28" t="str">
        <f t="shared" si="4"/>
        <v>Cukup dalam menguasai konsep fungsi, persamaan, pertidaksamaan bentuk eksponen dan logaritma</v>
      </c>
      <c r="K41" s="28">
        <f t="shared" si="5"/>
        <v>72.3</v>
      </c>
      <c r="L41" s="28" t="str">
        <f t="shared" si="6"/>
        <v>C</v>
      </c>
      <c r="M41" s="28">
        <f t="shared" si="7"/>
        <v>72.3</v>
      </c>
      <c r="N41" s="28" t="str">
        <f t="shared" si="8"/>
        <v>C</v>
      </c>
      <c r="O41" s="36">
        <v>3</v>
      </c>
      <c r="P41" s="28" t="str">
        <f t="shared" si="9"/>
        <v>Cukup dalam menguasai aplikasi fungsi, persamaan, pertidaksamaan bentuk eksponen dan logaritma</v>
      </c>
      <c r="Q41" s="39"/>
      <c r="R41" s="39" t="s">
        <v>9</v>
      </c>
      <c r="S41" s="18"/>
      <c r="T41" s="1">
        <v>73.3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72.3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123454</v>
      </c>
      <c r="C42" s="19" t="s">
        <v>105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Baik dalam menguasai konsep fungsi, persamaan, pertidaksamaan bentuk eksponen dan logaritma</v>
      </c>
      <c r="K42" s="28">
        <f t="shared" si="5"/>
        <v>77.099999999999994</v>
      </c>
      <c r="L42" s="28" t="str">
        <f t="shared" si="6"/>
        <v>B</v>
      </c>
      <c r="M42" s="28">
        <f t="shared" si="7"/>
        <v>77.099999999999994</v>
      </c>
      <c r="N42" s="28" t="str">
        <f t="shared" si="8"/>
        <v>B</v>
      </c>
      <c r="O42" s="36">
        <v>2</v>
      </c>
      <c r="P42" s="28" t="str">
        <f t="shared" si="9"/>
        <v>Baik dalam menguasai aplikasi fungsi, persamaan, pertidaksamaan bentuk eksponen dan logaritma</v>
      </c>
      <c r="Q42" s="39"/>
      <c r="R42" s="39" t="s">
        <v>8</v>
      </c>
      <c r="S42" s="18"/>
      <c r="T42" s="1">
        <v>78.099999999999994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77.099999999999994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123470</v>
      </c>
      <c r="C43" s="19" t="s">
        <v>106</v>
      </c>
      <c r="D43" s="18"/>
      <c r="E43" s="28">
        <f t="shared" si="0"/>
        <v>74</v>
      </c>
      <c r="F43" s="28" t="str">
        <f t="shared" si="1"/>
        <v>C</v>
      </c>
      <c r="G43" s="28">
        <f t="shared" si="2"/>
        <v>74</v>
      </c>
      <c r="H43" s="28" t="str">
        <f t="shared" si="3"/>
        <v>C</v>
      </c>
      <c r="I43" s="36">
        <v>3</v>
      </c>
      <c r="J43" s="28" t="str">
        <f t="shared" si="4"/>
        <v>Cukup dalam menguasai konsep fungsi, persamaan, pertidaksamaan bentuk eksponen dan logaritma</v>
      </c>
      <c r="K43" s="28">
        <f t="shared" si="5"/>
        <v>73.099999999999994</v>
      </c>
      <c r="L43" s="28" t="str">
        <f t="shared" si="6"/>
        <v>C</v>
      </c>
      <c r="M43" s="28">
        <f t="shared" si="7"/>
        <v>73.099999999999994</v>
      </c>
      <c r="N43" s="28" t="str">
        <f t="shared" si="8"/>
        <v>C</v>
      </c>
      <c r="O43" s="36">
        <v>3</v>
      </c>
      <c r="P43" s="28" t="str">
        <f t="shared" si="9"/>
        <v>Cukup dalam menguasai aplikasi fungsi, persamaan, pertidaksamaan bentuk eksponen dan logaritma</v>
      </c>
      <c r="Q43" s="39"/>
      <c r="R43" s="39" t="s">
        <v>9</v>
      </c>
      <c r="S43" s="18"/>
      <c r="T43" s="1">
        <v>74.099999999999994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73.099999999999994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123486</v>
      </c>
      <c r="C44" s="19" t="s">
        <v>107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Sangat baik dalam menguasai konsep fungsi, persamaan, pertidaksamaan bentuk eksponen dan logaritma</v>
      </c>
      <c r="K44" s="28">
        <f t="shared" si="5"/>
        <v>87.8</v>
      </c>
      <c r="L44" s="28" t="str">
        <f t="shared" si="6"/>
        <v>A</v>
      </c>
      <c r="M44" s="28">
        <f t="shared" si="7"/>
        <v>87.8</v>
      </c>
      <c r="N44" s="28" t="str">
        <f t="shared" si="8"/>
        <v>A</v>
      </c>
      <c r="O44" s="36">
        <v>1</v>
      </c>
      <c r="P44" s="28" t="str">
        <f t="shared" si="9"/>
        <v>Sangat baik dalam menguasai aplikasi fungsi, persamaan, pertidaksamaan bentuk eksponen dan logaritma</v>
      </c>
      <c r="Q44" s="39"/>
      <c r="R44" s="39" t="s">
        <v>8</v>
      </c>
      <c r="S44" s="18"/>
      <c r="T44" s="1">
        <v>88.8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87.8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123502</v>
      </c>
      <c r="C45" s="19" t="s">
        <v>108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Sangat baik dalam menguasai konsep fungsi, persamaan, pertidaksamaan bentuk eksponen dan logaritma</v>
      </c>
      <c r="K45" s="28">
        <f t="shared" si="5"/>
        <v>89.05</v>
      </c>
      <c r="L45" s="28" t="str">
        <f t="shared" si="6"/>
        <v>A</v>
      </c>
      <c r="M45" s="28">
        <f t="shared" si="7"/>
        <v>89.05</v>
      </c>
      <c r="N45" s="28" t="str">
        <f t="shared" si="8"/>
        <v>A</v>
      </c>
      <c r="O45" s="36">
        <v>1</v>
      </c>
      <c r="P45" s="28" t="str">
        <f t="shared" si="9"/>
        <v>Sangat baik dalam menguasai aplikasi fungsi, persamaan, pertidaksamaan bentuk eksponen dan logaritma</v>
      </c>
      <c r="Q45" s="39"/>
      <c r="R45" s="39" t="s">
        <v>8</v>
      </c>
      <c r="S45" s="18"/>
      <c r="T45" s="1">
        <v>90.05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89.05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123518</v>
      </c>
      <c r="C46" s="19" t="s">
        <v>109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>
        <v>3</v>
      </c>
      <c r="J46" s="28" t="str">
        <f t="shared" si="4"/>
        <v>Cukup dalam menguasai konsep fungsi, persamaan, pertidaksamaan bentuk eksponen dan logaritma</v>
      </c>
      <c r="K46" s="28">
        <f t="shared" si="5"/>
        <v>71.5</v>
      </c>
      <c r="L46" s="28" t="str">
        <f t="shared" si="6"/>
        <v>C</v>
      </c>
      <c r="M46" s="28">
        <f t="shared" si="7"/>
        <v>71.5</v>
      </c>
      <c r="N46" s="28" t="str">
        <f t="shared" si="8"/>
        <v>C</v>
      </c>
      <c r="O46" s="36">
        <v>3</v>
      </c>
      <c r="P46" s="28" t="str">
        <f t="shared" si="9"/>
        <v>Cukup dalam menguasai aplikasi fungsi, persamaan, pertidaksamaan bentuk eksponen dan logaritma</v>
      </c>
      <c r="Q46" s="39"/>
      <c r="R46" s="39" t="s">
        <v>9</v>
      </c>
      <c r="S46" s="18"/>
      <c r="T46" s="1">
        <v>72.5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71.5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77.777777777777771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S27" sqref="S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245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123534</v>
      </c>
      <c r="C11" s="19" t="s">
        <v>124</v>
      </c>
      <c r="D11" s="18"/>
      <c r="E11" s="28">
        <f t="shared" ref="E11:E50" si="0">IF((COUNTA(T11:AC11)&gt;0),(ROUND((AVERAGE(T11:AC11)),0)),"")</f>
        <v>74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 t="shared" ref="G11:G50" si="2">IF((COUNTA(T11:AD11)&gt;0),(ROUND((AVERAGE(T11:AD11)),0)),"")</f>
        <v>74</v>
      </c>
      <c r="H11" s="28" t="str">
        <f t="shared" ref="H11:H50" si="3">IF(AND(ISNUMBER(G11),G11&gt;=1),IF(G11&lt;=$FD$13,$FE$13,IF(G11&lt;=$FD$14,$FE$14,IF(G11&lt;=$FD$15,$FE$15,IF(G11&lt;=$FD$16,$FE$16,)))), "")</f>
        <v>C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Cukup dalam menguasai konsep fungsi, persamaan, pertidaksamaan bentuk eksponen dan logaritma</v>
      </c>
      <c r="K11" s="28">
        <f t="shared" ref="K11:K50" si="5">IF((COUNTA(AF11:AO11)&gt;0),AVERAGE(AF11:AO11),"")</f>
        <v>73.45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73.45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menguasai aplikasi fungsi, persamaan, pertidaksamaan bentuk eksponen dan logaritma</v>
      </c>
      <c r="Q11" s="39"/>
      <c r="R11" s="39" t="s">
        <v>9</v>
      </c>
      <c r="S11" s="18"/>
      <c r="T11" s="1">
        <v>74.45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73.45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123550</v>
      </c>
      <c r="C12" s="19" t="s">
        <v>125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Cukup dalam menguasai konsep fungsi, persamaan, pertidaksamaan bentuk eksponen dan logaritma</v>
      </c>
      <c r="K12" s="28">
        <f t="shared" si="5"/>
        <v>73.099999999999994</v>
      </c>
      <c r="L12" s="28" t="str">
        <f t="shared" si="6"/>
        <v>C</v>
      </c>
      <c r="M12" s="28">
        <f t="shared" si="7"/>
        <v>73.099999999999994</v>
      </c>
      <c r="N12" s="28" t="str">
        <f t="shared" si="8"/>
        <v>C</v>
      </c>
      <c r="O12" s="36">
        <v>3</v>
      </c>
      <c r="P12" s="28" t="str">
        <f t="shared" si="9"/>
        <v>Cukup dalam menguasai aplikasi fungsi, persamaan, pertidaksamaan bentuk eksponen dan logaritma</v>
      </c>
      <c r="Q12" s="39"/>
      <c r="R12" s="39" t="s">
        <v>9</v>
      </c>
      <c r="S12" s="18"/>
      <c r="T12" s="1">
        <v>74.099999999999994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73.099999999999994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123566</v>
      </c>
      <c r="C13" s="19" t="s">
        <v>126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Sangat baik dalam menguasai konsep fungsi, persamaan, pertidaksamaan bentuk eksponen dan logaritma</v>
      </c>
      <c r="K13" s="28">
        <f t="shared" si="5"/>
        <v>84.5</v>
      </c>
      <c r="L13" s="28" t="str">
        <f t="shared" si="6"/>
        <v>A</v>
      </c>
      <c r="M13" s="28">
        <f t="shared" si="7"/>
        <v>84.5</v>
      </c>
      <c r="N13" s="28" t="str">
        <f t="shared" si="8"/>
        <v>A</v>
      </c>
      <c r="O13" s="36">
        <v>2</v>
      </c>
      <c r="P13" s="28" t="str">
        <f t="shared" si="9"/>
        <v>Baik dalam menguasai aplikasi fungsi, persamaan, pertidaksamaan bentuk eksponen dan logaritma</v>
      </c>
      <c r="Q13" s="39"/>
      <c r="R13" s="39" t="s">
        <v>8</v>
      </c>
      <c r="S13" s="18"/>
      <c r="T13" s="1">
        <v>85.5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84.5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47941</v>
      </c>
      <c r="FK13" s="41">
        <v>47951</v>
      </c>
    </row>
    <row r="14" spans="1:167" x14ac:dyDescent="0.25">
      <c r="A14" s="19">
        <v>4</v>
      </c>
      <c r="B14" s="19">
        <v>123582</v>
      </c>
      <c r="C14" s="19" t="s">
        <v>127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Cukup dalam menguasai konsep fungsi, persamaan, pertidaksamaan bentuk eksponen dan logaritma</v>
      </c>
      <c r="K14" s="28">
        <f t="shared" si="5"/>
        <v>72.3</v>
      </c>
      <c r="L14" s="28" t="str">
        <f t="shared" si="6"/>
        <v>C</v>
      </c>
      <c r="M14" s="28">
        <f t="shared" si="7"/>
        <v>72.3</v>
      </c>
      <c r="N14" s="28" t="str">
        <f t="shared" si="8"/>
        <v>C</v>
      </c>
      <c r="O14" s="36">
        <v>3</v>
      </c>
      <c r="P14" s="28" t="str">
        <f t="shared" si="9"/>
        <v>Cukup dalam menguasai aplikasi fungsi, persamaan, pertidaksamaan bentuk eksponen dan logaritma</v>
      </c>
      <c r="Q14" s="39"/>
      <c r="R14" s="39" t="s">
        <v>9</v>
      </c>
      <c r="S14" s="18"/>
      <c r="T14" s="1">
        <v>73.3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72.3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123598</v>
      </c>
      <c r="C15" s="19" t="s">
        <v>128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Cukup dalam menguasai konsep fungsi, persamaan, pertidaksamaan bentuk eksponen dan logaritma</v>
      </c>
      <c r="K15" s="28">
        <f t="shared" si="5"/>
        <v>71.900000000000006</v>
      </c>
      <c r="L15" s="28" t="str">
        <f t="shared" si="6"/>
        <v>C</v>
      </c>
      <c r="M15" s="28">
        <f t="shared" si="7"/>
        <v>71.900000000000006</v>
      </c>
      <c r="N15" s="28" t="str">
        <f t="shared" si="8"/>
        <v>C</v>
      </c>
      <c r="O15" s="36">
        <v>3</v>
      </c>
      <c r="P15" s="28" t="str">
        <f t="shared" si="9"/>
        <v>Cukup dalam menguasai aplikasi fungsi, persamaan, pertidaksamaan bentuk eksponen dan logaritma</v>
      </c>
      <c r="Q15" s="39"/>
      <c r="R15" s="39" t="s">
        <v>9</v>
      </c>
      <c r="S15" s="18"/>
      <c r="T15" s="1">
        <v>72.900000000000006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71.900000000000006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47942</v>
      </c>
      <c r="FK15" s="41">
        <v>47952</v>
      </c>
    </row>
    <row r="16" spans="1:167" x14ac:dyDescent="0.25">
      <c r="A16" s="19">
        <v>6</v>
      </c>
      <c r="B16" s="19">
        <v>123614</v>
      </c>
      <c r="C16" s="19" t="s">
        <v>129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Cukup dalam menguasai konsep fungsi, persamaan, pertidaksamaan bentuk eksponen dan logaritma</v>
      </c>
      <c r="K16" s="28">
        <f t="shared" si="5"/>
        <v>72.3</v>
      </c>
      <c r="L16" s="28" t="str">
        <f t="shared" si="6"/>
        <v>C</v>
      </c>
      <c r="M16" s="28">
        <f t="shared" si="7"/>
        <v>72.3</v>
      </c>
      <c r="N16" s="28" t="str">
        <f t="shared" si="8"/>
        <v>C</v>
      </c>
      <c r="O16" s="36">
        <v>3</v>
      </c>
      <c r="P16" s="28" t="str">
        <f t="shared" si="9"/>
        <v>Cukup dalam menguasai aplikasi fungsi, persamaan, pertidaksamaan bentuk eksponen dan logaritma</v>
      </c>
      <c r="Q16" s="39"/>
      <c r="R16" s="39" t="s">
        <v>9</v>
      </c>
      <c r="S16" s="18"/>
      <c r="T16" s="1">
        <v>73.3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72.3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123630</v>
      </c>
      <c r="C17" s="19" t="s">
        <v>130</v>
      </c>
      <c r="D17" s="18"/>
      <c r="E17" s="28">
        <f t="shared" si="0"/>
        <v>73</v>
      </c>
      <c r="F17" s="28" t="str">
        <f t="shared" si="1"/>
        <v>C</v>
      </c>
      <c r="G17" s="28">
        <f t="shared" si="2"/>
        <v>73</v>
      </c>
      <c r="H17" s="28" t="str">
        <f t="shared" si="3"/>
        <v>C</v>
      </c>
      <c r="I17" s="36">
        <v>3</v>
      </c>
      <c r="J17" s="28" t="str">
        <f t="shared" si="4"/>
        <v>Cukup dalam menguasai konsep fungsi, persamaan, pertidaksamaan bentuk eksponen dan logaritma</v>
      </c>
      <c r="K17" s="28">
        <f t="shared" si="5"/>
        <v>71.900000000000006</v>
      </c>
      <c r="L17" s="28" t="str">
        <f t="shared" si="6"/>
        <v>C</v>
      </c>
      <c r="M17" s="28">
        <f t="shared" si="7"/>
        <v>71.900000000000006</v>
      </c>
      <c r="N17" s="28" t="str">
        <f t="shared" si="8"/>
        <v>C</v>
      </c>
      <c r="O17" s="36">
        <v>3</v>
      </c>
      <c r="P17" s="28" t="str">
        <f t="shared" si="9"/>
        <v>Cukup dalam menguasai aplikasi fungsi, persamaan, pertidaksamaan bentuk eksponen dan logaritma</v>
      </c>
      <c r="Q17" s="39"/>
      <c r="R17" s="39" t="s">
        <v>9</v>
      </c>
      <c r="S17" s="18"/>
      <c r="T17" s="1">
        <v>72.900000000000006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71.900000000000006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47943</v>
      </c>
      <c r="FK17" s="41">
        <v>47953</v>
      </c>
    </row>
    <row r="18" spans="1:167" x14ac:dyDescent="0.25">
      <c r="A18" s="19">
        <v>8</v>
      </c>
      <c r="B18" s="19">
        <v>123646</v>
      </c>
      <c r="C18" s="19" t="s">
        <v>131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Baik dalam menguasai konsep fungsi, persamaan, pertidaksamaan bentuk eksponen dan logaritma</v>
      </c>
      <c r="K18" s="28">
        <f t="shared" si="5"/>
        <v>75.900000000000006</v>
      </c>
      <c r="L18" s="28" t="str">
        <f t="shared" si="6"/>
        <v>B</v>
      </c>
      <c r="M18" s="28">
        <f t="shared" si="7"/>
        <v>75.900000000000006</v>
      </c>
      <c r="N18" s="28" t="str">
        <f t="shared" si="8"/>
        <v>B</v>
      </c>
      <c r="O18" s="36">
        <v>3</v>
      </c>
      <c r="P18" s="28" t="str">
        <f t="shared" si="9"/>
        <v>Cukup dalam menguasai aplikasi fungsi, persamaan, pertidaksamaan bentuk eksponen dan logaritma</v>
      </c>
      <c r="Q18" s="39"/>
      <c r="R18" s="39" t="s">
        <v>8</v>
      </c>
      <c r="S18" s="18"/>
      <c r="T18" s="1">
        <v>76.900000000000006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75.900000000000006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123662</v>
      </c>
      <c r="C19" s="19" t="s">
        <v>132</v>
      </c>
      <c r="D19" s="18"/>
      <c r="E19" s="28">
        <f t="shared" si="0"/>
        <v>74</v>
      </c>
      <c r="F19" s="28" t="str">
        <f t="shared" si="1"/>
        <v>C</v>
      </c>
      <c r="G19" s="28">
        <f t="shared" si="2"/>
        <v>74</v>
      </c>
      <c r="H19" s="28" t="str">
        <f t="shared" si="3"/>
        <v>C</v>
      </c>
      <c r="I19" s="36">
        <v>3</v>
      </c>
      <c r="J19" s="28" t="str">
        <f t="shared" si="4"/>
        <v>Cukup dalam menguasai konsep fungsi, persamaan, pertidaksamaan bentuk eksponen dan logaritma</v>
      </c>
      <c r="K19" s="28">
        <f t="shared" si="5"/>
        <v>72.7</v>
      </c>
      <c r="L19" s="28" t="str">
        <f t="shared" si="6"/>
        <v>C</v>
      </c>
      <c r="M19" s="28">
        <f t="shared" si="7"/>
        <v>72.7</v>
      </c>
      <c r="N19" s="28" t="str">
        <f t="shared" si="8"/>
        <v>C</v>
      </c>
      <c r="O19" s="36">
        <v>3</v>
      </c>
      <c r="P19" s="28" t="str">
        <f t="shared" si="9"/>
        <v>Cukup dalam menguasai aplikasi fungsi, persamaan, pertidaksamaan bentuk eksponen dan logaritma</v>
      </c>
      <c r="Q19" s="39"/>
      <c r="R19" s="39" t="s">
        <v>9</v>
      </c>
      <c r="S19" s="18"/>
      <c r="T19" s="1">
        <v>73.7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72.7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47944</v>
      </c>
      <c r="FK19" s="41">
        <v>47954</v>
      </c>
    </row>
    <row r="20" spans="1:167" x14ac:dyDescent="0.25">
      <c r="A20" s="19">
        <v>10</v>
      </c>
      <c r="B20" s="19">
        <v>123678</v>
      </c>
      <c r="C20" s="19" t="s">
        <v>133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Cukup dalam menguasai konsep fungsi, persamaan, pertidaksamaan bentuk eksponen dan logaritma</v>
      </c>
      <c r="K20" s="28">
        <f t="shared" si="5"/>
        <v>72.95</v>
      </c>
      <c r="L20" s="28" t="str">
        <f t="shared" si="6"/>
        <v>C</v>
      </c>
      <c r="M20" s="28">
        <f t="shared" si="7"/>
        <v>72.95</v>
      </c>
      <c r="N20" s="28" t="str">
        <f t="shared" si="8"/>
        <v>C</v>
      </c>
      <c r="O20" s="36">
        <v>3</v>
      </c>
      <c r="P20" s="28" t="str">
        <f t="shared" si="9"/>
        <v>Cukup dalam menguasai aplikasi fungsi, persamaan, pertidaksamaan bentuk eksponen dan logaritma</v>
      </c>
      <c r="Q20" s="39"/>
      <c r="R20" s="39" t="s">
        <v>9</v>
      </c>
      <c r="S20" s="18"/>
      <c r="T20" s="1">
        <v>73.95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72.95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123694</v>
      </c>
      <c r="C21" s="19" t="s">
        <v>134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Baik dalam menguasai konsep fungsi, persamaan, pertidaksamaan bentuk eksponen dan logaritma</v>
      </c>
      <c r="K21" s="28">
        <f t="shared" si="5"/>
        <v>82.9</v>
      </c>
      <c r="L21" s="28" t="str">
        <f t="shared" si="6"/>
        <v>B</v>
      </c>
      <c r="M21" s="28">
        <f t="shared" si="7"/>
        <v>82.9</v>
      </c>
      <c r="N21" s="28" t="str">
        <f t="shared" si="8"/>
        <v>B</v>
      </c>
      <c r="O21" s="36">
        <v>2</v>
      </c>
      <c r="P21" s="28" t="str">
        <f t="shared" si="9"/>
        <v>Baik dalam menguasai aplikasi fungsi, persamaan, pertidaksamaan bentuk eksponen dan logaritma</v>
      </c>
      <c r="Q21" s="39"/>
      <c r="R21" s="39" t="s">
        <v>8</v>
      </c>
      <c r="S21" s="18"/>
      <c r="T21" s="1">
        <v>83.9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82.9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47945</v>
      </c>
      <c r="FK21" s="41">
        <v>47955</v>
      </c>
    </row>
    <row r="22" spans="1:167" x14ac:dyDescent="0.25">
      <c r="A22" s="19">
        <v>12</v>
      </c>
      <c r="B22" s="19">
        <v>123710</v>
      </c>
      <c r="C22" s="19" t="s">
        <v>135</v>
      </c>
      <c r="D22" s="18"/>
      <c r="E22" s="28">
        <f t="shared" si="0"/>
        <v>74</v>
      </c>
      <c r="F22" s="28" t="str">
        <f t="shared" si="1"/>
        <v>C</v>
      </c>
      <c r="G22" s="28">
        <f t="shared" si="2"/>
        <v>74</v>
      </c>
      <c r="H22" s="28" t="str">
        <f t="shared" si="3"/>
        <v>C</v>
      </c>
      <c r="I22" s="36">
        <v>3</v>
      </c>
      <c r="J22" s="28" t="str">
        <f t="shared" si="4"/>
        <v>Cukup dalam menguasai konsep fungsi, persamaan, pertidaksamaan bentuk eksponen dan logaritma</v>
      </c>
      <c r="K22" s="28">
        <f t="shared" si="5"/>
        <v>72.95</v>
      </c>
      <c r="L22" s="28" t="str">
        <f t="shared" si="6"/>
        <v>C</v>
      </c>
      <c r="M22" s="28">
        <f t="shared" si="7"/>
        <v>72.95</v>
      </c>
      <c r="N22" s="28" t="str">
        <f t="shared" si="8"/>
        <v>C</v>
      </c>
      <c r="O22" s="36">
        <v>3</v>
      </c>
      <c r="P22" s="28" t="str">
        <f t="shared" si="9"/>
        <v>Cukup dalam menguasai aplikasi fungsi, persamaan, pertidaksamaan bentuk eksponen dan logaritma</v>
      </c>
      <c r="Q22" s="39"/>
      <c r="R22" s="39" t="s">
        <v>9</v>
      </c>
      <c r="S22" s="18"/>
      <c r="T22" s="1">
        <v>73.95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72.95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123726</v>
      </c>
      <c r="C23" s="19" t="s">
        <v>136</v>
      </c>
      <c r="D23" s="18"/>
      <c r="E23" s="28">
        <f t="shared" si="0"/>
        <v>73</v>
      </c>
      <c r="F23" s="28" t="str">
        <f t="shared" si="1"/>
        <v>C</v>
      </c>
      <c r="G23" s="28">
        <f t="shared" si="2"/>
        <v>73</v>
      </c>
      <c r="H23" s="28" t="str">
        <f t="shared" si="3"/>
        <v>C</v>
      </c>
      <c r="I23" s="36">
        <v>3</v>
      </c>
      <c r="J23" s="28" t="str">
        <f t="shared" si="4"/>
        <v>Cukup dalam menguasai konsep fungsi, persamaan, pertidaksamaan bentuk eksponen dan logaritma</v>
      </c>
      <c r="K23" s="28">
        <f t="shared" si="5"/>
        <v>71.900000000000006</v>
      </c>
      <c r="L23" s="28" t="str">
        <f t="shared" si="6"/>
        <v>C</v>
      </c>
      <c r="M23" s="28">
        <f t="shared" si="7"/>
        <v>71.900000000000006</v>
      </c>
      <c r="N23" s="28" t="str">
        <f t="shared" si="8"/>
        <v>C</v>
      </c>
      <c r="O23" s="36">
        <v>3</v>
      </c>
      <c r="P23" s="28" t="str">
        <f t="shared" si="9"/>
        <v>Cukup dalam menguasai aplikasi fungsi, persamaan, pertidaksamaan bentuk eksponen dan logaritma</v>
      </c>
      <c r="Q23" s="39"/>
      <c r="R23" s="39" t="s">
        <v>9</v>
      </c>
      <c r="S23" s="18"/>
      <c r="T23" s="1">
        <v>72.900000000000006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71.900000000000006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47946</v>
      </c>
      <c r="FK23" s="41">
        <v>47956</v>
      </c>
    </row>
    <row r="24" spans="1:167" x14ac:dyDescent="0.25">
      <c r="A24" s="19">
        <v>14</v>
      </c>
      <c r="B24" s="19">
        <v>123742</v>
      </c>
      <c r="C24" s="19" t="s">
        <v>137</v>
      </c>
      <c r="D24" s="18"/>
      <c r="E24" s="28">
        <f t="shared" si="0"/>
        <v>74</v>
      </c>
      <c r="F24" s="28" t="str">
        <f t="shared" si="1"/>
        <v>C</v>
      </c>
      <c r="G24" s="28">
        <f t="shared" si="2"/>
        <v>74</v>
      </c>
      <c r="H24" s="28" t="str">
        <f t="shared" si="3"/>
        <v>C</v>
      </c>
      <c r="I24" s="36">
        <v>3</v>
      </c>
      <c r="J24" s="28" t="str">
        <f t="shared" si="4"/>
        <v>Cukup dalam menguasai konsep fungsi, persamaan, pertidaksamaan bentuk eksponen dan logaritma</v>
      </c>
      <c r="K24" s="28">
        <f t="shared" si="5"/>
        <v>72.95</v>
      </c>
      <c r="L24" s="28" t="str">
        <f t="shared" si="6"/>
        <v>C</v>
      </c>
      <c r="M24" s="28">
        <f t="shared" si="7"/>
        <v>72.95</v>
      </c>
      <c r="N24" s="28" t="str">
        <f t="shared" si="8"/>
        <v>C</v>
      </c>
      <c r="O24" s="36">
        <v>3</v>
      </c>
      <c r="P24" s="28" t="str">
        <f t="shared" si="9"/>
        <v>Cukup dalam menguasai aplikasi fungsi, persamaan, pertidaksamaan bentuk eksponen dan logaritma</v>
      </c>
      <c r="Q24" s="39"/>
      <c r="R24" s="39" t="s">
        <v>9</v>
      </c>
      <c r="S24" s="18"/>
      <c r="T24" s="1">
        <v>73.95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72.95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123758</v>
      </c>
      <c r="C25" s="19" t="s">
        <v>138</v>
      </c>
      <c r="D25" s="18"/>
      <c r="E25" s="28">
        <f t="shared" si="0"/>
        <v>71</v>
      </c>
      <c r="F25" s="28" t="str">
        <f t="shared" si="1"/>
        <v>C</v>
      </c>
      <c r="G25" s="28">
        <f t="shared" si="2"/>
        <v>71</v>
      </c>
      <c r="H25" s="28" t="str">
        <f t="shared" si="3"/>
        <v>C</v>
      </c>
      <c r="I25" s="36">
        <v>3</v>
      </c>
      <c r="J25" s="28" t="str">
        <f t="shared" si="4"/>
        <v>Cukup dalam menguasai konsep fungsi, persamaan, pertidaksamaan bentuk eksponen dan logaritma</v>
      </c>
      <c r="K25" s="28">
        <f t="shared" si="5"/>
        <v>70</v>
      </c>
      <c r="L25" s="28" t="str">
        <f t="shared" si="6"/>
        <v>C</v>
      </c>
      <c r="M25" s="28">
        <f t="shared" si="7"/>
        <v>70</v>
      </c>
      <c r="N25" s="28" t="str">
        <f t="shared" si="8"/>
        <v>C</v>
      </c>
      <c r="O25" s="36">
        <v>3</v>
      </c>
      <c r="P25" s="28" t="str">
        <f t="shared" si="9"/>
        <v>Cukup dalam menguasai aplikasi fungsi, persamaan, pertidaksamaan bentuk eksponen dan logaritma</v>
      </c>
      <c r="Q25" s="39"/>
      <c r="R25" s="39" t="s">
        <v>9</v>
      </c>
      <c r="S25" s="18"/>
      <c r="T25" s="1">
        <v>71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70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47947</v>
      </c>
      <c r="FK25" s="41">
        <v>47957</v>
      </c>
    </row>
    <row r="26" spans="1:167" x14ac:dyDescent="0.25">
      <c r="A26" s="19">
        <v>16</v>
      </c>
      <c r="B26" s="19">
        <v>123774</v>
      </c>
      <c r="C26" s="19" t="s">
        <v>139</v>
      </c>
      <c r="D26" s="18"/>
      <c r="E26" s="28">
        <f t="shared" si="0"/>
        <v>65</v>
      </c>
      <c r="F26" s="28" t="str">
        <f t="shared" si="1"/>
        <v>D</v>
      </c>
      <c r="G26" s="28">
        <f t="shared" si="2"/>
        <v>65</v>
      </c>
      <c r="H26" s="28" t="str">
        <f t="shared" si="3"/>
        <v>D</v>
      </c>
      <c r="I26" s="36">
        <v>4</v>
      </c>
      <c r="J26" s="28" t="str">
        <f t="shared" si="4"/>
        <v>Kurang dalam menguasai konsep fungsi, persamaan, pertidaksamaan bentuk eksponen dan logaritma</v>
      </c>
      <c r="K26" s="28">
        <f t="shared" si="5"/>
        <v>65</v>
      </c>
      <c r="L26" s="28" t="str">
        <f t="shared" si="6"/>
        <v>D</v>
      </c>
      <c r="M26" s="28">
        <f t="shared" si="7"/>
        <v>65</v>
      </c>
      <c r="N26" s="28" t="str">
        <f t="shared" si="8"/>
        <v>D</v>
      </c>
      <c r="O26" s="36">
        <v>4</v>
      </c>
      <c r="P26" s="28" t="str">
        <f t="shared" si="9"/>
        <v>Kurang dalam menguasai aplikasi fungsi, persamaan, pertidaksamaan bentuk eksponen dan logaritma</v>
      </c>
      <c r="Q26" s="39"/>
      <c r="R26" s="39" t="s">
        <v>9</v>
      </c>
      <c r="S26" s="18"/>
      <c r="T26" s="1">
        <v>65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65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123790</v>
      </c>
      <c r="C27" s="19" t="s">
        <v>140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3</v>
      </c>
      <c r="J27" s="28" t="str">
        <f t="shared" si="4"/>
        <v>Cukup dalam menguasai konsep fungsi, persamaan, pertidaksamaan bentuk eksponen dan logaritma</v>
      </c>
      <c r="K27" s="28">
        <f t="shared" si="5"/>
        <v>70</v>
      </c>
      <c r="L27" s="28" t="str">
        <f t="shared" si="6"/>
        <v>C</v>
      </c>
      <c r="M27" s="28">
        <f t="shared" si="7"/>
        <v>70</v>
      </c>
      <c r="N27" s="28" t="str">
        <f t="shared" si="8"/>
        <v>C</v>
      </c>
      <c r="O27" s="36">
        <v>3</v>
      </c>
      <c r="P27" s="28" t="str">
        <f t="shared" si="9"/>
        <v>Cukup dalam menguasai aplikasi fungsi, persamaan, pertidaksamaan bentuk eksponen dan logaritma</v>
      </c>
      <c r="Q27" s="39"/>
      <c r="R27" s="39" t="s">
        <v>9</v>
      </c>
      <c r="S27" s="18"/>
      <c r="T27" s="1">
        <v>71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70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47948</v>
      </c>
      <c r="FK27" s="41">
        <v>47958</v>
      </c>
    </row>
    <row r="28" spans="1:167" x14ac:dyDescent="0.25">
      <c r="A28" s="19">
        <v>18</v>
      </c>
      <c r="B28" s="19">
        <v>123806</v>
      </c>
      <c r="C28" s="19" t="s">
        <v>141</v>
      </c>
      <c r="D28" s="18"/>
      <c r="E28" s="28">
        <f t="shared" si="0"/>
        <v>75</v>
      </c>
      <c r="F28" s="28" t="str">
        <f t="shared" si="1"/>
        <v>C</v>
      </c>
      <c r="G28" s="28">
        <f t="shared" si="2"/>
        <v>75</v>
      </c>
      <c r="H28" s="28" t="str">
        <f t="shared" si="3"/>
        <v>C</v>
      </c>
      <c r="I28" s="36">
        <v>3</v>
      </c>
      <c r="J28" s="28" t="str">
        <f t="shared" si="4"/>
        <v>Cukup dalam menguasai konsep fungsi, persamaan, pertidaksamaan bentuk eksponen dan logaritma</v>
      </c>
      <c r="K28" s="28">
        <f t="shared" si="5"/>
        <v>73.900000000000006</v>
      </c>
      <c r="L28" s="28" t="str">
        <f t="shared" si="6"/>
        <v>C</v>
      </c>
      <c r="M28" s="28">
        <f t="shared" si="7"/>
        <v>73.900000000000006</v>
      </c>
      <c r="N28" s="28" t="str">
        <f t="shared" si="8"/>
        <v>C</v>
      </c>
      <c r="O28" s="36">
        <v>3</v>
      </c>
      <c r="P28" s="28" t="str">
        <f t="shared" si="9"/>
        <v>Cukup dalam menguasai aplikasi fungsi, persamaan, pertidaksamaan bentuk eksponen dan logaritma</v>
      </c>
      <c r="Q28" s="39"/>
      <c r="R28" s="39" t="s">
        <v>9</v>
      </c>
      <c r="S28" s="18"/>
      <c r="T28" s="1">
        <v>74.900000000000006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73.900000000000006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123822</v>
      </c>
      <c r="C29" s="19" t="s">
        <v>142</v>
      </c>
      <c r="D29" s="18"/>
      <c r="E29" s="28">
        <f t="shared" si="0"/>
        <v>73</v>
      </c>
      <c r="F29" s="28" t="str">
        <f t="shared" si="1"/>
        <v>C</v>
      </c>
      <c r="G29" s="28">
        <f t="shared" si="2"/>
        <v>73</v>
      </c>
      <c r="H29" s="28" t="str">
        <f t="shared" si="3"/>
        <v>C</v>
      </c>
      <c r="I29" s="36">
        <v>3</v>
      </c>
      <c r="J29" s="28" t="str">
        <f t="shared" si="4"/>
        <v>Cukup dalam menguasai konsep fungsi, persamaan, pertidaksamaan bentuk eksponen dan logaritma</v>
      </c>
      <c r="K29" s="28">
        <f t="shared" si="5"/>
        <v>72.3</v>
      </c>
      <c r="L29" s="28" t="str">
        <f t="shared" si="6"/>
        <v>C</v>
      </c>
      <c r="M29" s="28">
        <f t="shared" si="7"/>
        <v>72.3</v>
      </c>
      <c r="N29" s="28" t="str">
        <f t="shared" si="8"/>
        <v>C</v>
      </c>
      <c r="O29" s="36">
        <v>3</v>
      </c>
      <c r="P29" s="28" t="str">
        <f t="shared" si="9"/>
        <v>Cukup dalam menguasai aplikasi fungsi, persamaan, pertidaksamaan bentuk eksponen dan logaritma</v>
      </c>
      <c r="Q29" s="39"/>
      <c r="R29" s="39" t="s">
        <v>9</v>
      </c>
      <c r="S29" s="18"/>
      <c r="T29" s="1">
        <v>73.3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72.3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47949</v>
      </c>
      <c r="FK29" s="41">
        <v>47959</v>
      </c>
    </row>
    <row r="30" spans="1:167" x14ac:dyDescent="0.25">
      <c r="A30" s="19">
        <v>20</v>
      </c>
      <c r="B30" s="19">
        <v>123838</v>
      </c>
      <c r="C30" s="19" t="s">
        <v>143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Cukup dalam menguasai konsep fungsi, persamaan, pertidaksamaan bentuk eksponen dan logaritma</v>
      </c>
      <c r="K30" s="28">
        <f t="shared" si="5"/>
        <v>71.900000000000006</v>
      </c>
      <c r="L30" s="28" t="str">
        <f t="shared" si="6"/>
        <v>C</v>
      </c>
      <c r="M30" s="28">
        <f t="shared" si="7"/>
        <v>71.900000000000006</v>
      </c>
      <c r="N30" s="28" t="str">
        <f t="shared" si="8"/>
        <v>C</v>
      </c>
      <c r="O30" s="36">
        <v>3</v>
      </c>
      <c r="P30" s="28" t="str">
        <f t="shared" si="9"/>
        <v>Cukup dalam menguasai aplikasi fungsi, persamaan, pertidaksamaan bentuk eksponen dan logaritma</v>
      </c>
      <c r="Q30" s="39"/>
      <c r="R30" s="39" t="s">
        <v>9</v>
      </c>
      <c r="S30" s="18"/>
      <c r="T30" s="1">
        <v>72.900000000000006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71.900000000000006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123854</v>
      </c>
      <c r="C31" s="19" t="s">
        <v>144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Cukup dalam menguasai konsep fungsi, persamaan, pertidaksamaan bentuk eksponen dan logaritma</v>
      </c>
      <c r="K31" s="28">
        <f t="shared" si="5"/>
        <v>71.900000000000006</v>
      </c>
      <c r="L31" s="28" t="str">
        <f t="shared" si="6"/>
        <v>C</v>
      </c>
      <c r="M31" s="28">
        <f t="shared" si="7"/>
        <v>71.900000000000006</v>
      </c>
      <c r="N31" s="28" t="str">
        <f t="shared" si="8"/>
        <v>C</v>
      </c>
      <c r="O31" s="36">
        <v>3</v>
      </c>
      <c r="P31" s="28" t="str">
        <f t="shared" si="9"/>
        <v>Cukup dalam menguasai aplikasi fungsi, persamaan, pertidaksamaan bentuk eksponen dan logaritma</v>
      </c>
      <c r="Q31" s="39"/>
      <c r="R31" s="39" t="s">
        <v>9</v>
      </c>
      <c r="S31" s="18"/>
      <c r="T31" s="1">
        <v>72.900000000000006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71.900000000000006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47950</v>
      </c>
      <c r="FK31" s="41">
        <v>47960</v>
      </c>
    </row>
    <row r="32" spans="1:167" x14ac:dyDescent="0.25">
      <c r="A32" s="19">
        <v>22</v>
      </c>
      <c r="B32" s="19">
        <v>123870</v>
      </c>
      <c r="C32" s="19" t="s">
        <v>145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Cukup dalam menguasai konsep fungsi, persamaan, pertidaksamaan bentuk eksponen dan logaritma</v>
      </c>
      <c r="K32" s="28">
        <f t="shared" si="5"/>
        <v>71.900000000000006</v>
      </c>
      <c r="L32" s="28" t="str">
        <f t="shared" si="6"/>
        <v>C</v>
      </c>
      <c r="M32" s="28">
        <f t="shared" si="7"/>
        <v>71.900000000000006</v>
      </c>
      <c r="N32" s="28" t="str">
        <f t="shared" si="8"/>
        <v>C</v>
      </c>
      <c r="O32" s="36">
        <v>3</v>
      </c>
      <c r="P32" s="28" t="str">
        <f t="shared" si="9"/>
        <v>Cukup dalam menguasai aplikasi fungsi, persamaan, pertidaksamaan bentuk eksponen dan logaritma</v>
      </c>
      <c r="Q32" s="39"/>
      <c r="R32" s="39" t="s">
        <v>9</v>
      </c>
      <c r="S32" s="18"/>
      <c r="T32" s="1">
        <v>72.900000000000006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71.900000000000006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123886</v>
      </c>
      <c r="C33" s="19" t="s">
        <v>146</v>
      </c>
      <c r="D33" s="18"/>
      <c r="E33" s="28">
        <f t="shared" si="0"/>
        <v>75</v>
      </c>
      <c r="F33" s="28" t="str">
        <f t="shared" si="1"/>
        <v>C</v>
      </c>
      <c r="G33" s="28">
        <f t="shared" si="2"/>
        <v>75</v>
      </c>
      <c r="H33" s="28" t="str">
        <f t="shared" si="3"/>
        <v>C</v>
      </c>
      <c r="I33" s="36">
        <v>3</v>
      </c>
      <c r="J33" s="28" t="str">
        <f t="shared" si="4"/>
        <v>Cukup dalam menguasai konsep fungsi, persamaan, pertidaksamaan bentuk eksponen dan logaritma</v>
      </c>
      <c r="K33" s="28">
        <f t="shared" si="5"/>
        <v>73.599999999999994</v>
      </c>
      <c r="L33" s="28" t="str">
        <f t="shared" si="6"/>
        <v>C</v>
      </c>
      <c r="M33" s="28">
        <f t="shared" si="7"/>
        <v>73.599999999999994</v>
      </c>
      <c r="N33" s="28" t="str">
        <f t="shared" si="8"/>
        <v>C</v>
      </c>
      <c r="O33" s="36">
        <v>3</v>
      </c>
      <c r="P33" s="28" t="str">
        <f t="shared" si="9"/>
        <v>Cukup dalam menguasai aplikasi fungsi, persamaan, pertidaksamaan bentuk eksponen dan logaritma</v>
      </c>
      <c r="Q33" s="39"/>
      <c r="R33" s="39" t="s">
        <v>9</v>
      </c>
      <c r="S33" s="18"/>
      <c r="T33" s="1">
        <v>74.599999999999994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73.599999999999994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123902</v>
      </c>
      <c r="C34" s="19" t="s">
        <v>147</v>
      </c>
      <c r="D34" s="18"/>
      <c r="E34" s="28">
        <f t="shared" si="0"/>
        <v>73</v>
      </c>
      <c r="F34" s="28" t="str">
        <f t="shared" si="1"/>
        <v>C</v>
      </c>
      <c r="G34" s="28">
        <f t="shared" si="2"/>
        <v>73</v>
      </c>
      <c r="H34" s="28" t="str">
        <f t="shared" si="3"/>
        <v>C</v>
      </c>
      <c r="I34" s="36">
        <v>3</v>
      </c>
      <c r="J34" s="28" t="str">
        <f t="shared" si="4"/>
        <v>Cukup dalam menguasai konsep fungsi, persamaan, pertidaksamaan bentuk eksponen dan logaritma</v>
      </c>
      <c r="K34" s="28">
        <f t="shared" si="5"/>
        <v>71.900000000000006</v>
      </c>
      <c r="L34" s="28" t="str">
        <f t="shared" si="6"/>
        <v>C</v>
      </c>
      <c r="M34" s="28">
        <f t="shared" si="7"/>
        <v>71.900000000000006</v>
      </c>
      <c r="N34" s="28" t="str">
        <f t="shared" si="8"/>
        <v>C</v>
      </c>
      <c r="O34" s="36">
        <v>3</v>
      </c>
      <c r="P34" s="28" t="str">
        <f t="shared" si="9"/>
        <v>Cukup dalam menguasai aplikasi fungsi, persamaan, pertidaksamaan bentuk eksponen dan logaritma</v>
      </c>
      <c r="Q34" s="39"/>
      <c r="R34" s="39" t="s">
        <v>9</v>
      </c>
      <c r="S34" s="18"/>
      <c r="T34" s="1">
        <v>72.900000000000006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71.900000000000006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123917</v>
      </c>
      <c r="C35" s="19" t="s">
        <v>148</v>
      </c>
      <c r="D35" s="18"/>
      <c r="E35" s="28">
        <f t="shared" si="0"/>
        <v>73</v>
      </c>
      <c r="F35" s="28" t="str">
        <f t="shared" si="1"/>
        <v>C</v>
      </c>
      <c r="G35" s="28">
        <f t="shared" si="2"/>
        <v>73</v>
      </c>
      <c r="H35" s="28" t="str">
        <f t="shared" si="3"/>
        <v>C</v>
      </c>
      <c r="I35" s="36">
        <v>3</v>
      </c>
      <c r="J35" s="28" t="str">
        <f t="shared" si="4"/>
        <v>Cukup dalam menguasai konsep fungsi, persamaan, pertidaksamaan bentuk eksponen dan logaritma</v>
      </c>
      <c r="K35" s="28">
        <f t="shared" si="5"/>
        <v>72.3</v>
      </c>
      <c r="L35" s="28" t="str">
        <f t="shared" si="6"/>
        <v>C</v>
      </c>
      <c r="M35" s="28">
        <f t="shared" si="7"/>
        <v>72.3</v>
      </c>
      <c r="N35" s="28" t="str">
        <f t="shared" si="8"/>
        <v>C</v>
      </c>
      <c r="O35" s="36">
        <v>3</v>
      </c>
      <c r="P35" s="28" t="str">
        <f t="shared" si="9"/>
        <v>Cukup dalam menguasai aplikasi fungsi, persamaan, pertidaksamaan bentuk eksponen dan logaritma</v>
      </c>
      <c r="Q35" s="39"/>
      <c r="R35" s="39" t="s">
        <v>9</v>
      </c>
      <c r="S35" s="18"/>
      <c r="T35" s="1">
        <v>73.3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72.3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123933</v>
      </c>
      <c r="C36" s="19" t="s">
        <v>149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Cukup dalam menguasai konsep fungsi, persamaan, pertidaksamaan bentuk eksponen dan logaritma</v>
      </c>
      <c r="K36" s="28">
        <f t="shared" si="5"/>
        <v>71.5</v>
      </c>
      <c r="L36" s="28" t="str">
        <f t="shared" si="6"/>
        <v>C</v>
      </c>
      <c r="M36" s="28">
        <f t="shared" si="7"/>
        <v>71.5</v>
      </c>
      <c r="N36" s="28" t="str">
        <f t="shared" si="8"/>
        <v>C</v>
      </c>
      <c r="O36" s="36">
        <v>3</v>
      </c>
      <c r="P36" s="28" t="str">
        <f t="shared" si="9"/>
        <v>Cukup dalam menguasai aplikasi fungsi, persamaan, pertidaksamaan bentuk eksponen dan logaritma</v>
      </c>
      <c r="Q36" s="39"/>
      <c r="R36" s="39" t="s">
        <v>9</v>
      </c>
      <c r="S36" s="18"/>
      <c r="T36" s="1">
        <v>72.5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71.5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123949</v>
      </c>
      <c r="C37" s="19" t="s">
        <v>150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Baik dalam menguasai konsep fungsi, persamaan, pertidaksamaan bentuk eksponen dan logaritma</v>
      </c>
      <c r="K37" s="28">
        <f t="shared" si="5"/>
        <v>80.349999999999994</v>
      </c>
      <c r="L37" s="28" t="str">
        <f t="shared" si="6"/>
        <v>B</v>
      </c>
      <c r="M37" s="28">
        <f t="shared" si="7"/>
        <v>80.349999999999994</v>
      </c>
      <c r="N37" s="28" t="str">
        <f t="shared" si="8"/>
        <v>B</v>
      </c>
      <c r="O37" s="36">
        <v>2</v>
      </c>
      <c r="P37" s="28" t="str">
        <f t="shared" si="9"/>
        <v>Baik dalam menguasai aplikasi fungsi, persamaan, pertidaksamaan bentuk eksponen dan logaritma</v>
      </c>
      <c r="Q37" s="39"/>
      <c r="R37" s="39" t="s">
        <v>8</v>
      </c>
      <c r="S37" s="18"/>
      <c r="T37" s="1">
        <v>81.349999999999994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80.349999999999994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123965</v>
      </c>
      <c r="C38" s="19" t="s">
        <v>151</v>
      </c>
      <c r="D38" s="18"/>
      <c r="E38" s="28">
        <f t="shared" si="0"/>
        <v>73</v>
      </c>
      <c r="F38" s="28" t="str">
        <f t="shared" si="1"/>
        <v>C</v>
      </c>
      <c r="G38" s="28">
        <f t="shared" si="2"/>
        <v>73</v>
      </c>
      <c r="H38" s="28" t="str">
        <f t="shared" si="3"/>
        <v>C</v>
      </c>
      <c r="I38" s="36">
        <v>3</v>
      </c>
      <c r="J38" s="28" t="str">
        <f t="shared" si="4"/>
        <v>Cukup dalam menguasai konsep fungsi, persamaan, pertidaksamaan bentuk eksponen dan logaritma</v>
      </c>
      <c r="K38" s="28">
        <f t="shared" si="5"/>
        <v>71.900000000000006</v>
      </c>
      <c r="L38" s="28" t="str">
        <f t="shared" si="6"/>
        <v>C</v>
      </c>
      <c r="M38" s="28">
        <f t="shared" si="7"/>
        <v>71.900000000000006</v>
      </c>
      <c r="N38" s="28" t="str">
        <f t="shared" si="8"/>
        <v>C</v>
      </c>
      <c r="O38" s="36">
        <v>3</v>
      </c>
      <c r="P38" s="28" t="str">
        <f t="shared" si="9"/>
        <v>Cukup dalam menguasai aplikasi fungsi, persamaan, pertidaksamaan bentuk eksponen dan logaritma</v>
      </c>
      <c r="Q38" s="39"/>
      <c r="R38" s="39" t="s">
        <v>9</v>
      </c>
      <c r="S38" s="18"/>
      <c r="T38" s="1">
        <v>72.900000000000006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71.900000000000006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123981</v>
      </c>
      <c r="C39" s="19" t="s">
        <v>152</v>
      </c>
      <c r="D39" s="18"/>
      <c r="E39" s="28">
        <f t="shared" si="0"/>
        <v>75</v>
      </c>
      <c r="F39" s="28" t="str">
        <f t="shared" si="1"/>
        <v>C</v>
      </c>
      <c r="G39" s="28">
        <f t="shared" si="2"/>
        <v>75</v>
      </c>
      <c r="H39" s="28" t="str">
        <f t="shared" si="3"/>
        <v>C</v>
      </c>
      <c r="I39" s="36">
        <v>3</v>
      </c>
      <c r="J39" s="28" t="str">
        <f t="shared" si="4"/>
        <v>Cukup dalam menguasai konsep fungsi, persamaan, pertidaksamaan bentuk eksponen dan logaritma</v>
      </c>
      <c r="K39" s="28">
        <f t="shared" si="5"/>
        <v>73.95</v>
      </c>
      <c r="L39" s="28" t="str">
        <f t="shared" si="6"/>
        <v>C</v>
      </c>
      <c r="M39" s="28">
        <f t="shared" si="7"/>
        <v>73.95</v>
      </c>
      <c r="N39" s="28" t="str">
        <f t="shared" si="8"/>
        <v>C</v>
      </c>
      <c r="O39" s="36">
        <v>3</v>
      </c>
      <c r="P39" s="28" t="str">
        <f t="shared" si="9"/>
        <v>Cukup dalam menguasai aplikasi fungsi, persamaan, pertidaksamaan bentuk eksponen dan logaritma</v>
      </c>
      <c r="Q39" s="39"/>
      <c r="R39" s="39" t="s">
        <v>9</v>
      </c>
      <c r="S39" s="18"/>
      <c r="T39" s="1">
        <v>74.95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73.95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123997</v>
      </c>
      <c r="C40" s="19" t="s">
        <v>153</v>
      </c>
      <c r="D40" s="18"/>
      <c r="E40" s="28">
        <f t="shared" si="0"/>
        <v>70</v>
      </c>
      <c r="F40" s="28" t="str">
        <f t="shared" si="1"/>
        <v>C</v>
      </c>
      <c r="G40" s="28">
        <f t="shared" si="2"/>
        <v>70</v>
      </c>
      <c r="H40" s="28" t="str">
        <f t="shared" si="3"/>
        <v>C</v>
      </c>
      <c r="I40" s="36">
        <v>3</v>
      </c>
      <c r="J40" s="28" t="str">
        <f t="shared" si="4"/>
        <v>Cukup dalam menguasai konsep fungsi, persamaan, pertidaksamaan bentuk eksponen dan logaritma</v>
      </c>
      <c r="K40" s="28">
        <f t="shared" si="5"/>
        <v>70</v>
      </c>
      <c r="L40" s="28" t="str">
        <f t="shared" si="6"/>
        <v>C</v>
      </c>
      <c r="M40" s="28">
        <f t="shared" si="7"/>
        <v>70</v>
      </c>
      <c r="N40" s="28" t="str">
        <f t="shared" si="8"/>
        <v>C</v>
      </c>
      <c r="O40" s="36">
        <v>3</v>
      </c>
      <c r="P40" s="28" t="str">
        <f t="shared" si="9"/>
        <v>Cukup dalam menguasai aplikasi fungsi, persamaan, pertidaksamaan bentuk eksponen dan logaritma</v>
      </c>
      <c r="Q40" s="39"/>
      <c r="R40" s="39" t="s">
        <v>9</v>
      </c>
      <c r="S40" s="18"/>
      <c r="T40" s="1">
        <v>70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70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124013</v>
      </c>
      <c r="C41" s="19" t="s">
        <v>154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>Cukup dalam menguasai konsep fungsi, persamaan, pertidaksamaan bentuk eksponen dan logaritma</v>
      </c>
      <c r="K41" s="28">
        <f t="shared" si="5"/>
        <v>73.5</v>
      </c>
      <c r="L41" s="28" t="str">
        <f t="shared" si="6"/>
        <v>C</v>
      </c>
      <c r="M41" s="28">
        <f t="shared" si="7"/>
        <v>73.5</v>
      </c>
      <c r="N41" s="28" t="str">
        <f t="shared" si="8"/>
        <v>C</v>
      </c>
      <c r="O41" s="36">
        <v>3</v>
      </c>
      <c r="P41" s="28" t="str">
        <f t="shared" si="9"/>
        <v>Cukup dalam menguasai aplikasi fungsi, persamaan, pertidaksamaan bentuk eksponen dan logaritma</v>
      </c>
      <c r="Q41" s="39"/>
      <c r="R41" s="39" t="s">
        <v>9</v>
      </c>
      <c r="S41" s="18"/>
      <c r="T41" s="1">
        <v>74.5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73.5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124029</v>
      </c>
      <c r="C42" s="19" t="s">
        <v>155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Cukup dalam menguasai konsep fungsi, persamaan, pertidaksamaan bentuk eksponen dan logaritma</v>
      </c>
      <c r="K42" s="28">
        <f t="shared" si="5"/>
        <v>73.849999999999994</v>
      </c>
      <c r="L42" s="28" t="str">
        <f t="shared" si="6"/>
        <v>C</v>
      </c>
      <c r="M42" s="28">
        <f t="shared" si="7"/>
        <v>73.849999999999994</v>
      </c>
      <c r="N42" s="28" t="str">
        <f t="shared" si="8"/>
        <v>C</v>
      </c>
      <c r="O42" s="36">
        <v>3</v>
      </c>
      <c r="P42" s="28" t="str">
        <f t="shared" si="9"/>
        <v>Cukup dalam menguasai aplikasi fungsi, persamaan, pertidaksamaan bentuk eksponen dan logaritma</v>
      </c>
      <c r="Q42" s="39"/>
      <c r="R42" s="39" t="s">
        <v>9</v>
      </c>
      <c r="S42" s="18"/>
      <c r="T42" s="1">
        <v>74.849999999999994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73.849999999999994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124045</v>
      </c>
      <c r="C43" s="19" t="s">
        <v>156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>Baik dalam menguasai konsep fungsi, persamaan, pertidaksamaan bentuk eksponen dan logaritma</v>
      </c>
      <c r="K43" s="28">
        <f t="shared" si="5"/>
        <v>82.9</v>
      </c>
      <c r="L43" s="28" t="str">
        <f t="shared" si="6"/>
        <v>B</v>
      </c>
      <c r="M43" s="28">
        <f t="shared" si="7"/>
        <v>82.9</v>
      </c>
      <c r="N43" s="28" t="str">
        <f t="shared" si="8"/>
        <v>B</v>
      </c>
      <c r="O43" s="36">
        <v>2</v>
      </c>
      <c r="P43" s="28" t="str">
        <f t="shared" si="9"/>
        <v>Baik dalam menguasai aplikasi fungsi, persamaan, pertidaksamaan bentuk eksponen dan logaritma</v>
      </c>
      <c r="Q43" s="39"/>
      <c r="R43" s="39" t="s">
        <v>8</v>
      </c>
      <c r="S43" s="18"/>
      <c r="T43" s="1">
        <v>83.9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82.9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124061</v>
      </c>
      <c r="C44" s="19" t="s">
        <v>157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Cukup dalam menguasai konsep fungsi, persamaan, pertidaksamaan bentuk eksponen dan logaritma</v>
      </c>
      <c r="K44" s="28">
        <f t="shared" si="5"/>
        <v>71.5</v>
      </c>
      <c r="L44" s="28" t="str">
        <f t="shared" si="6"/>
        <v>C</v>
      </c>
      <c r="M44" s="28">
        <f t="shared" si="7"/>
        <v>71.5</v>
      </c>
      <c r="N44" s="28" t="str">
        <f t="shared" si="8"/>
        <v>C</v>
      </c>
      <c r="O44" s="36">
        <v>3</v>
      </c>
      <c r="P44" s="28" t="str">
        <f t="shared" si="9"/>
        <v>Cukup dalam menguasai aplikasi fungsi, persamaan, pertidaksamaan bentuk eksponen dan logaritma</v>
      </c>
      <c r="Q44" s="39"/>
      <c r="R44" s="39" t="s">
        <v>9</v>
      </c>
      <c r="S44" s="18"/>
      <c r="T44" s="1">
        <v>72.5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71.5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124077</v>
      </c>
      <c r="C45" s="19" t="s">
        <v>158</v>
      </c>
      <c r="D45" s="18"/>
      <c r="E45" s="28">
        <f t="shared" si="0"/>
        <v>81</v>
      </c>
      <c r="F45" s="28" t="str">
        <f t="shared" si="1"/>
        <v>B</v>
      </c>
      <c r="G45" s="28">
        <f t="shared" si="2"/>
        <v>81</v>
      </c>
      <c r="H45" s="28" t="str">
        <f t="shared" si="3"/>
        <v>B</v>
      </c>
      <c r="I45" s="36">
        <v>2</v>
      </c>
      <c r="J45" s="28" t="str">
        <f t="shared" si="4"/>
        <v>Baik dalam menguasai konsep fungsi, persamaan, pertidaksamaan bentuk eksponen dan logaritma</v>
      </c>
      <c r="K45" s="28">
        <f t="shared" si="5"/>
        <v>80.25</v>
      </c>
      <c r="L45" s="28" t="str">
        <f t="shared" si="6"/>
        <v>B</v>
      </c>
      <c r="M45" s="28">
        <f t="shared" si="7"/>
        <v>80.25</v>
      </c>
      <c r="N45" s="28" t="str">
        <f t="shared" si="8"/>
        <v>B</v>
      </c>
      <c r="O45" s="36">
        <v>2</v>
      </c>
      <c r="P45" s="28" t="str">
        <f t="shared" si="9"/>
        <v>Baik dalam menguasai aplikasi fungsi, persamaan, pertidaksamaan bentuk eksponen dan logaritma</v>
      </c>
      <c r="Q45" s="39"/>
      <c r="R45" s="39" t="s">
        <v>8</v>
      </c>
      <c r="S45" s="18"/>
      <c r="T45" s="1">
        <v>81.25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80.25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124093</v>
      </c>
      <c r="C46" s="19" t="s">
        <v>159</v>
      </c>
      <c r="D46" s="18"/>
      <c r="E46" s="28">
        <f t="shared" si="0"/>
        <v>73</v>
      </c>
      <c r="F46" s="28" t="str">
        <f t="shared" si="1"/>
        <v>C</v>
      </c>
      <c r="G46" s="28">
        <f t="shared" si="2"/>
        <v>73</v>
      </c>
      <c r="H46" s="28" t="str">
        <f t="shared" si="3"/>
        <v>C</v>
      </c>
      <c r="I46" s="36">
        <v>3</v>
      </c>
      <c r="J46" s="28" t="str">
        <f t="shared" si="4"/>
        <v>Cukup dalam menguasai konsep fungsi, persamaan, pertidaksamaan bentuk eksponen dan logaritma</v>
      </c>
      <c r="K46" s="28">
        <f t="shared" si="5"/>
        <v>71.5</v>
      </c>
      <c r="L46" s="28" t="str">
        <f t="shared" si="6"/>
        <v>C</v>
      </c>
      <c r="M46" s="28">
        <f t="shared" si="7"/>
        <v>71.5</v>
      </c>
      <c r="N46" s="28" t="str">
        <f t="shared" si="8"/>
        <v>C</v>
      </c>
      <c r="O46" s="36">
        <v>3</v>
      </c>
      <c r="P46" s="28" t="str">
        <f t="shared" si="9"/>
        <v>Cukup dalam menguasai aplikasi fungsi, persamaan, pertidaksamaan bentuk eksponen dan logaritma</v>
      </c>
      <c r="Q46" s="39"/>
      <c r="R46" s="39" t="s">
        <v>9</v>
      </c>
      <c r="S46" s="18"/>
      <c r="T46" s="1">
        <v>73.3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71.5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86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74.555555555555557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979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160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979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221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124109</v>
      </c>
      <c r="C11" s="19" t="s">
        <v>161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menguasai konsep fungsi, persamaan, pertidaksamaan bentuk eksponen dan logaritma</v>
      </c>
      <c r="K11" s="28">
        <f t="shared" ref="K11:K50" si="5">IF((COUNTA(AF11:AO11)&gt;0),AVERAGE(AF11:AO11),"")</f>
        <v>75.349999999999994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75.349999999999994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Cukup dalam menguasai aplikasi fungsi, persamaan, pertidaksamaan bentuk eksponen dan logaritma</v>
      </c>
      <c r="Q11" s="39"/>
      <c r="R11" s="39" t="s">
        <v>8</v>
      </c>
      <c r="S11" s="18"/>
      <c r="T11" s="1">
        <v>76.349999999999994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75.349999999999994</v>
      </c>
      <c r="AG11" s="1"/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124125</v>
      </c>
      <c r="C12" s="19" t="s">
        <v>162</v>
      </c>
      <c r="D12" s="18"/>
      <c r="E12" s="28">
        <f t="shared" si="0"/>
        <v>74</v>
      </c>
      <c r="F12" s="28" t="str">
        <f t="shared" si="1"/>
        <v>C</v>
      </c>
      <c r="G12" s="28">
        <f t="shared" si="2"/>
        <v>74</v>
      </c>
      <c r="H12" s="28" t="str">
        <f t="shared" si="3"/>
        <v>C</v>
      </c>
      <c r="I12" s="36">
        <v>3</v>
      </c>
      <c r="J12" s="28" t="str">
        <f t="shared" si="4"/>
        <v>Cukup dalam menguasai konsep fungsi, persamaan, pertidaksamaan bentuk eksponen dan logaritma</v>
      </c>
      <c r="K12" s="28">
        <f t="shared" si="5"/>
        <v>72.7</v>
      </c>
      <c r="L12" s="28" t="str">
        <f t="shared" si="6"/>
        <v>C</v>
      </c>
      <c r="M12" s="28">
        <f t="shared" si="7"/>
        <v>72.7</v>
      </c>
      <c r="N12" s="28" t="str">
        <f t="shared" si="8"/>
        <v>C</v>
      </c>
      <c r="O12" s="36">
        <v>3</v>
      </c>
      <c r="P12" s="28" t="str">
        <f t="shared" si="9"/>
        <v>Cukup dalam menguasai aplikasi fungsi, persamaan, pertidaksamaan bentuk eksponen dan logaritma</v>
      </c>
      <c r="Q12" s="39"/>
      <c r="R12" s="39" t="s">
        <v>9</v>
      </c>
      <c r="S12" s="18"/>
      <c r="T12" s="1">
        <v>73.7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72.7</v>
      </c>
      <c r="AG12" s="1"/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129194</v>
      </c>
      <c r="C13" s="19" t="s">
        <v>163</v>
      </c>
      <c r="D13" s="18"/>
      <c r="E13" s="28">
        <f t="shared" si="0"/>
        <v>73</v>
      </c>
      <c r="F13" s="28" t="str">
        <f t="shared" si="1"/>
        <v>C</v>
      </c>
      <c r="G13" s="28">
        <f t="shared" si="2"/>
        <v>73</v>
      </c>
      <c r="H13" s="28" t="str">
        <f t="shared" si="3"/>
        <v>C</v>
      </c>
      <c r="I13" s="36">
        <v>3</v>
      </c>
      <c r="J13" s="28" t="str">
        <f t="shared" si="4"/>
        <v>Cukup dalam menguasai konsep fungsi, persamaan, pertidaksamaan bentuk eksponen dan logaritma</v>
      </c>
      <c r="K13" s="28">
        <f t="shared" si="5"/>
        <v>72.3</v>
      </c>
      <c r="L13" s="28" t="str">
        <f t="shared" si="6"/>
        <v>C</v>
      </c>
      <c r="M13" s="28">
        <f t="shared" si="7"/>
        <v>72.3</v>
      </c>
      <c r="N13" s="28" t="str">
        <f t="shared" si="8"/>
        <v>C</v>
      </c>
      <c r="O13" s="36">
        <v>3</v>
      </c>
      <c r="P13" s="28" t="str">
        <f t="shared" si="9"/>
        <v>Cukup dalam menguasai aplikasi fungsi, persamaan, pertidaksamaan bentuk eksponen dan logaritma</v>
      </c>
      <c r="Q13" s="39"/>
      <c r="R13" s="39" t="s">
        <v>9</v>
      </c>
      <c r="S13" s="18"/>
      <c r="T13" s="1">
        <v>73.3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72.3</v>
      </c>
      <c r="AG13" s="1"/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47961</v>
      </c>
      <c r="FK13" s="41">
        <v>47971</v>
      </c>
    </row>
    <row r="14" spans="1:167" x14ac:dyDescent="0.25">
      <c r="A14" s="19">
        <v>4</v>
      </c>
      <c r="B14" s="19">
        <v>124141</v>
      </c>
      <c r="C14" s="19" t="s">
        <v>164</v>
      </c>
      <c r="D14" s="18"/>
      <c r="E14" s="28">
        <f t="shared" si="0"/>
        <v>73</v>
      </c>
      <c r="F14" s="28" t="str">
        <f t="shared" si="1"/>
        <v>C</v>
      </c>
      <c r="G14" s="28">
        <f t="shared" si="2"/>
        <v>73</v>
      </c>
      <c r="H14" s="28" t="str">
        <f t="shared" si="3"/>
        <v>C</v>
      </c>
      <c r="I14" s="36">
        <v>3</v>
      </c>
      <c r="J14" s="28" t="str">
        <f t="shared" si="4"/>
        <v>Cukup dalam menguasai konsep fungsi, persamaan, pertidaksamaan bentuk eksponen dan logaritma</v>
      </c>
      <c r="K14" s="28">
        <f t="shared" si="5"/>
        <v>72.3</v>
      </c>
      <c r="L14" s="28" t="str">
        <f t="shared" si="6"/>
        <v>C</v>
      </c>
      <c r="M14" s="28">
        <f t="shared" si="7"/>
        <v>72.3</v>
      </c>
      <c r="N14" s="28" t="str">
        <f t="shared" si="8"/>
        <v>C</v>
      </c>
      <c r="O14" s="36">
        <v>3</v>
      </c>
      <c r="P14" s="28" t="str">
        <f t="shared" si="9"/>
        <v>Cukup dalam menguasai aplikasi fungsi, persamaan, pertidaksamaan bentuk eksponen dan logaritma</v>
      </c>
      <c r="Q14" s="39"/>
      <c r="R14" s="39" t="s">
        <v>9</v>
      </c>
      <c r="S14" s="18"/>
      <c r="T14" s="1">
        <v>73.3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72.3</v>
      </c>
      <c r="AG14" s="1"/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124157</v>
      </c>
      <c r="C15" s="19" t="s">
        <v>165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>Cukup dalam menguasai konsep fungsi, persamaan, pertidaksamaan bentuk eksponen dan logaritma</v>
      </c>
      <c r="K15" s="28">
        <f t="shared" si="5"/>
        <v>71.900000000000006</v>
      </c>
      <c r="L15" s="28" t="str">
        <f t="shared" si="6"/>
        <v>C</v>
      </c>
      <c r="M15" s="28">
        <f t="shared" si="7"/>
        <v>71.900000000000006</v>
      </c>
      <c r="N15" s="28" t="str">
        <f t="shared" si="8"/>
        <v>C</v>
      </c>
      <c r="O15" s="36">
        <v>3</v>
      </c>
      <c r="P15" s="28" t="str">
        <f t="shared" si="9"/>
        <v>Cukup dalam menguasai aplikasi fungsi, persamaan, pertidaksamaan bentuk eksponen dan logaritma</v>
      </c>
      <c r="Q15" s="39"/>
      <c r="R15" s="39" t="s">
        <v>9</v>
      </c>
      <c r="S15" s="18"/>
      <c r="T15" s="1">
        <v>72.900000000000006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71.900000000000006</v>
      </c>
      <c r="AG15" s="1"/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47962</v>
      </c>
      <c r="FK15" s="41">
        <v>47972</v>
      </c>
    </row>
    <row r="16" spans="1:167" x14ac:dyDescent="0.25">
      <c r="A16" s="19">
        <v>6</v>
      </c>
      <c r="B16" s="19">
        <v>124173</v>
      </c>
      <c r="C16" s="19" t="s">
        <v>166</v>
      </c>
      <c r="D16" s="18"/>
      <c r="E16" s="28">
        <f t="shared" si="0"/>
        <v>73</v>
      </c>
      <c r="F16" s="28" t="str">
        <f t="shared" si="1"/>
        <v>C</v>
      </c>
      <c r="G16" s="28">
        <f t="shared" si="2"/>
        <v>73</v>
      </c>
      <c r="H16" s="28" t="str">
        <f t="shared" si="3"/>
        <v>C</v>
      </c>
      <c r="I16" s="36">
        <v>3</v>
      </c>
      <c r="J16" s="28" t="str">
        <f t="shared" si="4"/>
        <v>Cukup dalam menguasai konsep fungsi, persamaan, pertidaksamaan bentuk eksponen dan logaritma</v>
      </c>
      <c r="K16" s="28">
        <f t="shared" si="5"/>
        <v>71.900000000000006</v>
      </c>
      <c r="L16" s="28" t="str">
        <f t="shared" si="6"/>
        <v>C</v>
      </c>
      <c r="M16" s="28">
        <f t="shared" si="7"/>
        <v>71.900000000000006</v>
      </c>
      <c r="N16" s="28" t="str">
        <f t="shared" si="8"/>
        <v>C</v>
      </c>
      <c r="O16" s="36">
        <v>3</v>
      </c>
      <c r="P16" s="28" t="str">
        <f t="shared" si="9"/>
        <v>Cukup dalam menguasai aplikasi fungsi, persamaan, pertidaksamaan bentuk eksponen dan logaritma</v>
      </c>
      <c r="Q16" s="39"/>
      <c r="R16" s="39" t="s">
        <v>9</v>
      </c>
      <c r="S16" s="18"/>
      <c r="T16" s="1">
        <v>72.900000000000006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71.900000000000006</v>
      </c>
      <c r="AG16" s="1"/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124189</v>
      </c>
      <c r="C17" s="19" t="s">
        <v>167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Baik dalam menguasai konsep fungsi, persamaan, pertidaksamaan bentuk eksponen dan logaritma</v>
      </c>
      <c r="K17" s="28">
        <f t="shared" si="5"/>
        <v>79.8</v>
      </c>
      <c r="L17" s="28" t="str">
        <f t="shared" si="6"/>
        <v>B</v>
      </c>
      <c r="M17" s="28">
        <f t="shared" si="7"/>
        <v>79.8</v>
      </c>
      <c r="N17" s="28" t="str">
        <f t="shared" si="8"/>
        <v>B</v>
      </c>
      <c r="O17" s="36">
        <v>2</v>
      </c>
      <c r="P17" s="28" t="str">
        <f t="shared" si="9"/>
        <v>Baik dalam menguasai aplikasi fungsi, persamaan, pertidaksamaan bentuk eksponen dan logaritma</v>
      </c>
      <c r="Q17" s="39"/>
      <c r="R17" s="39" t="s">
        <v>8</v>
      </c>
      <c r="S17" s="18"/>
      <c r="T17" s="1">
        <v>80.8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79.8</v>
      </c>
      <c r="AG17" s="1"/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47963</v>
      </c>
      <c r="FK17" s="41">
        <v>47973</v>
      </c>
    </row>
    <row r="18" spans="1:167" x14ac:dyDescent="0.25">
      <c r="A18" s="19">
        <v>8</v>
      </c>
      <c r="B18" s="19">
        <v>124205</v>
      </c>
      <c r="C18" s="19" t="s">
        <v>168</v>
      </c>
      <c r="D18" s="18"/>
      <c r="E18" s="28">
        <f t="shared" si="0"/>
        <v>74</v>
      </c>
      <c r="F18" s="28" t="str">
        <f t="shared" si="1"/>
        <v>C</v>
      </c>
      <c r="G18" s="28">
        <f t="shared" si="2"/>
        <v>74</v>
      </c>
      <c r="H18" s="28" t="str">
        <f t="shared" si="3"/>
        <v>C</v>
      </c>
      <c r="I18" s="36">
        <v>3</v>
      </c>
      <c r="J18" s="28" t="str">
        <f t="shared" si="4"/>
        <v>Cukup dalam menguasai konsep fungsi, persamaan, pertidaksamaan bentuk eksponen dan logaritma</v>
      </c>
      <c r="K18" s="28">
        <f t="shared" si="5"/>
        <v>73.3</v>
      </c>
      <c r="L18" s="28" t="str">
        <f t="shared" si="6"/>
        <v>C</v>
      </c>
      <c r="M18" s="28">
        <f t="shared" si="7"/>
        <v>73.3</v>
      </c>
      <c r="N18" s="28" t="str">
        <f t="shared" si="8"/>
        <v>C</v>
      </c>
      <c r="O18" s="36">
        <v>3</v>
      </c>
      <c r="P18" s="28" t="str">
        <f t="shared" si="9"/>
        <v>Cukup dalam menguasai aplikasi fungsi, persamaan, pertidaksamaan bentuk eksponen dan logaritma</v>
      </c>
      <c r="Q18" s="39"/>
      <c r="R18" s="39" t="s">
        <v>9</v>
      </c>
      <c r="S18" s="18"/>
      <c r="T18" s="1">
        <v>74.3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73.3</v>
      </c>
      <c r="AG18" s="1"/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124221</v>
      </c>
      <c r="C19" s="19" t="s">
        <v>169</v>
      </c>
      <c r="D19" s="18"/>
      <c r="E19" s="28">
        <f t="shared" si="0"/>
        <v>73</v>
      </c>
      <c r="F19" s="28" t="str">
        <f t="shared" si="1"/>
        <v>C</v>
      </c>
      <c r="G19" s="28">
        <f t="shared" si="2"/>
        <v>73</v>
      </c>
      <c r="H19" s="28" t="str">
        <f t="shared" si="3"/>
        <v>C</v>
      </c>
      <c r="I19" s="36">
        <v>3</v>
      </c>
      <c r="J19" s="28" t="str">
        <f t="shared" si="4"/>
        <v>Cukup dalam menguasai konsep fungsi, persamaan, pertidaksamaan bentuk eksponen dan logaritma</v>
      </c>
      <c r="K19" s="28">
        <f t="shared" si="5"/>
        <v>71.5</v>
      </c>
      <c r="L19" s="28" t="str">
        <f t="shared" si="6"/>
        <v>C</v>
      </c>
      <c r="M19" s="28">
        <f t="shared" si="7"/>
        <v>71.5</v>
      </c>
      <c r="N19" s="28" t="str">
        <f t="shared" si="8"/>
        <v>C</v>
      </c>
      <c r="O19" s="36">
        <v>3</v>
      </c>
      <c r="P19" s="28" t="str">
        <f t="shared" si="9"/>
        <v>Cukup dalam menguasai aplikasi fungsi, persamaan, pertidaksamaan bentuk eksponen dan logaritma</v>
      </c>
      <c r="Q19" s="39"/>
      <c r="R19" s="39" t="s">
        <v>9</v>
      </c>
      <c r="S19" s="18"/>
      <c r="T19" s="1">
        <v>72.5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71.5</v>
      </c>
      <c r="AG19" s="1"/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47964</v>
      </c>
      <c r="FK19" s="41">
        <v>47974</v>
      </c>
    </row>
    <row r="20" spans="1:167" x14ac:dyDescent="0.25">
      <c r="A20" s="19">
        <v>10</v>
      </c>
      <c r="B20" s="19">
        <v>124237</v>
      </c>
      <c r="C20" s="19" t="s">
        <v>170</v>
      </c>
      <c r="D20" s="18"/>
      <c r="E20" s="28">
        <f t="shared" si="0"/>
        <v>74</v>
      </c>
      <c r="F20" s="28" t="str">
        <f t="shared" si="1"/>
        <v>C</v>
      </c>
      <c r="G20" s="28">
        <f t="shared" si="2"/>
        <v>74</v>
      </c>
      <c r="H20" s="28" t="str">
        <f t="shared" si="3"/>
        <v>C</v>
      </c>
      <c r="I20" s="36">
        <v>3</v>
      </c>
      <c r="J20" s="28" t="str">
        <f t="shared" si="4"/>
        <v>Cukup dalam menguasai konsep fungsi, persamaan, pertidaksamaan bentuk eksponen dan logaritma</v>
      </c>
      <c r="K20" s="28">
        <f t="shared" si="5"/>
        <v>72.7</v>
      </c>
      <c r="L20" s="28" t="str">
        <f t="shared" si="6"/>
        <v>C</v>
      </c>
      <c r="M20" s="28">
        <f t="shared" si="7"/>
        <v>72.7</v>
      </c>
      <c r="N20" s="28" t="str">
        <f t="shared" si="8"/>
        <v>C</v>
      </c>
      <c r="O20" s="36">
        <v>3</v>
      </c>
      <c r="P20" s="28" t="str">
        <f t="shared" si="9"/>
        <v>Cukup dalam menguasai aplikasi fungsi, persamaan, pertidaksamaan bentuk eksponen dan logaritma</v>
      </c>
      <c r="Q20" s="39"/>
      <c r="R20" s="39" t="s">
        <v>9</v>
      </c>
      <c r="S20" s="18"/>
      <c r="T20" s="1">
        <v>73.7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72.7</v>
      </c>
      <c r="AG20" s="1"/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124253</v>
      </c>
      <c r="C21" s="19" t="s">
        <v>171</v>
      </c>
      <c r="D21" s="18"/>
      <c r="E21" s="28">
        <f t="shared" si="0"/>
        <v>74</v>
      </c>
      <c r="F21" s="28" t="str">
        <f t="shared" si="1"/>
        <v>C</v>
      </c>
      <c r="G21" s="28">
        <f t="shared" si="2"/>
        <v>74</v>
      </c>
      <c r="H21" s="28" t="str">
        <f t="shared" si="3"/>
        <v>C</v>
      </c>
      <c r="I21" s="36">
        <v>3</v>
      </c>
      <c r="J21" s="28" t="str">
        <f t="shared" si="4"/>
        <v>Cukup dalam menguasai konsep fungsi, persamaan, pertidaksamaan bentuk eksponen dan logaritma</v>
      </c>
      <c r="K21" s="28">
        <f t="shared" si="5"/>
        <v>72.7</v>
      </c>
      <c r="L21" s="28" t="str">
        <f t="shared" si="6"/>
        <v>C</v>
      </c>
      <c r="M21" s="28">
        <f t="shared" si="7"/>
        <v>72.7</v>
      </c>
      <c r="N21" s="28" t="str">
        <f t="shared" si="8"/>
        <v>C</v>
      </c>
      <c r="O21" s="36">
        <v>3</v>
      </c>
      <c r="P21" s="28" t="str">
        <f t="shared" si="9"/>
        <v>Cukup dalam menguasai aplikasi fungsi, persamaan, pertidaksamaan bentuk eksponen dan logaritma</v>
      </c>
      <c r="Q21" s="39"/>
      <c r="R21" s="39" t="s">
        <v>9</v>
      </c>
      <c r="S21" s="18"/>
      <c r="T21" s="1">
        <v>73.7</v>
      </c>
      <c r="U21" s="1"/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72.7</v>
      </c>
      <c r="AG21" s="1"/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47965</v>
      </c>
      <c r="FK21" s="41">
        <v>47975</v>
      </c>
    </row>
    <row r="22" spans="1:167" x14ac:dyDescent="0.25">
      <c r="A22" s="19">
        <v>12</v>
      </c>
      <c r="B22" s="19">
        <v>124269</v>
      </c>
      <c r="C22" s="19" t="s">
        <v>172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>Cukup dalam menguasai konsep fungsi, persamaan, pertidaksamaan bentuk eksponen dan logaritma</v>
      </c>
      <c r="K22" s="28">
        <f t="shared" si="5"/>
        <v>72.3</v>
      </c>
      <c r="L22" s="28" t="str">
        <f t="shared" si="6"/>
        <v>C</v>
      </c>
      <c r="M22" s="28">
        <f t="shared" si="7"/>
        <v>72.3</v>
      </c>
      <c r="N22" s="28" t="str">
        <f t="shared" si="8"/>
        <v>C</v>
      </c>
      <c r="O22" s="36">
        <v>3</v>
      </c>
      <c r="P22" s="28" t="str">
        <f t="shared" si="9"/>
        <v>Cukup dalam menguasai aplikasi fungsi, persamaan, pertidaksamaan bentuk eksponen dan logaritma</v>
      </c>
      <c r="Q22" s="39"/>
      <c r="R22" s="39" t="s">
        <v>9</v>
      </c>
      <c r="S22" s="18"/>
      <c r="T22" s="1">
        <v>73.3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72.3</v>
      </c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124285</v>
      </c>
      <c r="C23" s="19" t="s">
        <v>173</v>
      </c>
      <c r="D23" s="18"/>
      <c r="E23" s="28">
        <f t="shared" si="0"/>
        <v>74</v>
      </c>
      <c r="F23" s="28" t="str">
        <f t="shared" si="1"/>
        <v>C</v>
      </c>
      <c r="G23" s="28">
        <f t="shared" si="2"/>
        <v>74</v>
      </c>
      <c r="H23" s="28" t="str">
        <f t="shared" si="3"/>
        <v>C</v>
      </c>
      <c r="I23" s="36">
        <v>3</v>
      </c>
      <c r="J23" s="28" t="str">
        <f t="shared" si="4"/>
        <v>Cukup dalam menguasai konsep fungsi, persamaan, pertidaksamaan bentuk eksponen dan logaritma</v>
      </c>
      <c r="K23" s="28">
        <f t="shared" si="5"/>
        <v>72.7</v>
      </c>
      <c r="L23" s="28" t="str">
        <f t="shared" si="6"/>
        <v>C</v>
      </c>
      <c r="M23" s="28">
        <f t="shared" si="7"/>
        <v>72.7</v>
      </c>
      <c r="N23" s="28" t="str">
        <f t="shared" si="8"/>
        <v>C</v>
      </c>
      <c r="O23" s="36">
        <v>3</v>
      </c>
      <c r="P23" s="28" t="str">
        <f t="shared" si="9"/>
        <v>Cukup dalam menguasai aplikasi fungsi, persamaan, pertidaksamaan bentuk eksponen dan logaritma</v>
      </c>
      <c r="Q23" s="39"/>
      <c r="R23" s="39" t="s">
        <v>9</v>
      </c>
      <c r="S23" s="18"/>
      <c r="T23" s="1">
        <v>73.7</v>
      </c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72.7</v>
      </c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47966</v>
      </c>
      <c r="FK23" s="41">
        <v>47976</v>
      </c>
    </row>
    <row r="24" spans="1:167" x14ac:dyDescent="0.25">
      <c r="A24" s="19">
        <v>14</v>
      </c>
      <c r="B24" s="19">
        <v>124301</v>
      </c>
      <c r="C24" s="19" t="s">
        <v>174</v>
      </c>
      <c r="D24" s="18"/>
      <c r="E24" s="28">
        <f t="shared" si="0"/>
        <v>73</v>
      </c>
      <c r="F24" s="28" t="str">
        <f t="shared" si="1"/>
        <v>C</v>
      </c>
      <c r="G24" s="28">
        <f t="shared" si="2"/>
        <v>73</v>
      </c>
      <c r="H24" s="28" t="str">
        <f t="shared" si="3"/>
        <v>C</v>
      </c>
      <c r="I24" s="36">
        <v>3</v>
      </c>
      <c r="J24" s="28" t="str">
        <f t="shared" si="4"/>
        <v>Cukup dalam menguasai konsep fungsi, persamaan, pertidaksamaan bentuk eksponen dan logaritma</v>
      </c>
      <c r="K24" s="28">
        <f t="shared" si="5"/>
        <v>71.900000000000006</v>
      </c>
      <c r="L24" s="28" t="str">
        <f t="shared" si="6"/>
        <v>C</v>
      </c>
      <c r="M24" s="28">
        <f t="shared" si="7"/>
        <v>71.900000000000006</v>
      </c>
      <c r="N24" s="28" t="str">
        <f t="shared" si="8"/>
        <v>C</v>
      </c>
      <c r="O24" s="36">
        <v>3</v>
      </c>
      <c r="P24" s="28" t="str">
        <f t="shared" si="9"/>
        <v>Cukup dalam menguasai aplikasi fungsi, persamaan, pertidaksamaan bentuk eksponen dan logaritma</v>
      </c>
      <c r="Q24" s="39"/>
      <c r="R24" s="39" t="s">
        <v>9</v>
      </c>
      <c r="S24" s="18"/>
      <c r="T24" s="1">
        <v>72.900000000000006</v>
      </c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71.900000000000006</v>
      </c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124317</v>
      </c>
      <c r="C25" s="19" t="s">
        <v>175</v>
      </c>
      <c r="D25" s="18"/>
      <c r="E25" s="28">
        <f t="shared" si="0"/>
        <v>74</v>
      </c>
      <c r="F25" s="28" t="str">
        <f t="shared" si="1"/>
        <v>C</v>
      </c>
      <c r="G25" s="28">
        <f t="shared" si="2"/>
        <v>74</v>
      </c>
      <c r="H25" s="28" t="str">
        <f t="shared" si="3"/>
        <v>C</v>
      </c>
      <c r="I25" s="36">
        <v>3</v>
      </c>
      <c r="J25" s="28" t="str">
        <f t="shared" si="4"/>
        <v>Cukup dalam menguasai konsep fungsi, persamaan, pertidaksamaan bentuk eksponen dan logaritma</v>
      </c>
      <c r="K25" s="28">
        <f t="shared" si="5"/>
        <v>72.7</v>
      </c>
      <c r="L25" s="28" t="str">
        <f t="shared" si="6"/>
        <v>C</v>
      </c>
      <c r="M25" s="28">
        <f t="shared" si="7"/>
        <v>72.7</v>
      </c>
      <c r="N25" s="28" t="str">
        <f t="shared" si="8"/>
        <v>C</v>
      </c>
      <c r="O25" s="36">
        <v>3</v>
      </c>
      <c r="P25" s="28" t="str">
        <f t="shared" si="9"/>
        <v>Cukup dalam menguasai aplikasi fungsi, persamaan, pertidaksamaan bentuk eksponen dan logaritma</v>
      </c>
      <c r="Q25" s="39"/>
      <c r="R25" s="39" t="s">
        <v>9</v>
      </c>
      <c r="S25" s="18"/>
      <c r="T25" s="1">
        <v>73.7</v>
      </c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72.7</v>
      </c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47967</v>
      </c>
      <c r="FK25" s="41">
        <v>47977</v>
      </c>
    </row>
    <row r="26" spans="1:167" x14ac:dyDescent="0.25">
      <c r="A26" s="19">
        <v>16</v>
      </c>
      <c r="B26" s="19">
        <v>124333</v>
      </c>
      <c r="C26" s="19" t="s">
        <v>176</v>
      </c>
      <c r="D26" s="18"/>
      <c r="E26" s="28">
        <f t="shared" si="0"/>
        <v>74</v>
      </c>
      <c r="F26" s="28" t="str">
        <f t="shared" si="1"/>
        <v>C</v>
      </c>
      <c r="G26" s="28">
        <f t="shared" si="2"/>
        <v>74</v>
      </c>
      <c r="H26" s="28" t="str">
        <f t="shared" si="3"/>
        <v>C</v>
      </c>
      <c r="I26" s="36">
        <v>3</v>
      </c>
      <c r="J26" s="28" t="str">
        <f t="shared" si="4"/>
        <v>Cukup dalam menguasai konsep fungsi, persamaan, pertidaksamaan bentuk eksponen dan logaritma</v>
      </c>
      <c r="K26" s="28">
        <f t="shared" si="5"/>
        <v>73.45</v>
      </c>
      <c r="L26" s="28" t="str">
        <f t="shared" si="6"/>
        <v>C</v>
      </c>
      <c r="M26" s="28">
        <f t="shared" si="7"/>
        <v>73.45</v>
      </c>
      <c r="N26" s="28" t="str">
        <f t="shared" si="8"/>
        <v>C</v>
      </c>
      <c r="O26" s="36">
        <v>3</v>
      </c>
      <c r="P26" s="28" t="str">
        <f t="shared" si="9"/>
        <v>Cukup dalam menguasai aplikasi fungsi, persamaan, pertidaksamaan bentuk eksponen dan logaritma</v>
      </c>
      <c r="Q26" s="39"/>
      <c r="R26" s="39" t="s">
        <v>9</v>
      </c>
      <c r="S26" s="18"/>
      <c r="T26" s="1">
        <v>74.45</v>
      </c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73.45</v>
      </c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124365</v>
      </c>
      <c r="C27" s="19" t="s">
        <v>177</v>
      </c>
      <c r="D27" s="18"/>
      <c r="E27" s="28">
        <f t="shared" si="0"/>
        <v>74</v>
      </c>
      <c r="F27" s="28" t="str">
        <f t="shared" si="1"/>
        <v>C</v>
      </c>
      <c r="G27" s="28">
        <f t="shared" si="2"/>
        <v>74</v>
      </c>
      <c r="H27" s="28" t="str">
        <f t="shared" si="3"/>
        <v>C</v>
      </c>
      <c r="I27" s="36">
        <v>3</v>
      </c>
      <c r="J27" s="28" t="str">
        <f t="shared" si="4"/>
        <v>Cukup dalam menguasai konsep fungsi, persamaan, pertidaksamaan bentuk eksponen dan logaritma</v>
      </c>
      <c r="K27" s="28">
        <f t="shared" si="5"/>
        <v>73.349999999999994</v>
      </c>
      <c r="L27" s="28" t="str">
        <f t="shared" si="6"/>
        <v>C</v>
      </c>
      <c r="M27" s="28">
        <f t="shared" si="7"/>
        <v>73.349999999999994</v>
      </c>
      <c r="N27" s="28" t="str">
        <f t="shared" si="8"/>
        <v>C</v>
      </c>
      <c r="O27" s="36">
        <v>3</v>
      </c>
      <c r="P27" s="28" t="str">
        <f t="shared" si="9"/>
        <v>Cukup dalam menguasai aplikasi fungsi, persamaan, pertidaksamaan bentuk eksponen dan logaritma</v>
      </c>
      <c r="Q27" s="39"/>
      <c r="R27" s="39" t="s">
        <v>9</v>
      </c>
      <c r="S27" s="18"/>
      <c r="T27" s="1">
        <v>74.349999999999994</v>
      </c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73.349999999999994</v>
      </c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47968</v>
      </c>
      <c r="FK27" s="41">
        <v>47978</v>
      </c>
    </row>
    <row r="28" spans="1:167" x14ac:dyDescent="0.25">
      <c r="A28" s="19">
        <v>18</v>
      </c>
      <c r="B28" s="19">
        <v>124381</v>
      </c>
      <c r="C28" s="19" t="s">
        <v>178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>Cukup dalam menguasai konsep fungsi, persamaan, pertidaksamaan bentuk eksponen dan logaritma</v>
      </c>
      <c r="K28" s="28">
        <f t="shared" si="5"/>
        <v>72.7</v>
      </c>
      <c r="L28" s="28" t="str">
        <f t="shared" si="6"/>
        <v>C</v>
      </c>
      <c r="M28" s="28">
        <f t="shared" si="7"/>
        <v>72.7</v>
      </c>
      <c r="N28" s="28" t="str">
        <f t="shared" si="8"/>
        <v>C</v>
      </c>
      <c r="O28" s="36">
        <v>3</v>
      </c>
      <c r="P28" s="28" t="str">
        <f t="shared" si="9"/>
        <v>Cukup dalam menguasai aplikasi fungsi, persamaan, pertidaksamaan bentuk eksponen dan logaritma</v>
      </c>
      <c r="Q28" s="39"/>
      <c r="R28" s="39" t="s">
        <v>9</v>
      </c>
      <c r="S28" s="18"/>
      <c r="T28" s="1">
        <v>73.7</v>
      </c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72.7</v>
      </c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124397</v>
      </c>
      <c r="C29" s="19" t="s">
        <v>179</v>
      </c>
      <c r="D29" s="18"/>
      <c r="E29" s="28">
        <f t="shared" si="0"/>
        <v>65</v>
      </c>
      <c r="F29" s="28" t="str">
        <f t="shared" si="1"/>
        <v>D</v>
      </c>
      <c r="G29" s="28">
        <f t="shared" si="2"/>
        <v>65</v>
      </c>
      <c r="H29" s="28" t="str">
        <f t="shared" si="3"/>
        <v>D</v>
      </c>
      <c r="I29" s="36">
        <v>4</v>
      </c>
      <c r="J29" s="28" t="str">
        <f t="shared" si="4"/>
        <v>Kurang dalam menguasai konsep fungsi, persamaan, pertidaksamaan bentuk eksponen dan logaritma</v>
      </c>
      <c r="K29" s="28">
        <f t="shared" si="5"/>
        <v>65</v>
      </c>
      <c r="L29" s="28" t="str">
        <f t="shared" si="6"/>
        <v>D</v>
      </c>
      <c r="M29" s="28">
        <f t="shared" si="7"/>
        <v>65</v>
      </c>
      <c r="N29" s="28" t="str">
        <f t="shared" si="8"/>
        <v>D</v>
      </c>
      <c r="O29" s="36">
        <v>4</v>
      </c>
      <c r="P29" s="28" t="str">
        <f t="shared" si="9"/>
        <v>Kurang dalam menguasai aplikasi fungsi, persamaan, pertidaksamaan bentuk eksponen dan logaritma</v>
      </c>
      <c r="Q29" s="39"/>
      <c r="R29" s="39" t="s">
        <v>10</v>
      </c>
      <c r="S29" s="18"/>
      <c r="T29" s="1">
        <v>65</v>
      </c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65</v>
      </c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47969</v>
      </c>
      <c r="FK29" s="41">
        <v>47979</v>
      </c>
    </row>
    <row r="30" spans="1:167" x14ac:dyDescent="0.25">
      <c r="A30" s="19">
        <v>20</v>
      </c>
      <c r="B30" s="19">
        <v>124413</v>
      </c>
      <c r="C30" s="19" t="s">
        <v>180</v>
      </c>
      <c r="D30" s="18"/>
      <c r="E30" s="28">
        <f t="shared" si="0"/>
        <v>73</v>
      </c>
      <c r="F30" s="28" t="str">
        <f t="shared" si="1"/>
        <v>C</v>
      </c>
      <c r="G30" s="28">
        <f t="shared" si="2"/>
        <v>73</v>
      </c>
      <c r="H30" s="28" t="str">
        <f t="shared" si="3"/>
        <v>C</v>
      </c>
      <c r="I30" s="36">
        <v>3</v>
      </c>
      <c r="J30" s="28" t="str">
        <f t="shared" si="4"/>
        <v>Cukup dalam menguasai konsep fungsi, persamaan, pertidaksamaan bentuk eksponen dan logaritma</v>
      </c>
      <c r="K30" s="28">
        <f t="shared" si="5"/>
        <v>71.5</v>
      </c>
      <c r="L30" s="28" t="str">
        <f t="shared" si="6"/>
        <v>C</v>
      </c>
      <c r="M30" s="28">
        <f t="shared" si="7"/>
        <v>71.5</v>
      </c>
      <c r="N30" s="28" t="str">
        <f t="shared" si="8"/>
        <v>C</v>
      </c>
      <c r="O30" s="36">
        <v>3</v>
      </c>
      <c r="P30" s="28" t="str">
        <f t="shared" si="9"/>
        <v>Cukup dalam menguasai aplikasi fungsi, persamaan, pertidaksamaan bentuk eksponen dan logaritma</v>
      </c>
      <c r="Q30" s="39"/>
      <c r="R30" s="39" t="s">
        <v>9</v>
      </c>
      <c r="S30" s="18"/>
      <c r="T30" s="1">
        <v>72.5</v>
      </c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71.5</v>
      </c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124429</v>
      </c>
      <c r="C31" s="19" t="s">
        <v>181</v>
      </c>
      <c r="D31" s="18"/>
      <c r="E31" s="28">
        <f t="shared" si="0"/>
        <v>73</v>
      </c>
      <c r="F31" s="28" t="str">
        <f t="shared" si="1"/>
        <v>C</v>
      </c>
      <c r="G31" s="28">
        <f t="shared" si="2"/>
        <v>73</v>
      </c>
      <c r="H31" s="28" t="str">
        <f t="shared" si="3"/>
        <v>C</v>
      </c>
      <c r="I31" s="36">
        <v>3</v>
      </c>
      <c r="J31" s="28" t="str">
        <f t="shared" si="4"/>
        <v>Cukup dalam menguasai konsep fungsi, persamaan, pertidaksamaan bentuk eksponen dan logaritma</v>
      </c>
      <c r="K31" s="28">
        <f t="shared" si="5"/>
        <v>71.900000000000006</v>
      </c>
      <c r="L31" s="28" t="str">
        <f t="shared" si="6"/>
        <v>C</v>
      </c>
      <c r="M31" s="28">
        <f t="shared" si="7"/>
        <v>71.900000000000006</v>
      </c>
      <c r="N31" s="28" t="str">
        <f t="shared" si="8"/>
        <v>C</v>
      </c>
      <c r="O31" s="36">
        <v>3</v>
      </c>
      <c r="P31" s="28" t="str">
        <f t="shared" si="9"/>
        <v>Cukup dalam menguasai aplikasi fungsi, persamaan, pertidaksamaan bentuk eksponen dan logaritma</v>
      </c>
      <c r="Q31" s="39"/>
      <c r="R31" s="39" t="s">
        <v>9</v>
      </c>
      <c r="S31" s="18"/>
      <c r="T31" s="1">
        <v>72.900000000000006</v>
      </c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71.900000000000006</v>
      </c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47970</v>
      </c>
      <c r="FK31" s="41">
        <v>47980</v>
      </c>
    </row>
    <row r="32" spans="1:167" x14ac:dyDescent="0.25">
      <c r="A32" s="19">
        <v>22</v>
      </c>
      <c r="B32" s="19">
        <v>124445</v>
      </c>
      <c r="C32" s="19" t="s">
        <v>182</v>
      </c>
      <c r="D32" s="18"/>
      <c r="E32" s="28">
        <f t="shared" si="0"/>
        <v>73</v>
      </c>
      <c r="F32" s="28" t="str">
        <f t="shared" si="1"/>
        <v>C</v>
      </c>
      <c r="G32" s="28">
        <f t="shared" si="2"/>
        <v>73</v>
      </c>
      <c r="H32" s="28" t="str">
        <f t="shared" si="3"/>
        <v>C</v>
      </c>
      <c r="I32" s="36">
        <v>3</v>
      </c>
      <c r="J32" s="28" t="str">
        <f t="shared" si="4"/>
        <v>Cukup dalam menguasai konsep fungsi, persamaan, pertidaksamaan bentuk eksponen dan logaritma</v>
      </c>
      <c r="K32" s="28">
        <f t="shared" si="5"/>
        <v>71.5</v>
      </c>
      <c r="L32" s="28" t="str">
        <f t="shared" si="6"/>
        <v>C</v>
      </c>
      <c r="M32" s="28">
        <f t="shared" si="7"/>
        <v>71.5</v>
      </c>
      <c r="N32" s="28" t="str">
        <f t="shared" si="8"/>
        <v>C</v>
      </c>
      <c r="O32" s="36">
        <v>3</v>
      </c>
      <c r="P32" s="28" t="str">
        <f t="shared" si="9"/>
        <v>Cukup dalam menguasai aplikasi fungsi, persamaan, pertidaksamaan bentuk eksponen dan logaritma</v>
      </c>
      <c r="Q32" s="39"/>
      <c r="R32" s="39" t="s">
        <v>9</v>
      </c>
      <c r="S32" s="18"/>
      <c r="T32" s="1">
        <v>72.5</v>
      </c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71.5</v>
      </c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124461</v>
      </c>
      <c r="C33" s="19" t="s">
        <v>183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2</v>
      </c>
      <c r="J33" s="28" t="str">
        <f t="shared" si="4"/>
        <v>Baik dalam menguasai konsep fungsi, persamaan, pertidaksamaan bentuk eksponen dan logaritma</v>
      </c>
      <c r="K33" s="28">
        <f t="shared" si="5"/>
        <v>83.4</v>
      </c>
      <c r="L33" s="28" t="str">
        <f t="shared" si="6"/>
        <v>B</v>
      </c>
      <c r="M33" s="28">
        <f t="shared" si="7"/>
        <v>83.4</v>
      </c>
      <c r="N33" s="28" t="str">
        <f t="shared" si="8"/>
        <v>B</v>
      </c>
      <c r="O33" s="36">
        <v>2</v>
      </c>
      <c r="P33" s="28" t="str">
        <f t="shared" si="9"/>
        <v>Baik dalam menguasai aplikasi fungsi, persamaan, pertidaksamaan bentuk eksponen dan logaritma</v>
      </c>
      <c r="Q33" s="39"/>
      <c r="R33" s="39" t="s">
        <v>8</v>
      </c>
      <c r="S33" s="18"/>
      <c r="T33" s="1">
        <v>84.4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83.4</v>
      </c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124477</v>
      </c>
      <c r="C34" s="19" t="s">
        <v>184</v>
      </c>
      <c r="D34" s="18"/>
      <c r="E34" s="28">
        <f t="shared" si="0"/>
        <v>75</v>
      </c>
      <c r="F34" s="28" t="str">
        <f t="shared" si="1"/>
        <v>C</v>
      </c>
      <c r="G34" s="28">
        <f t="shared" si="2"/>
        <v>75</v>
      </c>
      <c r="H34" s="28" t="str">
        <f t="shared" si="3"/>
        <v>C</v>
      </c>
      <c r="I34" s="36">
        <v>3</v>
      </c>
      <c r="J34" s="28" t="str">
        <f t="shared" si="4"/>
        <v>Cukup dalam menguasai konsep fungsi, persamaan, pertidaksamaan bentuk eksponen dan logaritma</v>
      </c>
      <c r="K34" s="28">
        <f t="shared" si="5"/>
        <v>73.599999999999994</v>
      </c>
      <c r="L34" s="28" t="str">
        <f t="shared" si="6"/>
        <v>C</v>
      </c>
      <c r="M34" s="28">
        <f t="shared" si="7"/>
        <v>73.599999999999994</v>
      </c>
      <c r="N34" s="28" t="str">
        <f t="shared" si="8"/>
        <v>C</v>
      </c>
      <c r="O34" s="36">
        <v>3</v>
      </c>
      <c r="P34" s="28" t="str">
        <f t="shared" si="9"/>
        <v>Cukup dalam menguasai aplikasi fungsi, persamaan, pertidaksamaan bentuk eksponen dan logaritma</v>
      </c>
      <c r="Q34" s="39"/>
      <c r="R34" s="39" t="s">
        <v>9</v>
      </c>
      <c r="S34" s="18"/>
      <c r="T34" s="1">
        <v>74.599999999999994</v>
      </c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73.599999999999994</v>
      </c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124493</v>
      </c>
      <c r="C35" s="19" t="s">
        <v>185</v>
      </c>
      <c r="D35" s="18"/>
      <c r="E35" s="28">
        <f t="shared" si="0"/>
        <v>74</v>
      </c>
      <c r="F35" s="28" t="str">
        <f t="shared" si="1"/>
        <v>C</v>
      </c>
      <c r="G35" s="28">
        <f t="shared" si="2"/>
        <v>74</v>
      </c>
      <c r="H35" s="28" t="str">
        <f t="shared" si="3"/>
        <v>C</v>
      </c>
      <c r="I35" s="36">
        <v>3</v>
      </c>
      <c r="J35" s="28" t="str">
        <f t="shared" si="4"/>
        <v>Cukup dalam menguasai konsep fungsi, persamaan, pertidaksamaan bentuk eksponen dan logaritma</v>
      </c>
      <c r="K35" s="28">
        <f t="shared" si="5"/>
        <v>72.7</v>
      </c>
      <c r="L35" s="28" t="str">
        <f t="shared" si="6"/>
        <v>C</v>
      </c>
      <c r="M35" s="28">
        <f t="shared" si="7"/>
        <v>72.7</v>
      </c>
      <c r="N35" s="28" t="str">
        <f t="shared" si="8"/>
        <v>C</v>
      </c>
      <c r="O35" s="36">
        <v>3</v>
      </c>
      <c r="P35" s="28" t="str">
        <f t="shared" si="9"/>
        <v>Cukup dalam menguasai aplikasi fungsi, persamaan, pertidaksamaan bentuk eksponen dan logaritma</v>
      </c>
      <c r="Q35" s="39"/>
      <c r="R35" s="39" t="s">
        <v>9</v>
      </c>
      <c r="S35" s="18"/>
      <c r="T35" s="1">
        <v>73.7</v>
      </c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72.7</v>
      </c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124509</v>
      </c>
      <c r="C36" s="19" t="s">
        <v>186</v>
      </c>
      <c r="D36" s="18"/>
      <c r="E36" s="28">
        <f t="shared" si="0"/>
        <v>73</v>
      </c>
      <c r="F36" s="28" t="str">
        <f t="shared" si="1"/>
        <v>C</v>
      </c>
      <c r="G36" s="28">
        <f t="shared" si="2"/>
        <v>73</v>
      </c>
      <c r="H36" s="28" t="str">
        <f t="shared" si="3"/>
        <v>C</v>
      </c>
      <c r="I36" s="36">
        <v>3</v>
      </c>
      <c r="J36" s="28" t="str">
        <f t="shared" si="4"/>
        <v>Cukup dalam menguasai konsep fungsi, persamaan, pertidaksamaan bentuk eksponen dan logaritma</v>
      </c>
      <c r="K36" s="28">
        <f t="shared" si="5"/>
        <v>71.900000000000006</v>
      </c>
      <c r="L36" s="28" t="str">
        <f t="shared" si="6"/>
        <v>C</v>
      </c>
      <c r="M36" s="28">
        <f t="shared" si="7"/>
        <v>71.900000000000006</v>
      </c>
      <c r="N36" s="28" t="str">
        <f t="shared" si="8"/>
        <v>C</v>
      </c>
      <c r="O36" s="36">
        <v>3</v>
      </c>
      <c r="P36" s="28" t="str">
        <f t="shared" si="9"/>
        <v>Cukup dalam menguasai aplikasi fungsi, persamaan, pertidaksamaan bentuk eksponen dan logaritma</v>
      </c>
      <c r="Q36" s="39"/>
      <c r="R36" s="39" t="s">
        <v>9</v>
      </c>
      <c r="S36" s="18"/>
      <c r="T36" s="1">
        <v>72.900000000000006</v>
      </c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71.900000000000006</v>
      </c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124525</v>
      </c>
      <c r="C37" s="19" t="s">
        <v>187</v>
      </c>
      <c r="D37" s="18"/>
      <c r="E37" s="28">
        <f t="shared" si="0"/>
        <v>84</v>
      </c>
      <c r="F37" s="28" t="str">
        <f t="shared" si="1"/>
        <v>B</v>
      </c>
      <c r="G37" s="28">
        <f t="shared" si="2"/>
        <v>84</v>
      </c>
      <c r="H37" s="28" t="str">
        <f t="shared" si="3"/>
        <v>B</v>
      </c>
      <c r="I37" s="36">
        <v>2</v>
      </c>
      <c r="J37" s="28" t="str">
        <f t="shared" si="4"/>
        <v>Baik dalam menguasai konsep fungsi, persamaan, pertidaksamaan bentuk eksponen dan logaritma</v>
      </c>
      <c r="K37" s="28">
        <f t="shared" si="5"/>
        <v>83.25</v>
      </c>
      <c r="L37" s="28" t="str">
        <f t="shared" si="6"/>
        <v>B</v>
      </c>
      <c r="M37" s="28">
        <f t="shared" si="7"/>
        <v>83.25</v>
      </c>
      <c r="N37" s="28" t="str">
        <f t="shared" si="8"/>
        <v>B</v>
      </c>
      <c r="O37" s="36">
        <v>2</v>
      </c>
      <c r="P37" s="28" t="str">
        <f t="shared" si="9"/>
        <v>Baik dalam menguasai aplikasi fungsi, persamaan, pertidaksamaan bentuk eksponen dan logaritma</v>
      </c>
      <c r="Q37" s="39"/>
      <c r="R37" s="39" t="s">
        <v>8</v>
      </c>
      <c r="S37" s="18"/>
      <c r="T37" s="1">
        <v>84.25</v>
      </c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83.25</v>
      </c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124541</v>
      </c>
      <c r="C38" s="19" t="s">
        <v>188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Sangat baik dalam menguasai konsep fungsi, persamaan, pertidaksamaan bentuk eksponen dan logaritma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baik dalam menguasai aplikasi fungsi, persamaan, pertidaksamaan bentuk eksponen dan logaritma</v>
      </c>
      <c r="Q38" s="39"/>
      <c r="R38" s="39" t="s">
        <v>8</v>
      </c>
      <c r="S38" s="18"/>
      <c r="T38" s="1">
        <v>91</v>
      </c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124557</v>
      </c>
      <c r="C39" s="19" t="s">
        <v>189</v>
      </c>
      <c r="D39" s="18"/>
      <c r="E39" s="28">
        <f t="shared" si="0"/>
        <v>73</v>
      </c>
      <c r="F39" s="28" t="str">
        <f t="shared" si="1"/>
        <v>C</v>
      </c>
      <c r="G39" s="28">
        <f t="shared" si="2"/>
        <v>73</v>
      </c>
      <c r="H39" s="28" t="str">
        <f t="shared" si="3"/>
        <v>C</v>
      </c>
      <c r="I39" s="36">
        <v>3</v>
      </c>
      <c r="J39" s="28" t="str">
        <f t="shared" si="4"/>
        <v>Cukup dalam menguasai konsep fungsi, persamaan, pertidaksamaan bentuk eksponen dan logaritma</v>
      </c>
      <c r="K39" s="28">
        <f t="shared" si="5"/>
        <v>71.900000000000006</v>
      </c>
      <c r="L39" s="28" t="str">
        <f t="shared" si="6"/>
        <v>C</v>
      </c>
      <c r="M39" s="28">
        <f t="shared" si="7"/>
        <v>71.900000000000006</v>
      </c>
      <c r="N39" s="28" t="str">
        <f t="shared" si="8"/>
        <v>C</v>
      </c>
      <c r="O39" s="36">
        <v>3</v>
      </c>
      <c r="P39" s="28" t="str">
        <f t="shared" si="9"/>
        <v>Cukup dalam menguasai aplikasi fungsi, persamaan, pertidaksamaan bentuk eksponen dan logaritma</v>
      </c>
      <c r="Q39" s="39"/>
      <c r="R39" s="39" t="s">
        <v>9</v>
      </c>
      <c r="S39" s="18"/>
      <c r="T39" s="1">
        <v>72.900000000000006</v>
      </c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71.900000000000006</v>
      </c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124573</v>
      </c>
      <c r="C40" s="19" t="s">
        <v>190</v>
      </c>
      <c r="D40" s="18"/>
      <c r="E40" s="28">
        <f t="shared" si="0"/>
        <v>77</v>
      </c>
      <c r="F40" s="28" t="str">
        <f t="shared" si="1"/>
        <v>B</v>
      </c>
      <c r="G40" s="28">
        <f t="shared" si="2"/>
        <v>77</v>
      </c>
      <c r="H40" s="28" t="str">
        <f t="shared" si="3"/>
        <v>B</v>
      </c>
      <c r="I40" s="36">
        <v>2</v>
      </c>
      <c r="J40" s="28" t="str">
        <f t="shared" si="4"/>
        <v>Baik dalam menguasai konsep fungsi, persamaan, pertidaksamaan bentuk eksponen dan logaritma</v>
      </c>
      <c r="K40" s="28">
        <f t="shared" si="5"/>
        <v>75.599999999999994</v>
      </c>
      <c r="L40" s="28" t="str">
        <f t="shared" si="6"/>
        <v>B</v>
      </c>
      <c r="M40" s="28">
        <f t="shared" si="7"/>
        <v>75.599999999999994</v>
      </c>
      <c r="N40" s="28" t="str">
        <f t="shared" si="8"/>
        <v>B</v>
      </c>
      <c r="O40" s="36">
        <v>3</v>
      </c>
      <c r="P40" s="28" t="str">
        <f t="shared" si="9"/>
        <v>Cukup dalam menguasai aplikasi fungsi, persamaan, pertidaksamaan bentuk eksponen dan logaritma</v>
      </c>
      <c r="Q40" s="39"/>
      <c r="R40" s="39" t="s">
        <v>8</v>
      </c>
      <c r="S40" s="18"/>
      <c r="T40" s="1">
        <v>76.599999999999994</v>
      </c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75.599999999999994</v>
      </c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124589</v>
      </c>
      <c r="C41" s="19" t="s">
        <v>191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Baik dalam menguasai konsep fungsi, persamaan, pertidaksamaan bentuk eksponen dan logaritma</v>
      </c>
      <c r="K41" s="28">
        <f t="shared" si="5"/>
        <v>78.599999999999994</v>
      </c>
      <c r="L41" s="28" t="str">
        <f t="shared" si="6"/>
        <v>B</v>
      </c>
      <c r="M41" s="28">
        <f t="shared" si="7"/>
        <v>78.599999999999994</v>
      </c>
      <c r="N41" s="28" t="str">
        <f t="shared" si="8"/>
        <v>B</v>
      </c>
      <c r="O41" s="36">
        <v>2</v>
      </c>
      <c r="P41" s="28" t="str">
        <f t="shared" si="9"/>
        <v>Baik dalam menguasai aplikasi fungsi, persamaan, pertidaksamaan bentuk eksponen dan logaritma</v>
      </c>
      <c r="Q41" s="39"/>
      <c r="R41" s="39" t="s">
        <v>8</v>
      </c>
      <c r="S41" s="18"/>
      <c r="T41" s="1">
        <v>79.599999999999994</v>
      </c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78.599999999999994</v>
      </c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124605</v>
      </c>
      <c r="C42" s="19" t="s">
        <v>192</v>
      </c>
      <c r="D42" s="18"/>
      <c r="E42" s="28">
        <f t="shared" si="0"/>
        <v>75</v>
      </c>
      <c r="F42" s="28" t="str">
        <f t="shared" si="1"/>
        <v>C</v>
      </c>
      <c r="G42" s="28">
        <f t="shared" si="2"/>
        <v>75</v>
      </c>
      <c r="H42" s="28" t="str">
        <f t="shared" si="3"/>
        <v>C</v>
      </c>
      <c r="I42" s="36">
        <v>3</v>
      </c>
      <c r="J42" s="28" t="str">
        <f t="shared" si="4"/>
        <v>Cukup dalam menguasai konsep fungsi, persamaan, pertidaksamaan bentuk eksponen dan logaritma</v>
      </c>
      <c r="K42" s="28">
        <f t="shared" si="5"/>
        <v>73.5</v>
      </c>
      <c r="L42" s="28" t="str">
        <f t="shared" si="6"/>
        <v>C</v>
      </c>
      <c r="M42" s="28">
        <f t="shared" si="7"/>
        <v>73.5</v>
      </c>
      <c r="N42" s="28" t="str">
        <f t="shared" si="8"/>
        <v>C</v>
      </c>
      <c r="O42" s="36">
        <v>3</v>
      </c>
      <c r="P42" s="28" t="str">
        <f t="shared" si="9"/>
        <v>Cukup dalam menguasai aplikasi fungsi, persamaan, pertidaksamaan bentuk eksponen dan logaritma</v>
      </c>
      <c r="Q42" s="39"/>
      <c r="R42" s="39" t="s">
        <v>9</v>
      </c>
      <c r="S42" s="18"/>
      <c r="T42" s="1">
        <v>74.5</v>
      </c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73.5</v>
      </c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124621</v>
      </c>
      <c r="C43" s="19" t="s">
        <v>193</v>
      </c>
      <c r="D43" s="18"/>
      <c r="E43" s="28">
        <f t="shared" si="0"/>
        <v>70</v>
      </c>
      <c r="F43" s="28" t="str">
        <f t="shared" si="1"/>
        <v>C</v>
      </c>
      <c r="G43" s="28">
        <f t="shared" si="2"/>
        <v>70</v>
      </c>
      <c r="H43" s="28" t="str">
        <f t="shared" si="3"/>
        <v>C</v>
      </c>
      <c r="I43" s="36">
        <v>3</v>
      </c>
      <c r="J43" s="28" t="str">
        <f t="shared" si="4"/>
        <v>Cukup dalam menguasai konsep fungsi, persamaan, pertidaksamaan bentuk eksponen dan logaritma</v>
      </c>
      <c r="K43" s="28">
        <f t="shared" si="5"/>
        <v>70</v>
      </c>
      <c r="L43" s="28" t="str">
        <f t="shared" si="6"/>
        <v>C</v>
      </c>
      <c r="M43" s="28">
        <f t="shared" si="7"/>
        <v>70</v>
      </c>
      <c r="N43" s="28" t="str">
        <f t="shared" si="8"/>
        <v>C</v>
      </c>
      <c r="O43" s="36">
        <v>3</v>
      </c>
      <c r="P43" s="28" t="str">
        <f t="shared" si="9"/>
        <v>Cukup dalam menguasai aplikasi fungsi, persamaan, pertidaksamaan bentuk eksponen dan logaritma</v>
      </c>
      <c r="Q43" s="39"/>
      <c r="R43" s="39" t="s">
        <v>9</v>
      </c>
      <c r="S43" s="18"/>
      <c r="T43" s="1">
        <v>70</v>
      </c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70</v>
      </c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124637</v>
      </c>
      <c r="C44" s="19" t="s">
        <v>194</v>
      </c>
      <c r="D44" s="18"/>
      <c r="E44" s="28">
        <f t="shared" si="0"/>
        <v>73</v>
      </c>
      <c r="F44" s="28" t="str">
        <f t="shared" si="1"/>
        <v>C</v>
      </c>
      <c r="G44" s="28">
        <f t="shared" si="2"/>
        <v>73</v>
      </c>
      <c r="H44" s="28" t="str">
        <f t="shared" si="3"/>
        <v>C</v>
      </c>
      <c r="I44" s="36">
        <v>3</v>
      </c>
      <c r="J44" s="28" t="str">
        <f t="shared" si="4"/>
        <v>Cukup dalam menguasai konsep fungsi, persamaan, pertidaksamaan bentuk eksponen dan logaritma</v>
      </c>
      <c r="K44" s="28">
        <f t="shared" si="5"/>
        <v>71.900000000000006</v>
      </c>
      <c r="L44" s="28" t="str">
        <f t="shared" si="6"/>
        <v>C</v>
      </c>
      <c r="M44" s="28">
        <f t="shared" si="7"/>
        <v>71.900000000000006</v>
      </c>
      <c r="N44" s="28" t="str">
        <f t="shared" si="8"/>
        <v>C</v>
      </c>
      <c r="O44" s="36">
        <v>3</v>
      </c>
      <c r="P44" s="28" t="str">
        <f t="shared" si="9"/>
        <v>Cukup dalam menguasai aplikasi fungsi, persamaan, pertidaksamaan bentuk eksponen dan logaritma</v>
      </c>
      <c r="Q44" s="39"/>
      <c r="R44" s="39" t="s">
        <v>9</v>
      </c>
      <c r="S44" s="18"/>
      <c r="T44" s="1">
        <v>72.900000000000006</v>
      </c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71.900000000000006</v>
      </c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124653</v>
      </c>
      <c r="C45" s="19" t="s">
        <v>195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Sangat baik dalam menguasai konsep fungsi, persamaan, pertidaksamaan bentuk eksponen dan logaritma</v>
      </c>
      <c r="K45" s="28">
        <f t="shared" si="5"/>
        <v>86.4</v>
      </c>
      <c r="L45" s="28" t="str">
        <f t="shared" si="6"/>
        <v>A</v>
      </c>
      <c r="M45" s="28">
        <f t="shared" si="7"/>
        <v>86.4</v>
      </c>
      <c r="N45" s="28" t="str">
        <f t="shared" si="8"/>
        <v>A</v>
      </c>
      <c r="O45" s="36">
        <v>1</v>
      </c>
      <c r="P45" s="28" t="str">
        <f t="shared" si="9"/>
        <v>Sangat baik dalam menguasai aplikasi fungsi, persamaan, pertidaksamaan bentuk eksponen dan logaritma</v>
      </c>
      <c r="Q45" s="39"/>
      <c r="R45" s="39" t="s">
        <v>8</v>
      </c>
      <c r="S45" s="18"/>
      <c r="T45" s="1">
        <v>87.4</v>
      </c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86.4</v>
      </c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129163</v>
      </c>
      <c r="C46" s="19" t="s">
        <v>196</v>
      </c>
      <c r="D46" s="18"/>
      <c r="E46" s="28">
        <f t="shared" si="0"/>
        <v>74</v>
      </c>
      <c r="F46" s="28" t="str">
        <f t="shared" si="1"/>
        <v>C</v>
      </c>
      <c r="G46" s="28">
        <f t="shared" si="2"/>
        <v>74</v>
      </c>
      <c r="H46" s="28" t="str">
        <f t="shared" si="3"/>
        <v>C</v>
      </c>
      <c r="I46" s="36">
        <v>3</v>
      </c>
      <c r="J46" s="28" t="str">
        <f t="shared" si="4"/>
        <v>Cukup dalam menguasai konsep fungsi, persamaan, pertidaksamaan bentuk eksponen dan logaritma</v>
      </c>
      <c r="K46" s="28">
        <f t="shared" si="5"/>
        <v>71.5</v>
      </c>
      <c r="L46" s="28" t="str">
        <f t="shared" si="6"/>
        <v>C</v>
      </c>
      <c r="M46" s="28">
        <f t="shared" si="7"/>
        <v>71.5</v>
      </c>
      <c r="N46" s="28" t="str">
        <f t="shared" si="8"/>
        <v>C</v>
      </c>
      <c r="O46" s="36">
        <v>3</v>
      </c>
      <c r="P46" s="28" t="str">
        <f t="shared" si="9"/>
        <v>Cukup dalam menguasai aplikasi fungsi, persamaan, pertidaksamaan bentuk eksponen dan logaritma</v>
      </c>
      <c r="Q46" s="39"/>
      <c r="R46" s="39" t="s">
        <v>9</v>
      </c>
      <c r="S46" s="18"/>
      <c r="T46" s="1">
        <v>74.099999999999994</v>
      </c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71.5</v>
      </c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75.222222222222229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X-MIPA 5</vt:lpstr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SMA N 9 SMG</cp:lastModifiedBy>
  <dcterms:created xsi:type="dcterms:W3CDTF">2015-09-01T09:01:01Z</dcterms:created>
  <dcterms:modified xsi:type="dcterms:W3CDTF">2019-12-16T00:38:49Z</dcterms:modified>
  <cp:category/>
</cp:coreProperties>
</file>