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7365" activeTab="3"/>
  </bookViews>
  <sheets>
    <sheet name="X-IPS 1" sheetId="1" r:id="rId1"/>
    <sheet name="X-IPS 2" sheetId="2" r:id="rId2"/>
    <sheet name="X-IPS 3" sheetId="3" r:id="rId3"/>
    <sheet name="X-IPS 4" sheetId="4" r:id="rId4"/>
  </sheets>
  <calcPr calcId="144525"/>
</workbook>
</file>

<file path=xl/calcChain.xml><?xml version="1.0" encoding="utf-8"?>
<calcChain xmlns="http://schemas.openxmlformats.org/spreadsheetml/2006/main">
  <c r="K55" i="4" l="1"/>
  <c r="P50" i="4"/>
  <c r="M50" i="4"/>
  <c r="N50" i="4" s="1"/>
  <c r="K50" i="4"/>
  <c r="L50" i="4" s="1"/>
  <c r="J50" i="4"/>
  <c r="H50" i="4"/>
  <c r="G50" i="4"/>
  <c r="F50" i="4"/>
  <c r="E50" i="4"/>
  <c r="P49" i="4"/>
  <c r="M49" i="4"/>
  <c r="N49" i="4" s="1"/>
  <c r="K49" i="4"/>
  <c r="L49" i="4" s="1"/>
  <c r="J49" i="4"/>
  <c r="H49" i="4"/>
  <c r="G49" i="4"/>
  <c r="F49" i="4"/>
  <c r="E49" i="4"/>
  <c r="P48" i="4"/>
  <c r="M48" i="4"/>
  <c r="N48" i="4" s="1"/>
  <c r="K48" i="4"/>
  <c r="L48" i="4" s="1"/>
  <c r="J48" i="4"/>
  <c r="H48" i="4"/>
  <c r="G48" i="4"/>
  <c r="F48" i="4"/>
  <c r="E48" i="4"/>
  <c r="P47" i="4"/>
  <c r="M47" i="4"/>
  <c r="N47" i="4" s="1"/>
  <c r="K47" i="4"/>
  <c r="L47" i="4" s="1"/>
  <c r="J47" i="4"/>
  <c r="H47" i="4"/>
  <c r="G47" i="4"/>
  <c r="F47" i="4"/>
  <c r="E47" i="4"/>
  <c r="P46" i="4"/>
  <c r="M46" i="4"/>
  <c r="N46" i="4" s="1"/>
  <c r="K46" i="4"/>
  <c r="L46" i="4" s="1"/>
  <c r="J46" i="4"/>
  <c r="H46" i="4"/>
  <c r="G46" i="4"/>
  <c r="F46" i="4"/>
  <c r="E46" i="4"/>
  <c r="P45" i="4"/>
  <c r="M45" i="4"/>
  <c r="N45" i="4" s="1"/>
  <c r="K45" i="4"/>
  <c r="L45" i="4" s="1"/>
  <c r="J45" i="4"/>
  <c r="G45" i="4"/>
  <c r="H45" i="4" s="1"/>
  <c r="E45" i="4"/>
  <c r="F45" i="4" s="1"/>
  <c r="P44" i="4"/>
  <c r="N44" i="4"/>
  <c r="M44" i="4"/>
  <c r="L44" i="4"/>
  <c r="K44" i="4"/>
  <c r="J44" i="4"/>
  <c r="G44" i="4"/>
  <c r="H44" i="4" s="1"/>
  <c r="E44" i="4"/>
  <c r="F44" i="4" s="1"/>
  <c r="P43" i="4"/>
  <c r="N43" i="4"/>
  <c r="M43" i="4"/>
  <c r="L43" i="4"/>
  <c r="K43" i="4"/>
  <c r="J43" i="4"/>
  <c r="G43" i="4"/>
  <c r="H43" i="4" s="1"/>
  <c r="E43" i="4"/>
  <c r="F43" i="4" s="1"/>
  <c r="P42" i="4"/>
  <c r="N42" i="4"/>
  <c r="M42" i="4"/>
  <c r="L42" i="4"/>
  <c r="K42" i="4"/>
  <c r="J42" i="4"/>
  <c r="G42" i="4"/>
  <c r="H42" i="4" s="1"/>
  <c r="E42" i="4"/>
  <c r="F42" i="4" s="1"/>
  <c r="P41" i="4"/>
  <c r="N41" i="4"/>
  <c r="M41" i="4"/>
  <c r="L41" i="4"/>
  <c r="K41" i="4"/>
  <c r="J41" i="4"/>
  <c r="G41" i="4"/>
  <c r="H41" i="4" s="1"/>
  <c r="E41" i="4"/>
  <c r="F41" i="4" s="1"/>
  <c r="P40" i="4"/>
  <c r="N40" i="4"/>
  <c r="M40" i="4"/>
  <c r="L40" i="4"/>
  <c r="K40" i="4"/>
  <c r="J40" i="4"/>
  <c r="G40" i="4"/>
  <c r="H40" i="4" s="1"/>
  <c r="E40" i="4"/>
  <c r="F40" i="4" s="1"/>
  <c r="P39" i="4"/>
  <c r="N39" i="4"/>
  <c r="M39" i="4"/>
  <c r="L39" i="4"/>
  <c r="K39" i="4"/>
  <c r="J39" i="4"/>
  <c r="G39" i="4"/>
  <c r="H39" i="4" s="1"/>
  <c r="E39" i="4"/>
  <c r="F39" i="4" s="1"/>
  <c r="P38" i="4"/>
  <c r="M38" i="4"/>
  <c r="N38" i="4" s="1"/>
  <c r="K38" i="4"/>
  <c r="L38" i="4" s="1"/>
  <c r="J38" i="4"/>
  <c r="G38" i="4"/>
  <c r="H38" i="4" s="1"/>
  <c r="E38" i="4"/>
  <c r="F38" i="4" s="1"/>
  <c r="P37" i="4"/>
  <c r="N37" i="4"/>
  <c r="M37" i="4"/>
  <c r="L37" i="4"/>
  <c r="K37" i="4"/>
  <c r="J37" i="4"/>
  <c r="G37" i="4"/>
  <c r="H37" i="4" s="1"/>
  <c r="E37" i="4"/>
  <c r="F37" i="4" s="1"/>
  <c r="P36" i="4"/>
  <c r="N36" i="4"/>
  <c r="M36" i="4"/>
  <c r="L36" i="4"/>
  <c r="K36" i="4"/>
  <c r="J36" i="4"/>
  <c r="G36" i="4"/>
  <c r="H36" i="4" s="1"/>
  <c r="E36" i="4"/>
  <c r="F36" i="4" s="1"/>
  <c r="P35" i="4"/>
  <c r="N35" i="4"/>
  <c r="M35" i="4"/>
  <c r="L35" i="4"/>
  <c r="K35" i="4"/>
  <c r="J35" i="4"/>
  <c r="G35" i="4"/>
  <c r="H35" i="4" s="1"/>
  <c r="E35" i="4"/>
  <c r="F35" i="4" s="1"/>
  <c r="P34" i="4"/>
  <c r="N34" i="4"/>
  <c r="M34" i="4"/>
  <c r="L34" i="4"/>
  <c r="K34" i="4"/>
  <c r="J34" i="4"/>
  <c r="G34" i="4"/>
  <c r="H34" i="4" s="1"/>
  <c r="E34" i="4"/>
  <c r="F34" i="4" s="1"/>
  <c r="P33" i="4"/>
  <c r="N33" i="4"/>
  <c r="M33" i="4"/>
  <c r="L33" i="4"/>
  <c r="K33" i="4"/>
  <c r="J33" i="4"/>
  <c r="G33" i="4"/>
  <c r="H33" i="4" s="1"/>
  <c r="E33" i="4"/>
  <c r="F33" i="4" s="1"/>
  <c r="P32" i="4"/>
  <c r="N32" i="4"/>
  <c r="M32" i="4"/>
  <c r="L32" i="4"/>
  <c r="K32" i="4"/>
  <c r="J32" i="4"/>
  <c r="G32" i="4"/>
  <c r="H32" i="4" s="1"/>
  <c r="E32" i="4"/>
  <c r="F32" i="4" s="1"/>
  <c r="P31" i="4"/>
  <c r="N31" i="4"/>
  <c r="M31" i="4"/>
  <c r="L31" i="4"/>
  <c r="K31" i="4"/>
  <c r="J31" i="4"/>
  <c r="G31" i="4"/>
  <c r="H31" i="4" s="1"/>
  <c r="E31" i="4"/>
  <c r="F31" i="4" s="1"/>
  <c r="P30" i="4"/>
  <c r="N30" i="4"/>
  <c r="M30" i="4"/>
  <c r="L30" i="4"/>
  <c r="K30" i="4"/>
  <c r="J30" i="4"/>
  <c r="G30" i="4"/>
  <c r="H30" i="4" s="1"/>
  <c r="E30" i="4"/>
  <c r="F30" i="4" s="1"/>
  <c r="P29" i="4"/>
  <c r="N29" i="4"/>
  <c r="M29" i="4"/>
  <c r="L29" i="4"/>
  <c r="K29" i="4"/>
  <c r="J29" i="4"/>
  <c r="G29" i="4"/>
  <c r="H29" i="4" s="1"/>
  <c r="E29" i="4"/>
  <c r="F29" i="4" s="1"/>
  <c r="P28" i="4"/>
  <c r="N28" i="4"/>
  <c r="M28" i="4"/>
  <c r="L28" i="4"/>
  <c r="K28" i="4"/>
  <c r="J28" i="4"/>
  <c r="G28" i="4"/>
  <c r="H28" i="4" s="1"/>
  <c r="E28" i="4"/>
  <c r="F28" i="4" s="1"/>
  <c r="P27" i="4"/>
  <c r="N27" i="4"/>
  <c r="M27" i="4"/>
  <c r="L27" i="4"/>
  <c r="K27" i="4"/>
  <c r="J27" i="4"/>
  <c r="G27" i="4"/>
  <c r="H27" i="4" s="1"/>
  <c r="E27" i="4"/>
  <c r="F27" i="4" s="1"/>
  <c r="P26" i="4"/>
  <c r="N26" i="4"/>
  <c r="M26" i="4"/>
  <c r="L26" i="4"/>
  <c r="K26" i="4"/>
  <c r="J26" i="4"/>
  <c r="G26" i="4"/>
  <c r="H26" i="4" s="1"/>
  <c r="E26" i="4"/>
  <c r="F26" i="4" s="1"/>
  <c r="P25" i="4"/>
  <c r="N25" i="4"/>
  <c r="M25" i="4"/>
  <c r="L25" i="4"/>
  <c r="K25" i="4"/>
  <c r="J25" i="4"/>
  <c r="G25" i="4"/>
  <c r="H25" i="4" s="1"/>
  <c r="E25" i="4"/>
  <c r="F25" i="4" s="1"/>
  <c r="P24" i="4"/>
  <c r="N24" i="4"/>
  <c r="M24" i="4"/>
  <c r="L24" i="4"/>
  <c r="K24" i="4"/>
  <c r="J24" i="4"/>
  <c r="G24" i="4"/>
  <c r="H24" i="4" s="1"/>
  <c r="E24" i="4"/>
  <c r="F24" i="4" s="1"/>
  <c r="P23" i="4"/>
  <c r="N23" i="4"/>
  <c r="M23" i="4"/>
  <c r="L23" i="4"/>
  <c r="K23" i="4"/>
  <c r="J23" i="4"/>
  <c r="G23" i="4"/>
  <c r="H23" i="4" s="1"/>
  <c r="E23" i="4"/>
  <c r="F23" i="4" s="1"/>
  <c r="P22" i="4"/>
  <c r="N22" i="4"/>
  <c r="M22" i="4"/>
  <c r="L22" i="4"/>
  <c r="K22" i="4"/>
  <c r="J22" i="4"/>
  <c r="G22" i="4"/>
  <c r="H22" i="4" s="1"/>
  <c r="E22" i="4"/>
  <c r="F22" i="4" s="1"/>
  <c r="P21" i="4"/>
  <c r="N21" i="4"/>
  <c r="M21" i="4"/>
  <c r="L21" i="4"/>
  <c r="K21" i="4"/>
  <c r="J21" i="4"/>
  <c r="G21" i="4"/>
  <c r="H21" i="4" s="1"/>
  <c r="E21" i="4"/>
  <c r="F21" i="4" s="1"/>
  <c r="P20" i="4"/>
  <c r="N20" i="4"/>
  <c r="M20" i="4"/>
  <c r="L20" i="4"/>
  <c r="K20" i="4"/>
  <c r="J20" i="4"/>
  <c r="G20" i="4"/>
  <c r="H20" i="4" s="1"/>
  <c r="E20" i="4"/>
  <c r="F20" i="4" s="1"/>
  <c r="P19" i="4"/>
  <c r="N19" i="4"/>
  <c r="M19" i="4"/>
  <c r="L19" i="4"/>
  <c r="K19" i="4"/>
  <c r="J19" i="4"/>
  <c r="G19" i="4"/>
  <c r="H19" i="4" s="1"/>
  <c r="E19" i="4"/>
  <c r="F19" i="4" s="1"/>
  <c r="P18" i="4"/>
  <c r="N18" i="4"/>
  <c r="M18" i="4"/>
  <c r="L18" i="4"/>
  <c r="K18" i="4"/>
  <c r="J18" i="4"/>
  <c r="G18" i="4"/>
  <c r="H18" i="4" s="1"/>
  <c r="E18" i="4"/>
  <c r="F18" i="4" s="1"/>
  <c r="P17" i="4"/>
  <c r="N17" i="4"/>
  <c r="M17" i="4"/>
  <c r="L17" i="4"/>
  <c r="K17" i="4"/>
  <c r="J17" i="4"/>
  <c r="G17" i="4"/>
  <c r="H17" i="4" s="1"/>
  <c r="E17" i="4"/>
  <c r="F17" i="4" s="1"/>
  <c r="P16" i="4"/>
  <c r="M16" i="4"/>
  <c r="N16" i="4" s="1"/>
  <c r="K16" i="4"/>
  <c r="L16" i="4" s="1"/>
  <c r="J16" i="4"/>
  <c r="G16" i="4"/>
  <c r="H16" i="4" s="1"/>
  <c r="E16" i="4"/>
  <c r="F16" i="4" s="1"/>
  <c r="P15" i="4"/>
  <c r="N15" i="4"/>
  <c r="M15" i="4"/>
  <c r="L15" i="4"/>
  <c r="K15" i="4"/>
  <c r="J15" i="4"/>
  <c r="G15" i="4"/>
  <c r="H15" i="4" s="1"/>
  <c r="E15" i="4"/>
  <c r="F15" i="4" s="1"/>
  <c r="P14" i="4"/>
  <c r="N14" i="4"/>
  <c r="M14" i="4"/>
  <c r="L14" i="4"/>
  <c r="K14" i="4"/>
  <c r="J14" i="4"/>
  <c r="G14" i="4"/>
  <c r="H14" i="4" s="1"/>
  <c r="E14" i="4"/>
  <c r="F14" i="4" s="1"/>
  <c r="P13" i="4"/>
  <c r="N13" i="4"/>
  <c r="M13" i="4"/>
  <c r="L13" i="4"/>
  <c r="K13" i="4"/>
  <c r="J13" i="4"/>
  <c r="G13" i="4"/>
  <c r="H13" i="4" s="1"/>
  <c r="E13" i="4"/>
  <c r="F13" i="4" s="1"/>
  <c r="P12" i="4"/>
  <c r="N12" i="4"/>
  <c r="M12" i="4"/>
  <c r="L12" i="4"/>
  <c r="K12" i="4"/>
  <c r="J12" i="4"/>
  <c r="G12" i="4"/>
  <c r="H12" i="4" s="1"/>
  <c r="E12" i="4"/>
  <c r="F12" i="4" s="1"/>
  <c r="P11" i="4"/>
  <c r="N11" i="4"/>
  <c r="M11" i="4"/>
  <c r="L11" i="4"/>
  <c r="K11" i="4"/>
  <c r="J11" i="4"/>
  <c r="G11" i="4"/>
  <c r="E11" i="4"/>
  <c r="F11" i="4" s="1"/>
  <c r="K55" i="3"/>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F44" i="3"/>
  <c r="E44" i="3"/>
  <c r="P43" i="3"/>
  <c r="M43" i="3"/>
  <c r="N43" i="3" s="1"/>
  <c r="K43" i="3"/>
  <c r="L43" i="3" s="1"/>
  <c r="J43" i="3"/>
  <c r="H43" i="3"/>
  <c r="G43" i="3"/>
  <c r="F43" i="3"/>
  <c r="E43" i="3"/>
  <c r="P42" i="3"/>
  <c r="M42" i="3"/>
  <c r="N42" i="3" s="1"/>
  <c r="K42" i="3"/>
  <c r="L42" i="3" s="1"/>
  <c r="J42" i="3"/>
  <c r="H42" i="3"/>
  <c r="G42" i="3"/>
  <c r="F42" i="3"/>
  <c r="E42" i="3"/>
  <c r="P41" i="3"/>
  <c r="M41" i="3"/>
  <c r="N41" i="3" s="1"/>
  <c r="K41" i="3"/>
  <c r="L41" i="3" s="1"/>
  <c r="J41" i="3"/>
  <c r="H41" i="3"/>
  <c r="G41" i="3"/>
  <c r="F41" i="3"/>
  <c r="E41" i="3"/>
  <c r="P40" i="3"/>
  <c r="M40" i="3"/>
  <c r="N40" i="3" s="1"/>
  <c r="K40" i="3"/>
  <c r="L40" i="3" s="1"/>
  <c r="J40" i="3"/>
  <c r="H40" i="3"/>
  <c r="G40" i="3"/>
  <c r="F40" i="3"/>
  <c r="E40" i="3"/>
  <c r="P39" i="3"/>
  <c r="M39" i="3"/>
  <c r="N39" i="3" s="1"/>
  <c r="K39" i="3"/>
  <c r="L39" i="3" s="1"/>
  <c r="J39" i="3"/>
  <c r="H39" i="3"/>
  <c r="G39" i="3"/>
  <c r="F39" i="3"/>
  <c r="E39" i="3"/>
  <c r="P38" i="3"/>
  <c r="M38" i="3"/>
  <c r="N38" i="3" s="1"/>
  <c r="K38" i="3"/>
  <c r="L38" i="3" s="1"/>
  <c r="J38" i="3"/>
  <c r="H38" i="3"/>
  <c r="G38" i="3"/>
  <c r="F38" i="3"/>
  <c r="E38" i="3"/>
  <c r="P37" i="3"/>
  <c r="M37" i="3"/>
  <c r="N37" i="3" s="1"/>
  <c r="K37" i="3"/>
  <c r="L37" i="3" s="1"/>
  <c r="J37" i="3"/>
  <c r="H37" i="3"/>
  <c r="G37" i="3"/>
  <c r="F37" i="3"/>
  <c r="E37" i="3"/>
  <c r="P36" i="3"/>
  <c r="M36" i="3"/>
  <c r="N36" i="3" s="1"/>
  <c r="K36" i="3"/>
  <c r="L36" i="3" s="1"/>
  <c r="J36" i="3"/>
  <c r="H36" i="3"/>
  <c r="G36" i="3"/>
  <c r="F36" i="3"/>
  <c r="E36" i="3"/>
  <c r="P35" i="3"/>
  <c r="M35" i="3"/>
  <c r="N35" i="3" s="1"/>
  <c r="K35" i="3"/>
  <c r="L35" i="3" s="1"/>
  <c r="J35" i="3"/>
  <c r="H35" i="3"/>
  <c r="G35" i="3"/>
  <c r="F35" i="3"/>
  <c r="E35" i="3"/>
  <c r="P34" i="3"/>
  <c r="M34" i="3"/>
  <c r="N34" i="3" s="1"/>
  <c r="K34" i="3"/>
  <c r="L34" i="3" s="1"/>
  <c r="J34" i="3"/>
  <c r="H34" i="3"/>
  <c r="G34" i="3"/>
  <c r="F34" i="3"/>
  <c r="E34" i="3"/>
  <c r="P33" i="3"/>
  <c r="M33" i="3"/>
  <c r="N33" i="3" s="1"/>
  <c r="K33" i="3"/>
  <c r="L33" i="3" s="1"/>
  <c r="J33" i="3"/>
  <c r="H33" i="3"/>
  <c r="G33" i="3"/>
  <c r="F33" i="3"/>
  <c r="E33" i="3"/>
  <c r="P32" i="3"/>
  <c r="M32" i="3"/>
  <c r="N32" i="3" s="1"/>
  <c r="K32" i="3"/>
  <c r="L32" i="3" s="1"/>
  <c r="J32" i="3"/>
  <c r="H32" i="3"/>
  <c r="G32" i="3"/>
  <c r="F32" i="3"/>
  <c r="E32" i="3"/>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G29" i="3"/>
  <c r="H29" i="3" s="1"/>
  <c r="E29" i="3"/>
  <c r="F29" i="3" s="1"/>
  <c r="P28" i="3"/>
  <c r="M28" i="3"/>
  <c r="N28" i="3" s="1"/>
  <c r="K28" i="3"/>
  <c r="L28" i="3" s="1"/>
  <c r="J28" i="3"/>
  <c r="H28" i="3"/>
  <c r="G28" i="3"/>
  <c r="F28" i="3"/>
  <c r="E28" i="3"/>
  <c r="P27" i="3"/>
  <c r="M27" i="3"/>
  <c r="N27" i="3" s="1"/>
  <c r="K27" i="3"/>
  <c r="L27" i="3" s="1"/>
  <c r="J27" i="3"/>
  <c r="G27" i="3"/>
  <c r="E27" i="3"/>
  <c r="F27" i="3" s="1"/>
  <c r="P26" i="3"/>
  <c r="M26" i="3"/>
  <c r="N26" i="3" s="1"/>
  <c r="K26" i="3"/>
  <c r="L26" i="3" s="1"/>
  <c r="J26" i="3"/>
  <c r="H26" i="3"/>
  <c r="G26" i="3"/>
  <c r="F26" i="3"/>
  <c r="E26" i="3"/>
  <c r="P25" i="3"/>
  <c r="M25" i="3"/>
  <c r="N25" i="3" s="1"/>
  <c r="K25" i="3"/>
  <c r="L25" i="3" s="1"/>
  <c r="J25" i="3"/>
  <c r="H25" i="3"/>
  <c r="G25" i="3"/>
  <c r="F25" i="3"/>
  <c r="E25" i="3"/>
  <c r="P24" i="3"/>
  <c r="M24" i="3"/>
  <c r="N24" i="3" s="1"/>
  <c r="K24" i="3"/>
  <c r="L24" i="3" s="1"/>
  <c r="J24" i="3"/>
  <c r="H24" i="3"/>
  <c r="G24" i="3"/>
  <c r="F24" i="3"/>
  <c r="E24" i="3"/>
  <c r="P23" i="3"/>
  <c r="M23" i="3"/>
  <c r="N23" i="3" s="1"/>
  <c r="K23" i="3"/>
  <c r="L23" i="3" s="1"/>
  <c r="J23" i="3"/>
  <c r="H23" i="3"/>
  <c r="G23" i="3"/>
  <c r="F23" i="3"/>
  <c r="E23" i="3"/>
  <c r="P22" i="3"/>
  <c r="M22" i="3"/>
  <c r="N22" i="3" s="1"/>
  <c r="K22" i="3"/>
  <c r="L22" i="3" s="1"/>
  <c r="J22" i="3"/>
  <c r="H22" i="3"/>
  <c r="G22" i="3"/>
  <c r="F22" i="3"/>
  <c r="E22" i="3"/>
  <c r="P21" i="3"/>
  <c r="M21" i="3"/>
  <c r="N21" i="3" s="1"/>
  <c r="K21" i="3"/>
  <c r="L21" i="3" s="1"/>
  <c r="J21" i="3"/>
  <c r="H21" i="3"/>
  <c r="G21" i="3"/>
  <c r="F21" i="3"/>
  <c r="E21" i="3"/>
  <c r="P20" i="3"/>
  <c r="M20" i="3"/>
  <c r="N20" i="3" s="1"/>
  <c r="K20" i="3"/>
  <c r="L20" i="3" s="1"/>
  <c r="J20" i="3"/>
  <c r="H20" i="3"/>
  <c r="G20" i="3"/>
  <c r="F20" i="3"/>
  <c r="E20" i="3"/>
  <c r="P19" i="3"/>
  <c r="M19" i="3"/>
  <c r="N19" i="3" s="1"/>
  <c r="K19" i="3"/>
  <c r="L19" i="3" s="1"/>
  <c r="J19" i="3"/>
  <c r="H19" i="3"/>
  <c r="G19" i="3"/>
  <c r="F19" i="3"/>
  <c r="E19" i="3"/>
  <c r="P18" i="3"/>
  <c r="M18" i="3"/>
  <c r="N18" i="3" s="1"/>
  <c r="K18" i="3"/>
  <c r="L18" i="3" s="1"/>
  <c r="J18" i="3"/>
  <c r="H18" i="3"/>
  <c r="G18" i="3"/>
  <c r="F18" i="3"/>
  <c r="E18" i="3"/>
  <c r="P17" i="3"/>
  <c r="M17" i="3"/>
  <c r="N17" i="3" s="1"/>
  <c r="K17" i="3"/>
  <c r="L17" i="3" s="1"/>
  <c r="J17" i="3"/>
  <c r="H17" i="3"/>
  <c r="G17" i="3"/>
  <c r="F17" i="3"/>
  <c r="E17" i="3"/>
  <c r="P16" i="3"/>
  <c r="M16" i="3"/>
  <c r="N16" i="3" s="1"/>
  <c r="K16" i="3"/>
  <c r="L16" i="3" s="1"/>
  <c r="J16" i="3"/>
  <c r="H16" i="3"/>
  <c r="G16" i="3"/>
  <c r="F16" i="3"/>
  <c r="E16" i="3"/>
  <c r="P15" i="3"/>
  <c r="M15" i="3"/>
  <c r="N15" i="3" s="1"/>
  <c r="K15" i="3"/>
  <c r="L15" i="3" s="1"/>
  <c r="J15" i="3"/>
  <c r="H15" i="3"/>
  <c r="G15" i="3"/>
  <c r="F15" i="3"/>
  <c r="E15" i="3"/>
  <c r="P14" i="3"/>
  <c r="M14" i="3"/>
  <c r="N14" i="3" s="1"/>
  <c r="K14" i="3"/>
  <c r="L14" i="3" s="1"/>
  <c r="J14" i="3"/>
  <c r="H14" i="3"/>
  <c r="G14" i="3"/>
  <c r="F14" i="3"/>
  <c r="E14" i="3"/>
  <c r="P13" i="3"/>
  <c r="M13" i="3"/>
  <c r="N13" i="3" s="1"/>
  <c r="K13" i="3"/>
  <c r="L13" i="3" s="1"/>
  <c r="J13" i="3"/>
  <c r="H13" i="3"/>
  <c r="G13" i="3"/>
  <c r="F13" i="3"/>
  <c r="E13" i="3"/>
  <c r="P12" i="3"/>
  <c r="M12" i="3"/>
  <c r="N12" i="3" s="1"/>
  <c r="K12" i="3"/>
  <c r="L12" i="3" s="1"/>
  <c r="J12" i="3"/>
  <c r="H12" i="3"/>
  <c r="G12" i="3"/>
  <c r="F12" i="3"/>
  <c r="E12" i="3"/>
  <c r="P11" i="3"/>
  <c r="M11" i="3"/>
  <c r="N11" i="3" s="1"/>
  <c r="K11" i="3"/>
  <c r="L11" i="3" s="1"/>
  <c r="J11" i="3"/>
  <c r="H11" i="3"/>
  <c r="G11" i="3"/>
  <c r="K53" i="3" s="1"/>
  <c r="F11" i="3"/>
  <c r="E11" i="3"/>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G39" i="2"/>
  <c r="H39" i="2" s="1"/>
  <c r="E39" i="2"/>
  <c r="F39" i="2" s="1"/>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G25" i="2"/>
  <c r="E25" i="2"/>
  <c r="F25" i="2" s="1"/>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F11" i="2"/>
  <c r="E11" i="2"/>
  <c r="K55"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F46" i="1"/>
  <c r="E46" i="1"/>
  <c r="P45" i="1"/>
  <c r="M45" i="1"/>
  <c r="N45" i="1" s="1"/>
  <c r="K45" i="1"/>
  <c r="L45" i="1" s="1"/>
  <c r="J45" i="1"/>
  <c r="H45" i="1"/>
  <c r="G45" i="1"/>
  <c r="F45" i="1"/>
  <c r="E45" i="1"/>
  <c r="P44" i="1"/>
  <c r="M44" i="1"/>
  <c r="N44" i="1" s="1"/>
  <c r="K44" i="1"/>
  <c r="L44" i="1" s="1"/>
  <c r="J44" i="1"/>
  <c r="G44" i="1"/>
  <c r="H44" i="1" s="1"/>
  <c r="E44" i="1"/>
  <c r="F44" i="1" s="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G38" i="1"/>
  <c r="H38" i="1" s="1"/>
  <c r="E38" i="1"/>
  <c r="F38" i="1" s="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G24" i="1"/>
  <c r="H24" i="1" s="1"/>
  <c r="E24" i="1"/>
  <c r="F24" i="1" s="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F11" i="1"/>
  <c r="E11" i="1"/>
  <c r="K52" i="3" l="1"/>
  <c r="H27" i="3"/>
  <c r="K54" i="2"/>
  <c r="K53" i="2"/>
  <c r="H25" i="2"/>
  <c r="K53" i="1"/>
  <c r="K53" i="4"/>
  <c r="H11" i="4"/>
  <c r="K54" i="4"/>
  <c r="K52" i="4"/>
  <c r="K54" i="1"/>
  <c r="K52" i="1"/>
  <c r="K52" i="2"/>
  <c r="K54" i="3"/>
</calcChain>
</file>

<file path=xl/sharedStrings.xml><?xml version="1.0" encoding="utf-8"?>
<sst xmlns="http://schemas.openxmlformats.org/spreadsheetml/2006/main" count="752" uniqueCount="234">
  <si>
    <t>DAFTAR NILAI SISWA SMAN 9 SEMARANG SEMESTER GASAL TAHUN PELAJARAN 2019/2020</t>
  </si>
  <si>
    <t>Guru :</t>
  </si>
  <si>
    <t>Novita Wulandari S.Pd.</t>
  </si>
  <si>
    <t>Kelas X-IPS 1</t>
  </si>
  <si>
    <t>Mapel :</t>
  </si>
  <si>
    <t>Matematika [ Kelompok A (Wajib) ]</t>
  </si>
  <si>
    <t>didownload 13/12/2019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</si>
  <si>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</si>
  <si>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</si>
  <si>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</si>
  <si>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</si>
  <si>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</si>
  <si>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</si>
  <si>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</si>
  <si>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</si>
  <si>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</si>
  <si>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</si>
  <si>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</si>
  <si>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</si>
  <si>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</si>
  <si>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</si>
  <si>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</si>
  <si>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</si>
  <si>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</si>
  <si>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</si>
  <si>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</si>
  <si>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</si>
  <si>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</si>
  <si>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</si>
  <si>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</si>
  <si>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</si>
  <si>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</si>
  <si>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</si>
  <si>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</si>
  <si>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</si>
  <si>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</si>
  <si>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</si>
  <si>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</si>
  <si>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</si>
  <si>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</si>
  <si>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</si>
  <si>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</si>
  <si>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</si>
  <si>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</si>
  <si>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</si>
  <si>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</si>
  <si>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</si>
  <si>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</si>
  <si>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</si>
  <si>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</si>
  <si>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</si>
  <si>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</si>
  <si>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</si>
  <si>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</si>
  <si>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</si>
  <si>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DWI PUTRANTO</t>
  </si>
  <si>
    <t>Predikat &amp; Deskripsi Pengetahuan</t>
  </si>
  <si>
    <t>ACUAN MENGISI DESKRIPSI</t>
  </si>
  <si>
    <t>AGILIA PRAMUDI ASTUTI</t>
  </si>
  <si>
    <t>Minimal</t>
  </si>
  <si>
    <t>Maximal</t>
  </si>
  <si>
    <t>Predikat</t>
  </si>
  <si>
    <t xml:space="preserve">KODE </t>
  </si>
  <si>
    <t>PENGETAHUAN (SILAHKAN DI GANTI)</t>
  </si>
  <si>
    <t>KETRERAMPILAN (SILAHKAN DI GANTI)</t>
  </si>
  <si>
    <t>ID TEORI</t>
  </si>
  <si>
    <t>ID PRAKTEK</t>
  </si>
  <si>
    <t>AKBAR RAMDANI</t>
  </si>
  <si>
    <t>Memiliki kemampuan untuk menginterpretasikan persamaan dan pertidaksamaan nilai mutlak, rasional dan irasional, menyusun SPLTV, menjelaskan sistem pertidaksamaan dua variabel.</t>
  </si>
  <si>
    <t>Memiliki keterampilan untuk menyelesaikan masalah berkaitan dengan persamaan dan pertidaksamaan nilai mutlak, rasional dan irasional, menyusun SPLTV, menyajikan dan menyelesaikan sistem pertidaksamaan dua variabel.</t>
  </si>
  <si>
    <t>ANGGITA PURWANINGTYAS</t>
  </si>
  <si>
    <t>ARDHIANSA SYACHPUTRA</t>
  </si>
  <si>
    <t>Memiliki kemampuan untuk menginterpretasikan persamaan dan pertidaksamaan nilai mutlak, rasional dan irasional, menyusun SPLTV, namun masih perlu peningkatan kemampuan untuk menjelaskan sistem pertidaksamaan dua variabel.</t>
  </si>
  <si>
    <t>Memiliki keterampilan untuk menyelesaikan masalah berkaitan dengan persamaan dan pertidaksamaan nilai mutlak, rasional dan irasional, menyusun SPLTV, namun perlu peningkatan keterampilan menyelesaikan masalah berkaitan sistem pertidaksamaan dua variabel.</t>
  </si>
  <si>
    <t>BERNADIKTUS REYNALDO NATHANAEL ANDREAN</t>
  </si>
  <si>
    <t>BRIGITA EVANA ZANDRA SARASWATI</t>
  </si>
  <si>
    <t>Memiliki kemampuan untuk menginterpretasikan persamaan dan pertidaksamaan nilai mutlak, rasional dan irasional, namun masih perlu peningkatan kemampuan untuk menyusun SPLTV, menjelaskan sistem pertidaksamaan dua variabel.</t>
  </si>
  <si>
    <t>Memiliki keterampilan untuk menyelesaikan masalah berkaitan dengan persamaan dan pertidaksamaan nilai mutlak, rasional dan irasional, namun perlu peningkatan keterampilan untuk menyusun SPLTV, menyajikan dan menyelesaikan sistem pertidaksamaan dua variabel.</t>
  </si>
  <si>
    <t>CICILIA FIONA ARWADIKA PUTRI</t>
  </si>
  <si>
    <t>CLEOPHILA DEVINA NUGRAHANI</t>
  </si>
  <si>
    <t>Memiliki kemampuan untuk menginterpretasikan persamaan dan pertidaksamaan nilai mutlak, namun masih perlu peningkatan kemampuan untuk menentukan penyelesaian pertidaksamaan rasional dan irasional, menyusun SPLTV, menjelaskan sistem pertidaksamaan dua variabel.</t>
  </si>
  <si>
    <t>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t>
  </si>
  <si>
    <t>DANENDRA MAHARDHIKA</t>
  </si>
  <si>
    <t>DE ROSAL, PIUS CHRISTIAN</t>
  </si>
  <si>
    <t>Perlu peningkatan kemampuan menginterpretasikan persamaan dan pertidaksamaan nilai mutlak, rasional dan irasional, menyusun SPLTV, menjelaskan sistem pertidaksamaan dua variabel.</t>
  </si>
  <si>
    <t>Perlu peningkatan keterampilan untuk menyelesaikan masalah berkaitan dengan persamaan dan pertidaksamaan nilai mutlak, rasional dan irasional, menyusun SPLTV, menyajikan dan menyelesaikan sistem pertidaksamaan dua variabel.</t>
  </si>
  <si>
    <t>DEVITA YUNIAWATI</t>
  </si>
  <si>
    <t>DICKY DHARMAWAN CHANDRA WIBOWO</t>
  </si>
  <si>
    <t>ENDHARTO MUSTIKO AJI PRATOMO</t>
  </si>
  <si>
    <t>EPIVANIA RETNO NUGRAHENI</t>
  </si>
  <si>
    <t>Predikat &amp; Deskripsi Keterampilan</t>
  </si>
  <si>
    <t>GALIH AYU SARAS WATI</t>
  </si>
  <si>
    <t>GANANG WIRABHAKTI</t>
  </si>
  <si>
    <t>GRISELDA NATASHA ALDA</t>
  </si>
  <si>
    <t>HILARIUS MARCELL NIKKO ALBERTO</t>
  </si>
  <si>
    <t>IBNU UMAR FAUZI</t>
  </si>
  <si>
    <t>IVAN SATYA ADHI WICAKSONO</t>
  </si>
  <si>
    <t>KARINA PUTRI ARDANI</t>
  </si>
  <si>
    <t>LINTANG CENDEKIA MUGHNY SANJAYA</t>
  </si>
  <si>
    <t>MARIA ELGA PUTRI</t>
  </si>
  <si>
    <t>MUH. GIBRAN ABDIEL ATMAJA</t>
  </si>
  <si>
    <t>MUHAMAT RIJAL MUSTOFA</t>
  </si>
  <si>
    <t>MUHAMMAD NUR AFRIZAL</t>
  </si>
  <si>
    <t>MUHAMMAD RAJENDRA SYAHPUTRA</t>
  </si>
  <si>
    <t>NABILA GUSTI SAPUTRI</t>
  </si>
  <si>
    <t>NAFATHA CRISANDI</t>
  </si>
  <si>
    <t>PATRICIA SELMA PUTRANTO</t>
  </si>
  <si>
    <t>RAFIF ARSYA PRADIVA</t>
  </si>
  <si>
    <t>RAKA EGA SAPUTRA</t>
  </si>
  <si>
    <t>RM. ARIEL SATRIA SAKTI ARKANANTA</t>
  </si>
  <si>
    <t>SEPTIANA INTAN HANDAYANI</t>
  </si>
  <si>
    <t>SHELVIA ANGELIQUE DYAH PITHALOKA ZAHARA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</si>
  <si>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</si>
  <si>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</si>
  <si>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</si>
  <si>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</si>
  <si>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</si>
  <si>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</si>
  <si>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</si>
  <si>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</si>
  <si>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</si>
  <si>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</si>
  <si>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</si>
  <si>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</si>
  <si>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908999</t>
  </si>
  <si>
    <t>Kelas X-IPS 2</t>
  </si>
  <si>
    <t>ABIGAIL CINTYA FABRIANNE GUINEVERE PATTALALA</t>
  </si>
  <si>
    <t>ADERIZA DEWI ARSONYA</t>
  </si>
  <si>
    <t>ADITYA GHANI DANURENDRA</t>
  </si>
  <si>
    <t>AFIFAH DARA WAHYU KUSUMA</t>
  </si>
  <si>
    <t>AGUSTINA AYU MAHARANI</t>
  </si>
  <si>
    <t>AMELIA PUTRI SANTINI</t>
  </si>
  <si>
    <t>ANANDA NAUFAL ATHALLAH</t>
  </si>
  <si>
    <t>ANANDA RAMADHAN IAN FAHREZI</t>
  </si>
  <si>
    <t>ANTIKA SEPTYAWATI</t>
  </si>
  <si>
    <t>CHRISTIAN BRYAN ABEL WIJAYA</t>
  </si>
  <si>
    <t>CINDY APRILIANA WULANDARI</t>
  </si>
  <si>
    <t>ESTI NURHALIZA</t>
  </si>
  <si>
    <t>FABIAN IFTAN FAHREZY</t>
  </si>
  <si>
    <t>FAIRLY VISNUMURTI HIDAYAT</t>
  </si>
  <si>
    <t>GEOVANNIE PRADITYA WINEDHAR</t>
  </si>
  <si>
    <t>GHESTA EZRA WIJAYA</t>
  </si>
  <si>
    <t>GLADHIS TRAVIATA PUTRIWIJAYA</t>
  </si>
  <si>
    <t>GYMNASTIAR ARI PAMUNGKAS</t>
  </si>
  <si>
    <t>HEAN FIRSTY AGHNIA CHIZMA AFIZA</t>
  </si>
  <si>
    <t>JEWISH KRESNA NATHANINO</t>
  </si>
  <si>
    <t>JUAN JEREMY CHRISTIAN ANUGRAH BAJA UTAMA L. TOBING</t>
  </si>
  <si>
    <t>MEUTIA AISMA</t>
  </si>
  <si>
    <t>MUHAMAD RIZAL PUTRA KUSUMA</t>
  </si>
  <si>
    <t>MUHAMMAD ARDI DEWANGGA</t>
  </si>
  <si>
    <t>MUHAMMAD SYARIF HIDAYATULLAH</t>
  </si>
  <si>
    <t>NABILA DWI ASTUTI</t>
  </si>
  <si>
    <t>NAWAL HAJID FARRAS</t>
  </si>
  <si>
    <t>RAIHAN TEGAR PRATAMA</t>
  </si>
  <si>
    <t>RIVEL EDGAR ADRIAN</t>
  </si>
  <si>
    <t>SANITA LAISA SETTI</t>
  </si>
  <si>
    <t>TANAYA ANINDITA</t>
  </si>
  <si>
    <t>TEUKU ZIKRI MAULANA</t>
  </si>
  <si>
    <t>WAHYU GUNTUR SETIYONUGROHO</t>
  </si>
  <si>
    <t>YUNA SAGATRI PUJI RAHAYU</t>
  </si>
  <si>
    <t>ZEFANYA STEPHANIE BRAMANTYA</t>
  </si>
  <si>
    <t>Kelas X-IPS 3</t>
  </si>
  <si>
    <t>ABIMANYU ARYA RAMADHAN</t>
  </si>
  <si>
    <t>ACHMAD ANANDA WIRA ZALFITRA</t>
  </si>
  <si>
    <t>AHMAD FAISHAL ABDURRAHMAN</t>
  </si>
  <si>
    <t>AMELIA PUTRI WINDA RAHMA</t>
  </si>
  <si>
    <t>ARMENIA HAPSHON AZZAHRA</t>
  </si>
  <si>
    <t>AZIZAH NURI ASITHA</t>
  </si>
  <si>
    <t>BINTANG PERMANA JATI</t>
  </si>
  <si>
    <t>CITTA ARDA PINAHAYU</t>
  </si>
  <si>
    <t>DEWI NOVITASARI</t>
  </si>
  <si>
    <t>GHINA PUAN MALIHA</t>
  </si>
  <si>
    <t>HENING WIJAYANTI ENGEL</t>
  </si>
  <si>
    <t>IKHBAL BAGUS DWI KUSUMA</t>
  </si>
  <si>
    <t>IVANDRA DWI SAPUTRA</t>
  </si>
  <si>
    <t>JORDAN KRISNA WIJAYA ARIFIN</t>
  </si>
  <si>
    <t>LATIFAH RAHMADINI</t>
  </si>
  <si>
    <t>LUTHFIAH FARA FADHILAH</t>
  </si>
  <si>
    <t>MAHARANI DEBY DWI CAHYANI SUWARTONO</t>
  </si>
  <si>
    <t>MEYTA LAILYA KURNIASARI</t>
  </si>
  <si>
    <t>MUHAMMAD AKBAR HIDAYATULLOH</t>
  </si>
  <si>
    <t>MUHAMMAD BAGAS ROMADHON</t>
  </si>
  <si>
    <t>MUHAMMAD ILHAM IBRAHIM</t>
  </si>
  <si>
    <t>MUHAMMAD NAUFAL DZAKI</t>
  </si>
  <si>
    <t>NAJWA AULIA LARASATI</t>
  </si>
  <si>
    <t>NUR FAJARI LINTANG TIMUR</t>
  </si>
  <si>
    <t>RAFLY FEBRIANSYAH DWI CAHYO SAPUTRA</t>
  </si>
  <si>
    <t>RANGGA GIO NOVSTANZA</t>
  </si>
  <si>
    <t>REYZA INDAH DWI RAHMAWATI</t>
  </si>
  <si>
    <t>RIZKY ALDIANSYAH</t>
  </si>
  <si>
    <t>RIZKY ARTHAMEVIA PUSPITA DEWI</t>
  </si>
  <si>
    <t>SABILLA PUTRI PRAMESTI</t>
  </si>
  <si>
    <t>SATRIA EGAN PRIYATMOKO</t>
  </si>
  <si>
    <t>SEINKA ABRE CESSANO</t>
  </si>
  <si>
    <t>SEVIA BEBBY UTAMI</t>
  </si>
  <si>
    <t>SHELLAVITA NABILA SAROSA</t>
  </si>
  <si>
    <t>SINDHU RISTU GUMILANG</t>
  </si>
  <si>
    <t>YANUAR ADI SYAHPUTRA</t>
  </si>
  <si>
    <t>Kelas X-IPS 4</t>
  </si>
  <si>
    <t>ADELIA SEPTIA CAHYANI</t>
  </si>
  <si>
    <t>ADITYA DANISWARA WIDIANTO</t>
  </si>
  <si>
    <t>AFINA MAULINDA</t>
  </si>
  <si>
    <t>AHMAD ARVIN SANI FAUZAN</t>
  </si>
  <si>
    <t>AJI SETYO PAMBUDI</t>
  </si>
  <si>
    <t>BARA SATRIA WICAKSONO</t>
  </si>
  <si>
    <t>CINDY PASSYA PERMATASARI</t>
  </si>
  <si>
    <t>DUTA AJI PAMUNGKAS</t>
  </si>
  <si>
    <t>EDENIA DARALFA</t>
  </si>
  <si>
    <t>ERIKA NURMALITA FEBRIANTI</t>
  </si>
  <si>
    <t>FARICA SALMA ARBARETZA</t>
  </si>
  <si>
    <t>GALUH NISTI SEDAYONAYA PELANGI BIAS</t>
  </si>
  <si>
    <t>GERANITO FIQIH PUTRA PRATAMA</t>
  </si>
  <si>
    <t>HAFIZH RIFAT ANANDASUTISNA</t>
  </si>
  <si>
    <t>IBRAM ADITYA PUTRA</t>
  </si>
  <si>
    <t>JUAN QAYUM ALIF SULISTYOHUTOMO</t>
  </si>
  <si>
    <t>KEISYA DENNAYA PUTRI</t>
  </si>
  <si>
    <t>M. ISMAIL SETYANTO</t>
  </si>
  <si>
    <t>MA. NABIL AULIA RAHMAN</t>
  </si>
  <si>
    <t>MEIDIANA NURUL MILLA</t>
  </si>
  <si>
    <t>MELLYTA AVRIEL EKA AGGIYANI</t>
  </si>
  <si>
    <t>MUHAMAD RIFKY DWI PUTRANTO</t>
  </si>
  <si>
    <t>MUHAMMAD RAFLI FIRDAUSI</t>
  </si>
  <si>
    <t>MUTIA AYU EFFENDI</t>
  </si>
  <si>
    <t>NABILA ISMA SHIKA NAVALERA</t>
  </si>
  <si>
    <t>NADIA CINTHYA DEWI</t>
  </si>
  <si>
    <t>PRADINATA NOREMO WOHINGATI</t>
  </si>
  <si>
    <t>RADITYA MAHESWARA</t>
  </si>
  <si>
    <t>REZA RIFA&amp;#039;I FERDIANSYAH</t>
  </si>
  <si>
    <t>RIKE RATU SAPHIRA</t>
  </si>
  <si>
    <t>RIZKY PUTRA APRILIYANNO</t>
  </si>
  <si>
    <t>SHAFA TIRZA KAMILA</t>
  </si>
  <si>
    <t>SYIFA NURULITA HASANAH</t>
  </si>
  <si>
    <t>TIARA AYU WIDAYANTI</t>
  </si>
  <si>
    <t>YUDHA FIRMAN HIDAYAT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</si>
</sst>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zoomScale="96" zoomScaleNormal="96" workbookViewId="0">
      <pane xSplit="3" ySplit="10" topLeftCell="M11" activePane="bottomRight" state="frozen"/>
      <selection pane="topRight"/>
      <selection pane="bottomLeft"/>
      <selection pane="bottomRight" activeCell="R44" sqref="R44"/>
    </sheetView>
  </sheetViews>
  <sheetFormatPr defaultRowHeight="15" x14ac:dyDescent="0.25"/>
  <cols>
    <col min="1" max="1" width="6.5703125" customWidth="1"/>
    <col min="2" max="2" width="9.140625" hidden="1" customWidth="1"/>
    <col min="3" max="3" width="37.28515625" customWidth="1"/>
    <col min="4" max="4" width="5.85546875" customWidth="1"/>
    <col min="5" max="7" width="7.7109375" customWidth="1"/>
    <col min="8" max="8" width="5" customWidth="1"/>
    <col min="9" max="9" width="7.5703125" customWidth="1"/>
    <col min="10" max="10" width="20.7109375" customWidth="1"/>
    <col min="11" max="14" width="7.7109375" customWidth="1"/>
    <col min="15" max="15" width="7.140625" customWidth="1"/>
    <col min="16" max="16" width="20.7109375" customWidth="1"/>
    <col min="17" max="17" width="7.7109375" hidden="1" customWidth="1"/>
    <col min="18" max="18" width="11.5703125" customWidth="1"/>
    <col min="20" max="23" width="7.140625" customWidth="1"/>
    <col min="24" max="24" width="6.85546875" customWidth="1"/>
    <col min="25" max="31" width="7.140625" hidden="1"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981</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981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222</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115848</v>
      </c>
      <c r="C11" s="19" t="s">
        <v>55</v>
      </c>
      <c r="D11" s="18"/>
      <c r="E11" s="28">
        <f t="shared" ref="E11:E50" si="0">IF((COUNTA(T11:AC11)&gt;0),(ROUND((AVERAGE(T11:AC11)),0)),"")</f>
        <v>65</v>
      </c>
      <c r="F11" s="28" t="str">
        <f t="shared" ref="F11:F50" si="1">IF(AND(ISNUMBER(E11),E11&gt;=1),IF(E11&lt;=$FD$13,$FE$13,IF(E11&lt;=$FD$14,$FE$14,IF(E11&lt;=$FD$15,$FE$15,IF(E11&lt;=$FD$16,$FE$16,)))), "")</f>
        <v>D</v>
      </c>
      <c r="G11" s="28">
        <f t="shared" ref="G11:G50" si="2">IF((COUNTA(T11:AD11)&gt;0),(ROUND((AVERAGE(T11:AD11)),0)),"")</f>
        <v>65</v>
      </c>
      <c r="H11" s="28" t="str">
        <f t="shared" ref="H11:H50" si="3">IF(AND(ISNUMBER(G11),G11&gt;=1),IF(G11&lt;=$FD$13,$FE$13,IF(G11&lt;=$FD$14,$FE$14,IF(G11&lt;=$FD$15,$FE$15,IF(G11&lt;=$FD$16,$FE$16,)))), "")</f>
        <v>D</v>
      </c>
      <c r="I11" s="36">
        <v>5</v>
      </c>
      <c r="J11" s="28" t="str">
        <f t="shared" ref="J11:J50" si="4">IF(I11=$FG$13,$FH$13,IF(I11=$FG$15,$FH$15,IF(I11=$FG$17,$FH$17,IF(I11=$FG$19,$FH$19,IF(I11=$FG$21,$FH$21,IF(I11=$FG$23,$FH$23,IF(I11=$FG$25,$FH$25,IF(I11=$FG$27,$FH$27,IF(I11=$FG$29,$FH$29,IF(I11=$FG$31,$FH$31,""))))))))))</f>
        <v>Perlu peningkatan kemampuan menginterpretasikan persamaan dan pertidaksamaan nilai mutlak, rasional dan irasional, menyusun SPLTV, menjelaskan sistem pertidaksamaan dua variabel.</v>
      </c>
      <c r="K11" s="28">
        <f t="shared" ref="K11:K50" si="5">IF((COUNTA(AF11:AO11)&gt;0),AVERAGE(AF11:AO11),"")</f>
        <v>65.25</v>
      </c>
      <c r="L11" s="28" t="str">
        <f t="shared" ref="L11:L50" si="6">IF(AND(ISNUMBER(K11),K11&gt;=1), IF(K11&lt;=$FD$27,$FE$27,IF(K11&lt;=$FD$28,$FE$28,IF(K11&lt;=$FD$29,$FE$29,IF(K11&lt;=$FD$30,$FE$30,)))), "")</f>
        <v>D</v>
      </c>
      <c r="M11" s="28">
        <f t="shared" ref="M11:M50" si="7">IF((COUNTA(AF11:AO11)&gt;0),AVERAGE(AF11:AO11),"")</f>
        <v>65.25</v>
      </c>
      <c r="N11" s="28" t="str">
        <f t="shared" ref="N11:N50" si="8">IF(AND(ISNUMBER(M11),M11&gt;=1), IF(M11&lt;=$FD$27,$FE$27,IF(M11&lt;=$FD$28,$FE$28,IF(M11&lt;=$FD$29,$FE$29,IF(M11&lt;=$FD$30,$FE$30,)))), "")</f>
        <v>D</v>
      </c>
      <c r="O11" s="36">
        <v>5</v>
      </c>
      <c r="P11" s="28" t="str">
        <f t="shared" ref="P11:P50" si="9">IF(O11=$FG$13,$FI$13,IF(O11=$FG$15,$FI$15,IF(O11=$FG$17,$FI$17,IF(O11=$FG$19,$FI$19,IF(O11=$FG$21,$FI$21,IF(O11=$FG$23,$FI$23,IF(O11=$FG$25,$FI$25,IF(O11=$FG$27,$FI$27,IF(O11=$FG$29,$FI$29,IF(O11=$FG$31,$FI$31,""))))))))))</f>
        <v>Perlu peningkatan keterampilan untuk menyelesaikan masalah berkaitan dengan persamaan dan pertidaksamaan nilai mutlak, rasional dan irasional, menyusun SPLTV, menyajikan dan menyelesaikan sistem pertidaksamaan dua variabel.</v>
      </c>
      <c r="Q11" s="39"/>
      <c r="R11" s="39" t="s">
        <v>9</v>
      </c>
      <c r="S11" s="18"/>
      <c r="T11" s="1">
        <v>64</v>
      </c>
      <c r="U11" s="1">
        <v>67</v>
      </c>
      <c r="V11" s="1">
        <v>65</v>
      </c>
      <c r="W11" s="1">
        <v>65</v>
      </c>
      <c r="X11" s="1"/>
      <c r="Y11" s="1"/>
      <c r="Z11" s="1"/>
      <c r="AA11" s="1"/>
      <c r="AB11" s="1"/>
      <c r="AC11" s="1"/>
      <c r="AD11" s="1"/>
      <c r="AE11" s="18"/>
      <c r="AF11" s="1">
        <v>65</v>
      </c>
      <c r="AG11" s="1">
        <v>62</v>
      </c>
      <c r="AH11" s="1">
        <v>68</v>
      </c>
      <c r="AI11" s="1">
        <v>66</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124671</v>
      </c>
      <c r="C12" s="19" t="s">
        <v>58</v>
      </c>
      <c r="D12" s="18"/>
      <c r="E12" s="28">
        <f t="shared" si="0"/>
        <v>76</v>
      </c>
      <c r="F12" s="28" t="str">
        <f t="shared" si="1"/>
        <v>B</v>
      </c>
      <c r="G12" s="28">
        <f t="shared" si="2"/>
        <v>76</v>
      </c>
      <c r="H12" s="28" t="str">
        <f t="shared" si="3"/>
        <v>B</v>
      </c>
      <c r="I12" s="36">
        <v>3</v>
      </c>
      <c r="J12" s="28" t="str">
        <f t="shared" si="4"/>
        <v>Memiliki kemampuan untuk menginterpretasikan persamaan dan pertidaksamaan nilai mutlak, rasional dan irasional, namun masih perlu peningkatan kemampuan untuk menyusun SPLTV, menjelaskan sistem pertidaksamaan dua variabel.</v>
      </c>
      <c r="K12" s="28">
        <f t="shared" si="5"/>
        <v>77.202500000000001</v>
      </c>
      <c r="L12" s="28" t="str">
        <f t="shared" si="6"/>
        <v>B</v>
      </c>
      <c r="M12" s="28">
        <f t="shared" si="7"/>
        <v>77.202500000000001</v>
      </c>
      <c r="N12" s="28" t="str">
        <f t="shared" si="8"/>
        <v>B</v>
      </c>
      <c r="O12" s="36">
        <v>3</v>
      </c>
      <c r="P12"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2" s="39"/>
      <c r="R12" s="39" t="s">
        <v>9</v>
      </c>
      <c r="S12" s="18"/>
      <c r="T12" s="1">
        <v>70</v>
      </c>
      <c r="U12" s="1">
        <v>76.89</v>
      </c>
      <c r="V12" s="1">
        <v>78.19</v>
      </c>
      <c r="W12" s="1">
        <v>79</v>
      </c>
      <c r="X12" s="1"/>
      <c r="Y12" s="1"/>
      <c r="Z12" s="1"/>
      <c r="AA12" s="1"/>
      <c r="AB12" s="1"/>
      <c r="AC12" s="1"/>
      <c r="AD12" s="1"/>
      <c r="AE12" s="18"/>
      <c r="AF12" s="1">
        <v>72.27</v>
      </c>
      <c r="AG12" s="1">
        <v>78</v>
      </c>
      <c r="AH12" s="1">
        <v>77</v>
      </c>
      <c r="AI12" s="1">
        <v>81.540000000000006</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124687</v>
      </c>
      <c r="C13" s="19" t="s">
        <v>67</v>
      </c>
      <c r="D13" s="18"/>
      <c r="E13" s="28">
        <f t="shared" si="0"/>
        <v>65</v>
      </c>
      <c r="F13" s="28" t="str">
        <f t="shared" si="1"/>
        <v>D</v>
      </c>
      <c r="G13" s="28">
        <f t="shared" si="2"/>
        <v>65</v>
      </c>
      <c r="H13" s="28" t="str">
        <f t="shared" si="3"/>
        <v>D</v>
      </c>
      <c r="I13" s="36">
        <v>5</v>
      </c>
      <c r="J13" s="28" t="str">
        <f t="shared" si="4"/>
        <v>Perlu peningkatan kemampuan menginterpretasikan persamaan dan pertidaksamaan nilai mutlak, rasional dan irasional, menyusun SPLTV, menjelaskan sistem pertidaksamaan dua variabel.</v>
      </c>
      <c r="K13" s="28">
        <f t="shared" si="5"/>
        <v>64.577500000000001</v>
      </c>
      <c r="L13" s="28" t="str">
        <f t="shared" si="6"/>
        <v>D</v>
      </c>
      <c r="M13" s="28">
        <f t="shared" si="7"/>
        <v>64.577500000000001</v>
      </c>
      <c r="N13" s="28" t="str">
        <f t="shared" si="8"/>
        <v>D</v>
      </c>
      <c r="O13" s="36">
        <v>5</v>
      </c>
      <c r="P13" s="28" t="str">
        <f t="shared" si="9"/>
        <v>Perlu peningkatan keterampilan untuk menyelesaikan masalah berkaitan dengan persamaan dan pertidaksamaan nilai mutlak, rasional dan irasional, menyusun SPLTV, menyajikan dan menyelesaikan sistem pertidaksamaan dua variabel.</v>
      </c>
      <c r="Q13" s="39"/>
      <c r="R13" s="39" t="s">
        <v>9</v>
      </c>
      <c r="S13" s="18"/>
      <c r="T13" s="1">
        <v>62.27</v>
      </c>
      <c r="U13" s="1">
        <v>66</v>
      </c>
      <c r="V13" s="1">
        <v>65</v>
      </c>
      <c r="W13" s="1">
        <v>65</v>
      </c>
      <c r="X13" s="1"/>
      <c r="Y13" s="1"/>
      <c r="Z13" s="1"/>
      <c r="AA13" s="1"/>
      <c r="AB13" s="1"/>
      <c r="AC13" s="1"/>
      <c r="AD13" s="1"/>
      <c r="AE13" s="18"/>
      <c r="AF13" s="1">
        <v>64</v>
      </c>
      <c r="AG13" s="1">
        <v>64.31</v>
      </c>
      <c r="AH13" s="1">
        <v>65</v>
      </c>
      <c r="AI13" s="1">
        <v>65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51541</v>
      </c>
      <c r="FK13" s="41">
        <v>51551</v>
      </c>
    </row>
    <row r="14" spans="1:167" x14ac:dyDescent="0.25">
      <c r="A14" s="19">
        <v>4</v>
      </c>
      <c r="B14" s="19">
        <v>124703</v>
      </c>
      <c r="C14" s="19" t="s">
        <v>70</v>
      </c>
      <c r="D14" s="18"/>
      <c r="E14" s="28">
        <f t="shared" si="0"/>
        <v>78</v>
      </c>
      <c r="F14" s="28" t="str">
        <f t="shared" si="1"/>
        <v>B</v>
      </c>
      <c r="G14" s="28">
        <f t="shared" si="2"/>
        <v>78</v>
      </c>
      <c r="H14" s="28" t="str">
        <f t="shared" si="3"/>
        <v>B</v>
      </c>
      <c r="I14" s="36">
        <v>2</v>
      </c>
      <c r="J14" s="28" t="str">
        <f t="shared" si="4"/>
        <v>Memiliki kemampuan untuk menginterpretasikan persamaan dan pertidaksamaan nilai mutlak, rasional dan irasional, menyusun SPLTV, namun masih perlu peningkatan kemampuan untuk menjelaskan sistem pertidaksamaan dua variabel.</v>
      </c>
      <c r="K14" s="28">
        <f t="shared" si="5"/>
        <v>78.325000000000003</v>
      </c>
      <c r="L14" s="28" t="str">
        <f t="shared" si="6"/>
        <v>B</v>
      </c>
      <c r="M14" s="28">
        <f t="shared" si="7"/>
        <v>78.325000000000003</v>
      </c>
      <c r="N14" s="28" t="str">
        <f t="shared" si="8"/>
        <v>B</v>
      </c>
      <c r="O14" s="36">
        <v>2</v>
      </c>
      <c r="P14"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14" s="39"/>
      <c r="R14" s="39" t="s">
        <v>8</v>
      </c>
      <c r="S14" s="18"/>
      <c r="T14" s="1">
        <v>73.33</v>
      </c>
      <c r="U14" s="1">
        <v>70.180000000000007</v>
      </c>
      <c r="V14" s="1">
        <v>83.75</v>
      </c>
      <c r="W14" s="1">
        <v>84.37</v>
      </c>
      <c r="X14" s="1"/>
      <c r="Y14" s="1"/>
      <c r="Z14" s="1"/>
      <c r="AA14" s="1"/>
      <c r="AB14" s="1"/>
      <c r="AC14" s="1"/>
      <c r="AD14" s="1"/>
      <c r="AE14" s="18"/>
      <c r="AF14" s="1">
        <v>75</v>
      </c>
      <c r="AG14" s="1">
        <v>70.180000000000007</v>
      </c>
      <c r="AH14" s="1">
        <v>83.75</v>
      </c>
      <c r="AI14" s="1">
        <v>84.37</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124719</v>
      </c>
      <c r="C15" s="19" t="s">
        <v>71</v>
      </c>
      <c r="D15" s="18"/>
      <c r="E15" s="28">
        <f t="shared" si="0"/>
        <v>65</v>
      </c>
      <c r="F15" s="28" t="str">
        <f t="shared" si="1"/>
        <v>D</v>
      </c>
      <c r="G15" s="28">
        <f t="shared" si="2"/>
        <v>65</v>
      </c>
      <c r="H15" s="28" t="str">
        <f t="shared" si="3"/>
        <v>D</v>
      </c>
      <c r="I15" s="36">
        <v>5</v>
      </c>
      <c r="J15" s="28" t="str">
        <f t="shared" si="4"/>
        <v>Perlu peningkatan kemampuan menginterpretasikan persamaan dan pertidaksamaan nilai mutlak, rasional dan irasional, menyusun SPLTV, menjelaskan sistem pertidaksamaan dua variabel.</v>
      </c>
      <c r="K15" s="28">
        <f t="shared" si="5"/>
        <v>66.734999999999999</v>
      </c>
      <c r="L15" s="28" t="str">
        <f t="shared" si="6"/>
        <v>D</v>
      </c>
      <c r="M15" s="28">
        <f t="shared" si="7"/>
        <v>66.734999999999999</v>
      </c>
      <c r="N15" s="28" t="str">
        <f t="shared" si="8"/>
        <v>D</v>
      </c>
      <c r="O15" s="36">
        <v>5</v>
      </c>
      <c r="P15" s="28" t="str">
        <f t="shared" si="9"/>
        <v>Perlu peningkatan keterampilan untuk menyelesaikan masalah berkaitan dengan persamaan dan pertidaksamaan nilai mutlak, rasional dan irasional, menyusun SPLTV, menyajikan dan menyelesaikan sistem pertidaksamaan dua variabel.</v>
      </c>
      <c r="Q15" s="39"/>
      <c r="R15" s="39" t="s">
        <v>9</v>
      </c>
      <c r="S15" s="18"/>
      <c r="T15" s="1">
        <v>64</v>
      </c>
      <c r="U15" s="1">
        <v>66.94</v>
      </c>
      <c r="V15" s="1">
        <v>65</v>
      </c>
      <c r="W15" s="1">
        <v>65</v>
      </c>
      <c r="X15" s="1"/>
      <c r="Y15" s="1"/>
      <c r="Z15" s="1"/>
      <c r="AA15" s="1"/>
      <c r="AB15" s="1"/>
      <c r="AC15" s="1"/>
      <c r="AD15" s="1"/>
      <c r="AE15" s="18"/>
      <c r="AF15" s="1">
        <v>70</v>
      </c>
      <c r="AG15" s="1">
        <v>66.94</v>
      </c>
      <c r="AH15" s="1">
        <v>65</v>
      </c>
      <c r="AI15" s="1">
        <v>65</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51542</v>
      </c>
      <c r="FK15" s="41">
        <v>51552</v>
      </c>
    </row>
    <row r="16" spans="1:167" x14ac:dyDescent="0.25">
      <c r="A16" s="19">
        <v>6</v>
      </c>
      <c r="B16" s="19">
        <v>124735</v>
      </c>
      <c r="C16" s="19" t="s">
        <v>74</v>
      </c>
      <c r="D16" s="18"/>
      <c r="E16" s="28">
        <f t="shared" si="0"/>
        <v>78</v>
      </c>
      <c r="F16" s="28" t="str">
        <f t="shared" si="1"/>
        <v>B</v>
      </c>
      <c r="G16" s="28">
        <f t="shared" si="2"/>
        <v>78</v>
      </c>
      <c r="H16" s="28" t="str">
        <f t="shared" si="3"/>
        <v>B</v>
      </c>
      <c r="I16" s="36">
        <v>4</v>
      </c>
      <c r="J16"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16" s="28">
        <f t="shared" si="5"/>
        <v>77.855000000000004</v>
      </c>
      <c r="L16" s="28" t="str">
        <f t="shared" si="6"/>
        <v>B</v>
      </c>
      <c r="M16" s="28">
        <f t="shared" si="7"/>
        <v>77.855000000000004</v>
      </c>
      <c r="N16" s="28" t="str">
        <f t="shared" si="8"/>
        <v>B</v>
      </c>
      <c r="O16" s="36">
        <v>4</v>
      </c>
      <c r="P16"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16" s="39"/>
      <c r="R16" s="39" t="s">
        <v>8</v>
      </c>
      <c r="S16" s="18"/>
      <c r="T16" s="1">
        <v>77.8</v>
      </c>
      <c r="U16" s="1">
        <v>80.19</v>
      </c>
      <c r="V16" s="1">
        <v>78</v>
      </c>
      <c r="W16" s="1">
        <v>75.430000000000007</v>
      </c>
      <c r="X16" s="1"/>
      <c r="Y16" s="1"/>
      <c r="Z16" s="1"/>
      <c r="AA16" s="1"/>
      <c r="AB16" s="1"/>
      <c r="AC16" s="1"/>
      <c r="AD16" s="1"/>
      <c r="AE16" s="18"/>
      <c r="AF16" s="1">
        <v>77.8</v>
      </c>
      <c r="AG16" s="1">
        <v>80.19</v>
      </c>
      <c r="AH16" s="1">
        <v>78</v>
      </c>
      <c r="AI16" s="1">
        <v>75.430000000000007</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124751</v>
      </c>
      <c r="C17" s="19" t="s">
        <v>75</v>
      </c>
      <c r="D17" s="18"/>
      <c r="E17" s="28">
        <f t="shared" si="0"/>
        <v>76</v>
      </c>
      <c r="F17" s="28" t="str">
        <f t="shared" si="1"/>
        <v>B</v>
      </c>
      <c r="G17" s="28">
        <f t="shared" si="2"/>
        <v>76</v>
      </c>
      <c r="H17" s="28" t="str">
        <f t="shared" si="3"/>
        <v>B</v>
      </c>
      <c r="I17" s="36">
        <v>3</v>
      </c>
      <c r="J17" s="28" t="str">
        <f t="shared" si="4"/>
        <v>Memiliki kemampuan untuk menginterpretasikan persamaan dan pertidaksamaan nilai mutlak, rasional dan irasional, namun masih perlu peningkatan kemampuan untuk menyusun SPLTV, menjelaskan sistem pertidaksamaan dua variabel.</v>
      </c>
      <c r="K17" s="28">
        <f t="shared" si="5"/>
        <v>77.487499999999997</v>
      </c>
      <c r="L17" s="28" t="str">
        <f t="shared" si="6"/>
        <v>B</v>
      </c>
      <c r="M17" s="28">
        <f t="shared" si="7"/>
        <v>77.487499999999997</v>
      </c>
      <c r="N17" s="28" t="str">
        <f t="shared" si="8"/>
        <v>B</v>
      </c>
      <c r="O17" s="36">
        <v>3</v>
      </c>
      <c r="P17"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7" s="39"/>
      <c r="R17" s="39" t="s">
        <v>8</v>
      </c>
      <c r="S17" s="18"/>
      <c r="T17" s="1">
        <v>69.77</v>
      </c>
      <c r="U17" s="1">
        <v>76</v>
      </c>
      <c r="V17" s="1">
        <v>77.37</v>
      </c>
      <c r="W17" s="1">
        <v>80.05</v>
      </c>
      <c r="X17" s="1"/>
      <c r="Y17" s="1"/>
      <c r="Z17" s="1"/>
      <c r="AA17" s="1"/>
      <c r="AB17" s="1"/>
      <c r="AC17" s="1"/>
      <c r="AD17" s="1"/>
      <c r="AE17" s="18"/>
      <c r="AF17" s="1">
        <v>72</v>
      </c>
      <c r="AG17" s="1">
        <v>80.53</v>
      </c>
      <c r="AH17" s="1">
        <v>77.37</v>
      </c>
      <c r="AI17" s="1">
        <v>80.05</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51543</v>
      </c>
      <c r="FK17" s="41">
        <v>51553</v>
      </c>
    </row>
    <row r="18" spans="1:167" x14ac:dyDescent="0.25">
      <c r="A18" s="19">
        <v>8</v>
      </c>
      <c r="B18" s="19">
        <v>124767</v>
      </c>
      <c r="C18" s="19" t="s">
        <v>78</v>
      </c>
      <c r="D18" s="18"/>
      <c r="E18" s="28">
        <f t="shared" si="0"/>
        <v>78</v>
      </c>
      <c r="F18" s="28" t="str">
        <f t="shared" si="1"/>
        <v>B</v>
      </c>
      <c r="G18" s="28">
        <f t="shared" si="2"/>
        <v>78</v>
      </c>
      <c r="H18" s="28" t="str">
        <f t="shared" si="3"/>
        <v>B</v>
      </c>
      <c r="I18" s="36">
        <v>3</v>
      </c>
      <c r="J18" s="28" t="str">
        <f t="shared" si="4"/>
        <v>Memiliki kemampuan untuk menginterpretasikan persamaan dan pertidaksamaan nilai mutlak, rasional dan irasional, namun masih perlu peningkatan kemampuan untuk menyusun SPLTV, menjelaskan sistem pertidaksamaan dua variabel.</v>
      </c>
      <c r="K18" s="28">
        <f t="shared" si="5"/>
        <v>79.007499999999993</v>
      </c>
      <c r="L18" s="28" t="str">
        <f t="shared" si="6"/>
        <v>B</v>
      </c>
      <c r="M18" s="28">
        <f t="shared" si="7"/>
        <v>79.007499999999993</v>
      </c>
      <c r="N18" s="28" t="str">
        <f t="shared" si="8"/>
        <v>B</v>
      </c>
      <c r="O18" s="36">
        <v>3</v>
      </c>
      <c r="P18"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8" s="39"/>
      <c r="R18" s="39" t="s">
        <v>8</v>
      </c>
      <c r="S18" s="18"/>
      <c r="T18" s="1">
        <v>78</v>
      </c>
      <c r="U18" s="1">
        <v>79.41</v>
      </c>
      <c r="V18" s="1">
        <v>76.87</v>
      </c>
      <c r="W18" s="1">
        <v>78.77</v>
      </c>
      <c r="X18" s="1"/>
      <c r="Y18" s="1"/>
      <c r="Z18" s="1"/>
      <c r="AA18" s="1"/>
      <c r="AB18" s="1"/>
      <c r="AC18" s="1"/>
      <c r="AD18" s="1"/>
      <c r="AE18" s="18"/>
      <c r="AF18" s="1">
        <v>80.98</v>
      </c>
      <c r="AG18" s="1">
        <v>79.41</v>
      </c>
      <c r="AH18" s="1">
        <v>76.87</v>
      </c>
      <c r="AI18" s="1">
        <v>78.77</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124783</v>
      </c>
      <c r="C19" s="19" t="s">
        <v>79</v>
      </c>
      <c r="D19" s="18"/>
      <c r="E19" s="28">
        <f t="shared" si="0"/>
        <v>84</v>
      </c>
      <c r="F19" s="28" t="str">
        <f t="shared" si="1"/>
        <v>B</v>
      </c>
      <c r="G19" s="28">
        <f t="shared" si="2"/>
        <v>84</v>
      </c>
      <c r="H19" s="28" t="str">
        <f t="shared" si="3"/>
        <v>B</v>
      </c>
      <c r="I19" s="36">
        <v>1</v>
      </c>
      <c r="J19" s="28" t="str">
        <f t="shared" si="4"/>
        <v>Memiliki kemampuan untuk menginterpretasikan persamaan dan pertidaksamaan nilai mutlak, rasional dan irasional, menyusun SPLTV, menjelaskan sistem pertidaksamaan dua variabel.</v>
      </c>
      <c r="K19" s="28">
        <f t="shared" si="5"/>
        <v>85.532499999999999</v>
      </c>
      <c r="L19" s="28" t="str">
        <f t="shared" si="6"/>
        <v>A</v>
      </c>
      <c r="M19" s="28">
        <f t="shared" si="7"/>
        <v>85.532499999999999</v>
      </c>
      <c r="N19" s="28" t="str">
        <f t="shared" si="8"/>
        <v>A</v>
      </c>
      <c r="O19" s="36">
        <v>1</v>
      </c>
      <c r="P19" s="28" t="str">
        <f t="shared" si="9"/>
        <v>Memiliki keterampilan untuk menyelesaikan masalah berkaitan dengan persamaan dan pertidaksamaan nilai mutlak, rasional dan irasional, menyusun SPLTV, menyajikan dan menyelesaikan sistem pertidaksamaan dua variabel.</v>
      </c>
      <c r="Q19" s="39"/>
      <c r="R19" s="39" t="s">
        <v>8</v>
      </c>
      <c r="S19" s="18"/>
      <c r="T19" s="1">
        <v>83</v>
      </c>
      <c r="U19" s="1">
        <v>82</v>
      </c>
      <c r="V19" s="1">
        <v>85.52</v>
      </c>
      <c r="W19" s="1">
        <v>87.45</v>
      </c>
      <c r="X19" s="1"/>
      <c r="Y19" s="1"/>
      <c r="Z19" s="1"/>
      <c r="AA19" s="1"/>
      <c r="AB19" s="1"/>
      <c r="AC19" s="1"/>
      <c r="AD19" s="1"/>
      <c r="AE19" s="18"/>
      <c r="AF19" s="1">
        <v>85</v>
      </c>
      <c r="AG19" s="1">
        <v>84.16</v>
      </c>
      <c r="AH19" s="1">
        <v>85.52</v>
      </c>
      <c r="AI19" s="1">
        <v>87.45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51544</v>
      </c>
      <c r="FK19" s="41">
        <v>51554</v>
      </c>
    </row>
    <row r="20" spans="1:167" x14ac:dyDescent="0.25">
      <c r="A20" s="19">
        <v>10</v>
      </c>
      <c r="B20" s="19">
        <v>124799</v>
      </c>
      <c r="C20" s="19" t="s">
        <v>82</v>
      </c>
      <c r="D20" s="18"/>
      <c r="E20" s="28">
        <f t="shared" si="0"/>
        <v>70</v>
      </c>
      <c r="F20" s="28" t="str">
        <f t="shared" si="1"/>
        <v>C</v>
      </c>
      <c r="G20" s="28">
        <f t="shared" si="2"/>
        <v>70</v>
      </c>
      <c r="H20" s="28" t="str">
        <f t="shared" si="3"/>
        <v>C</v>
      </c>
      <c r="I20" s="36">
        <v>4</v>
      </c>
      <c r="J20"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0" s="28">
        <f t="shared" si="5"/>
        <v>69.5</v>
      </c>
      <c r="L20" s="28" t="str">
        <f t="shared" si="6"/>
        <v>C</v>
      </c>
      <c r="M20" s="28">
        <f t="shared" si="7"/>
        <v>69.5</v>
      </c>
      <c r="N20" s="28" t="str">
        <f t="shared" si="8"/>
        <v>C</v>
      </c>
      <c r="O20" s="36">
        <v>4</v>
      </c>
      <c r="P20"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0" s="39"/>
      <c r="R20" s="39" t="s">
        <v>9</v>
      </c>
      <c r="S20" s="18"/>
      <c r="T20" s="1">
        <v>70</v>
      </c>
      <c r="U20" s="1">
        <v>71</v>
      </c>
      <c r="V20" s="1">
        <v>68</v>
      </c>
      <c r="W20" s="1">
        <v>70</v>
      </c>
      <c r="X20" s="1"/>
      <c r="Y20" s="1"/>
      <c r="Z20" s="1"/>
      <c r="AA20" s="1"/>
      <c r="AB20" s="1"/>
      <c r="AC20" s="1"/>
      <c r="AD20" s="1"/>
      <c r="AE20" s="18"/>
      <c r="AF20" s="1">
        <v>72</v>
      </c>
      <c r="AG20" s="1">
        <v>68</v>
      </c>
      <c r="AH20" s="1">
        <v>68</v>
      </c>
      <c r="AI20" s="1">
        <v>70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124815</v>
      </c>
      <c r="C21" s="19" t="s">
        <v>83</v>
      </c>
      <c r="D21" s="18"/>
      <c r="E21" s="28">
        <f t="shared" si="0"/>
        <v>75</v>
      </c>
      <c r="F21" s="28" t="str">
        <f t="shared" si="1"/>
        <v>C</v>
      </c>
      <c r="G21" s="28">
        <f t="shared" si="2"/>
        <v>75</v>
      </c>
      <c r="H21" s="28" t="str">
        <f t="shared" si="3"/>
        <v>C</v>
      </c>
      <c r="I21" s="36">
        <v>4</v>
      </c>
      <c r="J21"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1" s="28">
        <f t="shared" si="5"/>
        <v>73.97</v>
      </c>
      <c r="L21" s="28" t="str">
        <f t="shared" si="6"/>
        <v>C</v>
      </c>
      <c r="M21" s="28">
        <f t="shared" si="7"/>
        <v>73.97</v>
      </c>
      <c r="N21" s="28" t="str">
        <f t="shared" si="8"/>
        <v>C</v>
      </c>
      <c r="O21" s="36">
        <v>4</v>
      </c>
      <c r="P21"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1" s="39"/>
      <c r="R21" s="39" t="s">
        <v>9</v>
      </c>
      <c r="S21" s="18"/>
      <c r="T21" s="1">
        <v>72</v>
      </c>
      <c r="U21" s="1">
        <v>80</v>
      </c>
      <c r="V21" s="1">
        <v>75.349999999999994</v>
      </c>
      <c r="W21" s="1">
        <v>72</v>
      </c>
      <c r="X21" s="1"/>
      <c r="Y21" s="1"/>
      <c r="Z21" s="1"/>
      <c r="AA21" s="1"/>
      <c r="AB21" s="1"/>
      <c r="AC21" s="1"/>
      <c r="AD21" s="1"/>
      <c r="AE21" s="18"/>
      <c r="AF21" s="1">
        <v>70.53</v>
      </c>
      <c r="AG21" s="1">
        <v>78</v>
      </c>
      <c r="AH21" s="1">
        <v>75.349999999999994</v>
      </c>
      <c r="AI21" s="1">
        <v>72</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t="s">
        <v>84</v>
      </c>
      <c r="FI21" s="43" t="s">
        <v>85</v>
      </c>
      <c r="FJ21" s="41">
        <v>51545</v>
      </c>
      <c r="FK21" s="41">
        <v>51555</v>
      </c>
    </row>
    <row r="22" spans="1:167" x14ac:dyDescent="0.25">
      <c r="A22" s="19">
        <v>12</v>
      </c>
      <c r="B22" s="19">
        <v>124831</v>
      </c>
      <c r="C22" s="19" t="s">
        <v>86</v>
      </c>
      <c r="D22" s="18"/>
      <c r="E22" s="28">
        <f t="shared" si="0"/>
        <v>76</v>
      </c>
      <c r="F22" s="28" t="str">
        <f t="shared" si="1"/>
        <v>B</v>
      </c>
      <c r="G22" s="28">
        <f t="shared" si="2"/>
        <v>76</v>
      </c>
      <c r="H22" s="28" t="str">
        <f t="shared" si="3"/>
        <v>B</v>
      </c>
      <c r="I22" s="36">
        <v>3</v>
      </c>
      <c r="J22" s="28" t="str">
        <f t="shared" si="4"/>
        <v>Memiliki kemampuan untuk menginterpretasikan persamaan dan pertidaksamaan nilai mutlak, rasional dan irasional, namun masih perlu peningkatan kemampuan untuk menyusun SPLTV, menjelaskan sistem pertidaksamaan dua variabel.</v>
      </c>
      <c r="K22" s="28">
        <f t="shared" si="5"/>
        <v>75.762500000000003</v>
      </c>
      <c r="L22" s="28" t="str">
        <f t="shared" si="6"/>
        <v>B</v>
      </c>
      <c r="M22" s="28">
        <f t="shared" si="7"/>
        <v>75.762500000000003</v>
      </c>
      <c r="N22" s="28" t="str">
        <f t="shared" si="8"/>
        <v>B</v>
      </c>
      <c r="O22" s="36">
        <v>3</v>
      </c>
      <c r="P22"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2" s="39"/>
      <c r="R22" s="39" t="s">
        <v>8</v>
      </c>
      <c r="S22" s="18"/>
      <c r="T22" s="1">
        <v>69.900000000000006</v>
      </c>
      <c r="U22" s="1">
        <v>80</v>
      </c>
      <c r="V22" s="1">
        <v>77.86</v>
      </c>
      <c r="W22" s="1">
        <v>77</v>
      </c>
      <c r="X22" s="1"/>
      <c r="Y22" s="1"/>
      <c r="Z22" s="1"/>
      <c r="AA22" s="1"/>
      <c r="AB22" s="1"/>
      <c r="AC22" s="1"/>
      <c r="AD22" s="1"/>
      <c r="AE22" s="18"/>
      <c r="AF22" s="1">
        <v>69.900000000000006</v>
      </c>
      <c r="AG22" s="1">
        <v>78.290000000000006</v>
      </c>
      <c r="AH22" s="1">
        <v>77.86</v>
      </c>
      <c r="AI22" s="1">
        <v>77</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124847</v>
      </c>
      <c r="C23" s="19" t="s">
        <v>87</v>
      </c>
      <c r="D23" s="18"/>
      <c r="E23" s="28">
        <f t="shared" si="0"/>
        <v>82</v>
      </c>
      <c r="F23" s="28" t="str">
        <f t="shared" si="1"/>
        <v>B</v>
      </c>
      <c r="G23" s="28">
        <f t="shared" si="2"/>
        <v>82</v>
      </c>
      <c r="H23" s="28" t="str">
        <f t="shared" si="3"/>
        <v>B</v>
      </c>
      <c r="I23" s="36">
        <v>1</v>
      </c>
      <c r="J23" s="28" t="str">
        <f t="shared" si="4"/>
        <v>Memiliki kemampuan untuk menginterpretasikan persamaan dan pertidaksamaan nilai mutlak, rasional dan irasional, menyusun SPLTV, menjelaskan sistem pertidaksamaan dua variabel.</v>
      </c>
      <c r="K23" s="28">
        <f t="shared" si="5"/>
        <v>82.322500000000005</v>
      </c>
      <c r="L23" s="28" t="str">
        <f t="shared" si="6"/>
        <v>B</v>
      </c>
      <c r="M23" s="28">
        <f t="shared" si="7"/>
        <v>82.322500000000005</v>
      </c>
      <c r="N23" s="28" t="str">
        <f t="shared" si="8"/>
        <v>B</v>
      </c>
      <c r="O23" s="36">
        <v>1</v>
      </c>
      <c r="P23" s="28" t="str">
        <f t="shared" si="9"/>
        <v>Memiliki keterampilan untuk menyelesaikan masalah berkaitan dengan persamaan dan pertidaksamaan nilai mutlak, rasional dan irasional, menyusun SPLTV, menyajikan dan menyelesaikan sistem pertidaksamaan dua variabel.</v>
      </c>
      <c r="Q23" s="39"/>
      <c r="R23" s="39" t="s">
        <v>9</v>
      </c>
      <c r="S23" s="18"/>
      <c r="T23" s="1">
        <v>81.290000000000006</v>
      </c>
      <c r="U23" s="1">
        <v>82</v>
      </c>
      <c r="V23" s="1">
        <v>84</v>
      </c>
      <c r="W23" s="1">
        <v>79</v>
      </c>
      <c r="X23" s="1"/>
      <c r="Y23" s="1"/>
      <c r="Z23" s="1"/>
      <c r="AA23" s="1"/>
      <c r="AB23" s="1"/>
      <c r="AC23" s="1"/>
      <c r="AD23" s="1"/>
      <c r="AE23" s="18"/>
      <c r="AF23" s="1">
        <v>81.290000000000006</v>
      </c>
      <c r="AG23" s="1">
        <v>85</v>
      </c>
      <c r="AH23" s="1">
        <v>84</v>
      </c>
      <c r="AI23" s="1">
        <v>79</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51546</v>
      </c>
      <c r="FK23" s="41">
        <v>51556</v>
      </c>
    </row>
    <row r="24" spans="1:167" x14ac:dyDescent="0.25">
      <c r="A24" s="19">
        <v>14</v>
      </c>
      <c r="B24" s="19">
        <v>124863</v>
      </c>
      <c r="C24" s="19" t="s">
        <v>88</v>
      </c>
      <c r="D24" s="18"/>
      <c r="E24" s="28">
        <f t="shared" si="0"/>
        <v>70</v>
      </c>
      <c r="F24" s="28" t="str">
        <f t="shared" si="1"/>
        <v>C</v>
      </c>
      <c r="G24" s="28">
        <f t="shared" si="2"/>
        <v>70</v>
      </c>
      <c r="H24" s="28" t="str">
        <f t="shared" si="3"/>
        <v>C</v>
      </c>
      <c r="I24" s="36">
        <v>5</v>
      </c>
      <c r="J24" s="28" t="str">
        <f t="shared" si="4"/>
        <v>Perlu peningkatan kemampuan menginterpretasikan persamaan dan pertidaksamaan nilai mutlak, rasional dan irasional, menyusun SPLTV, menjelaskan sistem pertidaksamaan dua variabel.</v>
      </c>
      <c r="K24" s="28">
        <f t="shared" si="5"/>
        <v>70</v>
      </c>
      <c r="L24" s="28" t="str">
        <f t="shared" si="6"/>
        <v>C</v>
      </c>
      <c r="M24" s="28">
        <f t="shared" si="7"/>
        <v>70</v>
      </c>
      <c r="N24" s="28" t="str">
        <f t="shared" si="8"/>
        <v>C</v>
      </c>
      <c r="O24" s="36">
        <v>5</v>
      </c>
      <c r="P24" s="28" t="str">
        <f t="shared" si="9"/>
        <v>Perlu peningkatan keterampilan untuk menyelesaikan masalah berkaitan dengan persamaan dan pertidaksamaan nilai mutlak, rasional dan irasional, menyusun SPLTV, menyajikan dan menyelesaikan sistem pertidaksamaan dua variabel.</v>
      </c>
      <c r="Q24" s="39"/>
      <c r="R24" s="39" t="s">
        <v>9</v>
      </c>
      <c r="S24" s="18"/>
      <c r="T24" s="1">
        <v>60</v>
      </c>
      <c r="U24" s="1">
        <v>70</v>
      </c>
      <c r="V24" s="1">
        <v>76</v>
      </c>
      <c r="W24" s="1">
        <v>74</v>
      </c>
      <c r="X24" s="1"/>
      <c r="Y24" s="1"/>
      <c r="Z24" s="1"/>
      <c r="AA24" s="1"/>
      <c r="AB24" s="1"/>
      <c r="AC24" s="1"/>
      <c r="AD24" s="1"/>
      <c r="AE24" s="18"/>
      <c r="AF24" s="1">
        <v>70</v>
      </c>
      <c r="AG24" s="1">
        <v>75</v>
      </c>
      <c r="AH24" s="1">
        <v>65</v>
      </c>
      <c r="AI24" s="1">
        <v>70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124879</v>
      </c>
      <c r="C25" s="19" t="s">
        <v>89</v>
      </c>
      <c r="D25" s="18"/>
      <c r="E25" s="28">
        <f t="shared" si="0"/>
        <v>78</v>
      </c>
      <c r="F25" s="28" t="str">
        <f t="shared" si="1"/>
        <v>B</v>
      </c>
      <c r="G25" s="28">
        <f t="shared" si="2"/>
        <v>78</v>
      </c>
      <c r="H25" s="28" t="str">
        <f t="shared" si="3"/>
        <v>B</v>
      </c>
      <c r="I25" s="36">
        <v>3</v>
      </c>
      <c r="J25" s="28" t="str">
        <f t="shared" si="4"/>
        <v>Memiliki kemampuan untuk menginterpretasikan persamaan dan pertidaksamaan nilai mutlak, rasional dan irasional, namun masih perlu peningkatan kemampuan untuk menyusun SPLTV, menjelaskan sistem pertidaksamaan dua variabel.</v>
      </c>
      <c r="K25" s="28">
        <f t="shared" si="5"/>
        <v>77.922499999999999</v>
      </c>
      <c r="L25" s="28" t="str">
        <f t="shared" si="6"/>
        <v>B</v>
      </c>
      <c r="M25" s="28">
        <f t="shared" si="7"/>
        <v>77.922499999999999</v>
      </c>
      <c r="N25" s="28" t="str">
        <f t="shared" si="8"/>
        <v>B</v>
      </c>
      <c r="O25" s="36">
        <v>3</v>
      </c>
      <c r="P2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5" s="39"/>
      <c r="R25" s="39" t="s">
        <v>8</v>
      </c>
      <c r="S25" s="18"/>
      <c r="T25" s="1">
        <v>79.47</v>
      </c>
      <c r="U25" s="1">
        <v>75.72</v>
      </c>
      <c r="V25" s="1">
        <v>77.260000000000005</v>
      </c>
      <c r="W25" s="1">
        <v>79.239999999999995</v>
      </c>
      <c r="X25" s="1"/>
      <c r="Y25" s="1"/>
      <c r="Z25" s="1"/>
      <c r="AA25" s="1"/>
      <c r="AB25" s="1"/>
      <c r="AC25" s="1"/>
      <c r="AD25" s="1"/>
      <c r="AE25" s="18"/>
      <c r="AF25" s="1">
        <v>79.47</v>
      </c>
      <c r="AG25" s="1">
        <v>75.72</v>
      </c>
      <c r="AH25" s="1">
        <v>77.260000000000005</v>
      </c>
      <c r="AI25" s="1">
        <v>79.239999999999995</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90</v>
      </c>
      <c r="FD25" s="68"/>
      <c r="FE25" s="68"/>
      <c r="FG25" s="42">
        <v>7</v>
      </c>
      <c r="FH25" s="43"/>
      <c r="FI25" s="43"/>
      <c r="FJ25" s="41">
        <v>51547</v>
      </c>
      <c r="FK25" s="41">
        <v>51557</v>
      </c>
    </row>
    <row r="26" spans="1:167" x14ac:dyDescent="0.25">
      <c r="A26" s="19">
        <v>16</v>
      </c>
      <c r="B26" s="19">
        <v>124895</v>
      </c>
      <c r="C26" s="19" t="s">
        <v>91</v>
      </c>
      <c r="D26" s="18"/>
      <c r="E26" s="28">
        <f t="shared" si="0"/>
        <v>83</v>
      </c>
      <c r="F26" s="28" t="str">
        <f t="shared" si="1"/>
        <v>B</v>
      </c>
      <c r="G26" s="28">
        <f t="shared" si="2"/>
        <v>83</v>
      </c>
      <c r="H26" s="28" t="str">
        <f t="shared" si="3"/>
        <v>B</v>
      </c>
      <c r="I26" s="36">
        <v>1</v>
      </c>
      <c r="J26" s="28" t="str">
        <f t="shared" si="4"/>
        <v>Memiliki kemampuan untuk menginterpretasikan persamaan dan pertidaksamaan nilai mutlak, rasional dan irasional, menyusun SPLTV, menjelaskan sistem pertidaksamaan dua variabel.</v>
      </c>
      <c r="K26" s="28">
        <f t="shared" si="5"/>
        <v>83.30749999999999</v>
      </c>
      <c r="L26" s="28" t="str">
        <f t="shared" si="6"/>
        <v>B</v>
      </c>
      <c r="M26" s="28">
        <f t="shared" si="7"/>
        <v>83.30749999999999</v>
      </c>
      <c r="N26" s="28" t="str">
        <f t="shared" si="8"/>
        <v>B</v>
      </c>
      <c r="O26" s="36">
        <v>1</v>
      </c>
      <c r="P26" s="28" t="str">
        <f t="shared" si="9"/>
        <v>Memiliki keterampilan untuk menyelesaikan masalah berkaitan dengan persamaan dan pertidaksamaan nilai mutlak, rasional dan irasional, menyusun SPLTV, menyajikan dan menyelesaikan sistem pertidaksamaan dua variabel.</v>
      </c>
      <c r="Q26" s="39"/>
      <c r="R26" s="39" t="s">
        <v>8</v>
      </c>
      <c r="S26" s="18"/>
      <c r="T26" s="1">
        <v>82</v>
      </c>
      <c r="U26" s="1">
        <v>82</v>
      </c>
      <c r="V26" s="1">
        <v>85.02</v>
      </c>
      <c r="W26" s="1">
        <v>84</v>
      </c>
      <c r="X26" s="1"/>
      <c r="Y26" s="1"/>
      <c r="Z26" s="1"/>
      <c r="AA26" s="1"/>
      <c r="AB26" s="1"/>
      <c r="AC26" s="1"/>
      <c r="AD26" s="1"/>
      <c r="AE26" s="18"/>
      <c r="AF26" s="1">
        <v>80.61</v>
      </c>
      <c r="AG26" s="1">
        <v>83.6</v>
      </c>
      <c r="AH26" s="1">
        <v>85.02</v>
      </c>
      <c r="AI26" s="1">
        <v>84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124911</v>
      </c>
      <c r="C27" s="19" t="s">
        <v>92</v>
      </c>
      <c r="D27" s="18"/>
      <c r="E27" s="28">
        <f t="shared" si="0"/>
        <v>79</v>
      </c>
      <c r="F27" s="28" t="str">
        <f t="shared" si="1"/>
        <v>B</v>
      </c>
      <c r="G27" s="28">
        <f t="shared" si="2"/>
        <v>79</v>
      </c>
      <c r="H27" s="28" t="str">
        <f t="shared" si="3"/>
        <v>B</v>
      </c>
      <c r="I27" s="36">
        <v>3</v>
      </c>
      <c r="J27" s="28" t="str">
        <f t="shared" si="4"/>
        <v>Memiliki kemampuan untuk menginterpretasikan persamaan dan pertidaksamaan nilai mutlak, rasional dan irasional, namun masih perlu peningkatan kemampuan untuk menyusun SPLTV, menjelaskan sistem pertidaksamaan dua variabel.</v>
      </c>
      <c r="K27" s="28">
        <f t="shared" si="5"/>
        <v>78.762499999999989</v>
      </c>
      <c r="L27" s="28" t="str">
        <f t="shared" si="6"/>
        <v>B</v>
      </c>
      <c r="M27" s="28">
        <f t="shared" si="7"/>
        <v>78.762499999999989</v>
      </c>
      <c r="N27" s="28" t="str">
        <f t="shared" si="8"/>
        <v>B</v>
      </c>
      <c r="O27" s="36">
        <v>3</v>
      </c>
      <c r="P27"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7" s="39"/>
      <c r="R27" s="39" t="s">
        <v>8</v>
      </c>
      <c r="S27" s="18"/>
      <c r="T27" s="1">
        <v>78.33</v>
      </c>
      <c r="U27" s="1">
        <v>80.25</v>
      </c>
      <c r="V27" s="1">
        <v>77.47</v>
      </c>
      <c r="W27" s="1">
        <v>79</v>
      </c>
      <c r="X27" s="1"/>
      <c r="Y27" s="1"/>
      <c r="Z27" s="1"/>
      <c r="AA27" s="1"/>
      <c r="AB27" s="1"/>
      <c r="AC27" s="1"/>
      <c r="AD27" s="1"/>
      <c r="AE27" s="18"/>
      <c r="AF27" s="1">
        <v>78.33</v>
      </c>
      <c r="AG27" s="1">
        <v>80.25</v>
      </c>
      <c r="AH27" s="1">
        <v>77.47</v>
      </c>
      <c r="AI27" s="1">
        <v>79</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51548</v>
      </c>
      <c r="FK27" s="41">
        <v>51558</v>
      </c>
    </row>
    <row r="28" spans="1:167" x14ac:dyDescent="0.25">
      <c r="A28" s="19">
        <v>18</v>
      </c>
      <c r="B28" s="19">
        <v>124927</v>
      </c>
      <c r="C28" s="19" t="s">
        <v>93</v>
      </c>
      <c r="D28" s="18"/>
      <c r="E28" s="28">
        <f t="shared" si="0"/>
        <v>81</v>
      </c>
      <c r="F28" s="28" t="str">
        <f t="shared" si="1"/>
        <v>B</v>
      </c>
      <c r="G28" s="28">
        <f t="shared" si="2"/>
        <v>81</v>
      </c>
      <c r="H28" s="28" t="str">
        <f t="shared" si="3"/>
        <v>B</v>
      </c>
      <c r="I28" s="36">
        <v>2</v>
      </c>
      <c r="J28" s="28" t="str">
        <f t="shared" si="4"/>
        <v>Memiliki kemampuan untuk menginterpretasikan persamaan dan pertidaksamaan nilai mutlak, rasional dan irasional, menyusun SPLTV, namun masih perlu peningkatan kemampuan untuk menjelaskan sistem pertidaksamaan dua variabel.</v>
      </c>
      <c r="K28" s="28">
        <f t="shared" si="5"/>
        <v>80.467500000000001</v>
      </c>
      <c r="L28" s="28" t="str">
        <f t="shared" si="6"/>
        <v>B</v>
      </c>
      <c r="M28" s="28">
        <f t="shared" si="7"/>
        <v>80.467500000000001</v>
      </c>
      <c r="N28" s="28" t="str">
        <f t="shared" si="8"/>
        <v>B</v>
      </c>
      <c r="O28" s="36">
        <v>2</v>
      </c>
      <c r="P28"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8" s="39"/>
      <c r="R28" s="39" t="s">
        <v>8</v>
      </c>
      <c r="S28" s="18"/>
      <c r="T28" s="1">
        <v>77</v>
      </c>
      <c r="U28" s="1">
        <v>77.45</v>
      </c>
      <c r="V28" s="1">
        <v>85.06</v>
      </c>
      <c r="W28" s="1">
        <v>83</v>
      </c>
      <c r="X28" s="1"/>
      <c r="Y28" s="1"/>
      <c r="Z28" s="1"/>
      <c r="AA28" s="1"/>
      <c r="AB28" s="1"/>
      <c r="AC28" s="1"/>
      <c r="AD28" s="1"/>
      <c r="AE28" s="18"/>
      <c r="AF28" s="1">
        <v>76.36</v>
      </c>
      <c r="AG28" s="1">
        <v>77.45</v>
      </c>
      <c r="AH28" s="1">
        <v>85.06</v>
      </c>
      <c r="AI28" s="1">
        <v>83</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124943</v>
      </c>
      <c r="C29" s="19" t="s">
        <v>94</v>
      </c>
      <c r="D29" s="18"/>
      <c r="E29" s="28">
        <f t="shared" si="0"/>
        <v>78</v>
      </c>
      <c r="F29" s="28" t="str">
        <f t="shared" si="1"/>
        <v>B</v>
      </c>
      <c r="G29" s="28">
        <f t="shared" si="2"/>
        <v>78</v>
      </c>
      <c r="H29" s="28" t="str">
        <f t="shared" si="3"/>
        <v>B</v>
      </c>
      <c r="I29" s="36">
        <v>3</v>
      </c>
      <c r="J29" s="28" t="str">
        <f t="shared" si="4"/>
        <v>Memiliki kemampuan untuk menginterpretasikan persamaan dan pertidaksamaan nilai mutlak, rasional dan irasional, namun masih perlu peningkatan kemampuan untuk menyusun SPLTV, menjelaskan sistem pertidaksamaan dua variabel.</v>
      </c>
      <c r="K29" s="28">
        <f t="shared" si="5"/>
        <v>78.002499999999998</v>
      </c>
      <c r="L29" s="28" t="str">
        <f t="shared" si="6"/>
        <v>B</v>
      </c>
      <c r="M29" s="28">
        <f t="shared" si="7"/>
        <v>78.002499999999998</v>
      </c>
      <c r="N29" s="28" t="str">
        <f t="shared" si="8"/>
        <v>B</v>
      </c>
      <c r="O29" s="36">
        <v>3</v>
      </c>
      <c r="P29"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9" s="39"/>
      <c r="R29" s="39" t="s">
        <v>9</v>
      </c>
      <c r="S29" s="18"/>
      <c r="T29" s="1">
        <v>77.650000000000006</v>
      </c>
      <c r="U29" s="1">
        <v>79.97</v>
      </c>
      <c r="V29" s="1">
        <v>78.39</v>
      </c>
      <c r="W29" s="1">
        <v>76</v>
      </c>
      <c r="X29" s="1"/>
      <c r="Y29" s="1"/>
      <c r="Z29" s="1"/>
      <c r="AA29" s="1"/>
      <c r="AB29" s="1"/>
      <c r="AC29" s="1"/>
      <c r="AD29" s="1"/>
      <c r="AE29" s="18"/>
      <c r="AF29" s="1">
        <v>77.650000000000006</v>
      </c>
      <c r="AG29" s="1">
        <v>79.97</v>
      </c>
      <c r="AH29" s="1">
        <v>78.39</v>
      </c>
      <c r="AI29" s="1">
        <v>76</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51549</v>
      </c>
      <c r="FK29" s="41">
        <v>51559</v>
      </c>
    </row>
    <row r="30" spans="1:167" x14ac:dyDescent="0.25">
      <c r="A30" s="19">
        <v>20</v>
      </c>
      <c r="B30" s="19">
        <v>124959</v>
      </c>
      <c r="C30" s="19" t="s">
        <v>95</v>
      </c>
      <c r="D30" s="18"/>
      <c r="E30" s="28">
        <f t="shared" si="0"/>
        <v>79</v>
      </c>
      <c r="F30" s="28" t="str">
        <f t="shared" si="1"/>
        <v>B</v>
      </c>
      <c r="G30" s="28">
        <f t="shared" si="2"/>
        <v>79</v>
      </c>
      <c r="H30" s="28" t="str">
        <f t="shared" si="3"/>
        <v>B</v>
      </c>
      <c r="I30" s="36">
        <v>3</v>
      </c>
      <c r="J30" s="28" t="str">
        <f t="shared" si="4"/>
        <v>Memiliki kemampuan untuk menginterpretasikan persamaan dan pertidaksamaan nilai mutlak, rasional dan irasional, namun masih perlu peningkatan kemampuan untuk menyusun SPLTV, menjelaskan sistem pertidaksamaan dua variabel.</v>
      </c>
      <c r="K30" s="28">
        <f t="shared" si="5"/>
        <v>80.37</v>
      </c>
      <c r="L30" s="28" t="str">
        <f t="shared" si="6"/>
        <v>B</v>
      </c>
      <c r="M30" s="28">
        <f t="shared" si="7"/>
        <v>80.37</v>
      </c>
      <c r="N30" s="28" t="str">
        <f t="shared" si="8"/>
        <v>B</v>
      </c>
      <c r="O30" s="36">
        <v>3</v>
      </c>
      <c r="P30"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0" s="39"/>
      <c r="R30" s="39" t="s">
        <v>8</v>
      </c>
      <c r="S30" s="18"/>
      <c r="T30" s="1">
        <v>80</v>
      </c>
      <c r="U30" s="1">
        <v>81.09</v>
      </c>
      <c r="V30" s="1">
        <v>77.37</v>
      </c>
      <c r="W30" s="1">
        <v>79</v>
      </c>
      <c r="X30" s="1"/>
      <c r="Y30" s="1"/>
      <c r="Z30" s="1"/>
      <c r="AA30" s="1"/>
      <c r="AB30" s="1"/>
      <c r="AC30" s="1"/>
      <c r="AD30" s="1"/>
      <c r="AE30" s="18"/>
      <c r="AF30" s="1">
        <v>84.02</v>
      </c>
      <c r="AG30" s="1">
        <v>81.09</v>
      </c>
      <c r="AH30" s="1">
        <v>77.37</v>
      </c>
      <c r="AI30" s="1">
        <v>79</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124975</v>
      </c>
      <c r="C31" s="19" t="s">
        <v>96</v>
      </c>
      <c r="D31" s="18"/>
      <c r="E31" s="28">
        <f t="shared" si="0"/>
        <v>75</v>
      </c>
      <c r="F31" s="28" t="str">
        <f t="shared" si="1"/>
        <v>C</v>
      </c>
      <c r="G31" s="28">
        <f t="shared" si="2"/>
        <v>75</v>
      </c>
      <c r="H31" s="28" t="str">
        <f t="shared" si="3"/>
        <v>C</v>
      </c>
      <c r="I31" s="36">
        <v>4</v>
      </c>
      <c r="J31"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1" s="28">
        <f t="shared" si="5"/>
        <v>75.242499999999993</v>
      </c>
      <c r="L31" s="28" t="str">
        <f t="shared" si="6"/>
        <v>B</v>
      </c>
      <c r="M31" s="28">
        <f t="shared" si="7"/>
        <v>75.242499999999993</v>
      </c>
      <c r="N31" s="28" t="str">
        <f t="shared" si="8"/>
        <v>B</v>
      </c>
      <c r="O31" s="36">
        <v>4</v>
      </c>
      <c r="P31"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1" s="39"/>
      <c r="R31" s="39" t="s">
        <v>9</v>
      </c>
      <c r="S31" s="18"/>
      <c r="T31" s="1">
        <v>78.41</v>
      </c>
      <c r="U31" s="1">
        <v>77.73</v>
      </c>
      <c r="V31" s="1">
        <v>72.069999999999993</v>
      </c>
      <c r="W31" s="1">
        <v>72.760000000000005</v>
      </c>
      <c r="X31" s="1"/>
      <c r="Y31" s="1"/>
      <c r="Z31" s="1"/>
      <c r="AA31" s="1"/>
      <c r="AB31" s="1"/>
      <c r="AC31" s="1"/>
      <c r="AD31" s="1"/>
      <c r="AE31" s="18"/>
      <c r="AF31" s="1">
        <v>78.41</v>
      </c>
      <c r="AG31" s="1">
        <v>77.73</v>
      </c>
      <c r="AH31" s="1">
        <v>72.069999999999993</v>
      </c>
      <c r="AI31" s="1">
        <v>72.760000000000005</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51550</v>
      </c>
      <c r="FK31" s="41">
        <v>51560</v>
      </c>
    </row>
    <row r="32" spans="1:167" x14ac:dyDescent="0.25">
      <c r="A32" s="19">
        <v>22</v>
      </c>
      <c r="B32" s="19">
        <v>124991</v>
      </c>
      <c r="C32" s="19" t="s">
        <v>97</v>
      </c>
      <c r="D32" s="18"/>
      <c r="E32" s="28">
        <f t="shared" si="0"/>
        <v>83</v>
      </c>
      <c r="F32" s="28" t="str">
        <f t="shared" si="1"/>
        <v>B</v>
      </c>
      <c r="G32" s="28">
        <f t="shared" si="2"/>
        <v>83</v>
      </c>
      <c r="H32" s="28" t="str">
        <f t="shared" si="3"/>
        <v>B</v>
      </c>
      <c r="I32" s="36">
        <v>1</v>
      </c>
      <c r="J32" s="28" t="str">
        <f t="shared" si="4"/>
        <v>Memiliki kemampuan untuk menginterpretasikan persamaan dan pertidaksamaan nilai mutlak, rasional dan irasional, menyusun SPLTV, menjelaskan sistem pertidaksamaan dua variabel.</v>
      </c>
      <c r="K32" s="28">
        <f t="shared" si="5"/>
        <v>83.262500000000003</v>
      </c>
      <c r="L32" s="28" t="str">
        <f t="shared" si="6"/>
        <v>B</v>
      </c>
      <c r="M32" s="28">
        <f t="shared" si="7"/>
        <v>83.262500000000003</v>
      </c>
      <c r="N32" s="28" t="str">
        <f t="shared" si="8"/>
        <v>B</v>
      </c>
      <c r="O32" s="36">
        <v>1</v>
      </c>
      <c r="P32" s="28" t="str">
        <f t="shared" si="9"/>
        <v>Memiliki keterampilan untuk menyelesaikan masalah berkaitan dengan persamaan dan pertidaksamaan nilai mutlak, rasional dan irasional, menyusun SPLTV, menyajikan dan menyelesaikan sistem pertidaksamaan dua variabel.</v>
      </c>
      <c r="Q32" s="39"/>
      <c r="R32" s="39" t="s">
        <v>8</v>
      </c>
      <c r="S32" s="18"/>
      <c r="T32" s="1">
        <v>82.5</v>
      </c>
      <c r="U32" s="1">
        <v>78.290000000000006</v>
      </c>
      <c r="V32" s="1">
        <v>86.13</v>
      </c>
      <c r="W32" s="1">
        <v>86.13</v>
      </c>
      <c r="X32" s="1"/>
      <c r="Y32" s="1"/>
      <c r="Z32" s="1"/>
      <c r="AA32" s="1"/>
      <c r="AB32" s="1"/>
      <c r="AC32" s="1"/>
      <c r="AD32" s="1"/>
      <c r="AE32" s="18"/>
      <c r="AF32" s="1">
        <v>82.5</v>
      </c>
      <c r="AG32" s="1">
        <v>78.290000000000006</v>
      </c>
      <c r="AH32" s="1">
        <v>86.13</v>
      </c>
      <c r="AI32" s="1">
        <v>86.13</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125007</v>
      </c>
      <c r="C33" s="19" t="s">
        <v>98</v>
      </c>
      <c r="D33" s="18"/>
      <c r="E33" s="28">
        <f t="shared" si="0"/>
        <v>75</v>
      </c>
      <c r="F33" s="28" t="str">
        <f t="shared" si="1"/>
        <v>C</v>
      </c>
      <c r="G33" s="28">
        <f t="shared" si="2"/>
        <v>75</v>
      </c>
      <c r="H33" s="28" t="str">
        <f t="shared" si="3"/>
        <v>C</v>
      </c>
      <c r="I33" s="36">
        <v>5</v>
      </c>
      <c r="J33" s="28" t="str">
        <f t="shared" si="4"/>
        <v>Perlu peningkatan kemampuan menginterpretasikan persamaan dan pertidaksamaan nilai mutlak, rasional dan irasional, menyusun SPLTV, menjelaskan sistem pertidaksamaan dua variabel.</v>
      </c>
      <c r="K33" s="28">
        <f t="shared" si="5"/>
        <v>75.167500000000004</v>
      </c>
      <c r="L33" s="28" t="str">
        <f t="shared" si="6"/>
        <v>B</v>
      </c>
      <c r="M33" s="28">
        <f t="shared" si="7"/>
        <v>75.167500000000004</v>
      </c>
      <c r="N33" s="28" t="str">
        <f t="shared" si="8"/>
        <v>B</v>
      </c>
      <c r="O33" s="36">
        <v>5</v>
      </c>
      <c r="P33" s="28" t="str">
        <f t="shared" si="9"/>
        <v>Perlu peningkatan keterampilan untuk menyelesaikan masalah berkaitan dengan persamaan dan pertidaksamaan nilai mutlak, rasional dan irasional, menyusun SPLTV, menyajikan dan menyelesaikan sistem pertidaksamaan dua variabel.</v>
      </c>
      <c r="Q33" s="39"/>
      <c r="R33" s="39" t="s">
        <v>9</v>
      </c>
      <c r="S33" s="18"/>
      <c r="T33" s="1">
        <v>81.89</v>
      </c>
      <c r="U33" s="1">
        <v>81.64</v>
      </c>
      <c r="V33" s="1">
        <v>68</v>
      </c>
      <c r="W33" s="1">
        <v>70</v>
      </c>
      <c r="X33" s="1"/>
      <c r="Y33" s="1"/>
      <c r="Z33" s="1"/>
      <c r="AA33" s="1"/>
      <c r="AB33" s="1"/>
      <c r="AC33" s="1"/>
      <c r="AD33" s="1"/>
      <c r="AE33" s="18"/>
      <c r="AF33" s="1">
        <v>81.89</v>
      </c>
      <c r="AG33" s="1">
        <v>81.64</v>
      </c>
      <c r="AH33" s="1">
        <v>69.14</v>
      </c>
      <c r="AI33" s="1">
        <v>68</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125023</v>
      </c>
      <c r="C34" s="19" t="s">
        <v>99</v>
      </c>
      <c r="D34" s="18"/>
      <c r="E34" s="28">
        <f t="shared" si="0"/>
        <v>82</v>
      </c>
      <c r="F34" s="28" t="str">
        <f t="shared" si="1"/>
        <v>B</v>
      </c>
      <c r="G34" s="28">
        <f t="shared" si="2"/>
        <v>82</v>
      </c>
      <c r="H34" s="28" t="str">
        <f t="shared" si="3"/>
        <v>B</v>
      </c>
      <c r="I34" s="36">
        <v>2</v>
      </c>
      <c r="J34" s="28" t="str">
        <f t="shared" si="4"/>
        <v>Memiliki kemampuan untuk menginterpretasikan persamaan dan pertidaksamaan nilai mutlak, rasional dan irasional, menyusun SPLTV, namun masih perlu peningkatan kemampuan untuk menjelaskan sistem pertidaksamaan dua variabel.</v>
      </c>
      <c r="K34" s="28">
        <f t="shared" si="5"/>
        <v>81.907499999999999</v>
      </c>
      <c r="L34" s="28" t="str">
        <f t="shared" si="6"/>
        <v>B</v>
      </c>
      <c r="M34" s="28">
        <f t="shared" si="7"/>
        <v>81.907499999999999</v>
      </c>
      <c r="N34" s="28" t="str">
        <f t="shared" si="8"/>
        <v>B</v>
      </c>
      <c r="O34" s="36">
        <v>2</v>
      </c>
      <c r="P34"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4" s="39"/>
      <c r="R34" s="39" t="s">
        <v>8</v>
      </c>
      <c r="S34" s="18"/>
      <c r="T34" s="1">
        <v>78.180000000000007</v>
      </c>
      <c r="U34" s="1">
        <v>82.48</v>
      </c>
      <c r="V34" s="1">
        <v>84.97</v>
      </c>
      <c r="W34" s="1">
        <v>82</v>
      </c>
      <c r="X34" s="1"/>
      <c r="Y34" s="1"/>
      <c r="Z34" s="1"/>
      <c r="AA34" s="1"/>
      <c r="AB34" s="1"/>
      <c r="AC34" s="1"/>
      <c r="AD34" s="1"/>
      <c r="AE34" s="18"/>
      <c r="AF34" s="1">
        <v>78.180000000000007</v>
      </c>
      <c r="AG34" s="1">
        <v>82.48</v>
      </c>
      <c r="AH34" s="1">
        <v>84.97</v>
      </c>
      <c r="AI34" s="1">
        <v>82</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125039</v>
      </c>
      <c r="C35" s="19" t="s">
        <v>100</v>
      </c>
      <c r="D35" s="18"/>
      <c r="E35" s="28">
        <f t="shared" si="0"/>
        <v>76</v>
      </c>
      <c r="F35" s="28" t="str">
        <f t="shared" si="1"/>
        <v>B</v>
      </c>
      <c r="G35" s="28">
        <f t="shared" si="2"/>
        <v>76</v>
      </c>
      <c r="H35" s="28" t="str">
        <f t="shared" si="3"/>
        <v>B</v>
      </c>
      <c r="I35" s="36">
        <v>3</v>
      </c>
      <c r="J35" s="28" t="str">
        <f t="shared" si="4"/>
        <v>Memiliki kemampuan untuk menginterpretasikan persamaan dan pertidaksamaan nilai mutlak, rasional dan irasional, namun masih perlu peningkatan kemampuan untuk menyusun SPLTV, menjelaskan sistem pertidaksamaan dua variabel.</v>
      </c>
      <c r="K35" s="28">
        <f t="shared" si="5"/>
        <v>76.144999999999996</v>
      </c>
      <c r="L35" s="28" t="str">
        <f t="shared" si="6"/>
        <v>B</v>
      </c>
      <c r="M35" s="28">
        <f t="shared" si="7"/>
        <v>76.144999999999996</v>
      </c>
      <c r="N35" s="28" t="str">
        <f t="shared" si="8"/>
        <v>B</v>
      </c>
      <c r="O35" s="36">
        <v>3</v>
      </c>
      <c r="P3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5" s="39"/>
      <c r="R35" s="39" t="s">
        <v>8</v>
      </c>
      <c r="S35" s="18"/>
      <c r="T35" s="1">
        <v>78.41</v>
      </c>
      <c r="U35" s="1">
        <v>77.17</v>
      </c>
      <c r="V35" s="1">
        <v>73</v>
      </c>
      <c r="W35" s="1">
        <v>76</v>
      </c>
      <c r="X35" s="1"/>
      <c r="Y35" s="1"/>
      <c r="Z35" s="1"/>
      <c r="AA35" s="1"/>
      <c r="AB35" s="1"/>
      <c r="AC35" s="1"/>
      <c r="AD35" s="1"/>
      <c r="AE35" s="18"/>
      <c r="AF35" s="1">
        <v>78.41</v>
      </c>
      <c r="AG35" s="1">
        <v>77.17</v>
      </c>
      <c r="AH35" s="1">
        <v>73</v>
      </c>
      <c r="AI35" s="1">
        <v>76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125055</v>
      </c>
      <c r="C36" s="19" t="s">
        <v>101</v>
      </c>
      <c r="D36" s="18"/>
      <c r="E36" s="28">
        <f t="shared" si="0"/>
        <v>76</v>
      </c>
      <c r="F36" s="28" t="str">
        <f t="shared" si="1"/>
        <v>B</v>
      </c>
      <c r="G36" s="28">
        <f t="shared" si="2"/>
        <v>76</v>
      </c>
      <c r="H36" s="28" t="str">
        <f t="shared" si="3"/>
        <v>B</v>
      </c>
      <c r="I36" s="36">
        <v>3</v>
      </c>
      <c r="J36" s="28" t="str">
        <f t="shared" si="4"/>
        <v>Memiliki kemampuan untuk menginterpretasikan persamaan dan pertidaksamaan nilai mutlak, rasional dan irasional, namun masih perlu peningkatan kemampuan untuk menyusun SPLTV, menjelaskan sistem pertidaksamaan dua variabel.</v>
      </c>
      <c r="K36" s="28">
        <f t="shared" si="5"/>
        <v>75.512500000000003</v>
      </c>
      <c r="L36" s="28" t="str">
        <f t="shared" si="6"/>
        <v>B</v>
      </c>
      <c r="M36" s="28">
        <f t="shared" si="7"/>
        <v>75.512500000000003</v>
      </c>
      <c r="N36" s="28" t="str">
        <f t="shared" si="8"/>
        <v>B</v>
      </c>
      <c r="O36" s="36">
        <v>3</v>
      </c>
      <c r="P36"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6" s="39"/>
      <c r="R36" s="39" t="s">
        <v>8</v>
      </c>
      <c r="S36" s="18"/>
      <c r="T36" s="1">
        <v>76.06</v>
      </c>
      <c r="U36" s="1">
        <v>67.38</v>
      </c>
      <c r="V36" s="1">
        <v>78.61</v>
      </c>
      <c r="W36" s="1">
        <v>80</v>
      </c>
      <c r="X36" s="1"/>
      <c r="Y36" s="1"/>
      <c r="Z36" s="1"/>
      <c r="AA36" s="1"/>
      <c r="AB36" s="1"/>
      <c r="AC36" s="1"/>
      <c r="AD36" s="1"/>
      <c r="AE36" s="18"/>
      <c r="AF36" s="1">
        <v>76.06</v>
      </c>
      <c r="AG36" s="1">
        <v>67.38</v>
      </c>
      <c r="AH36" s="1">
        <v>78.61</v>
      </c>
      <c r="AI36" s="1">
        <v>80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125071</v>
      </c>
      <c r="C37" s="19" t="s">
        <v>102</v>
      </c>
      <c r="D37" s="18"/>
      <c r="E37" s="28">
        <f t="shared" si="0"/>
        <v>76</v>
      </c>
      <c r="F37" s="28" t="str">
        <f t="shared" si="1"/>
        <v>B</v>
      </c>
      <c r="G37" s="28">
        <f t="shared" si="2"/>
        <v>76</v>
      </c>
      <c r="H37" s="28" t="str">
        <f t="shared" si="3"/>
        <v>B</v>
      </c>
      <c r="I37" s="36">
        <v>4</v>
      </c>
      <c r="J37"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7" s="28">
        <f t="shared" si="5"/>
        <v>76.472499999999997</v>
      </c>
      <c r="L37" s="28" t="str">
        <f t="shared" si="6"/>
        <v>B</v>
      </c>
      <c r="M37" s="28">
        <f t="shared" si="7"/>
        <v>76.472499999999997</v>
      </c>
      <c r="N37" s="28" t="str">
        <f t="shared" si="8"/>
        <v>B</v>
      </c>
      <c r="O37" s="36">
        <v>4</v>
      </c>
      <c r="P37"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7" s="39"/>
      <c r="R37" s="39" t="s">
        <v>9</v>
      </c>
      <c r="S37" s="18"/>
      <c r="T37" s="1">
        <v>79.77</v>
      </c>
      <c r="U37" s="1">
        <v>72.7</v>
      </c>
      <c r="V37" s="1">
        <v>77.42</v>
      </c>
      <c r="W37" s="1">
        <v>76</v>
      </c>
      <c r="X37" s="1"/>
      <c r="Y37" s="1"/>
      <c r="Z37" s="1"/>
      <c r="AA37" s="1"/>
      <c r="AB37" s="1"/>
      <c r="AC37" s="1"/>
      <c r="AD37" s="1"/>
      <c r="AE37" s="18"/>
      <c r="AF37" s="1">
        <v>79.77</v>
      </c>
      <c r="AG37" s="1">
        <v>72.7</v>
      </c>
      <c r="AH37" s="1">
        <v>77.42</v>
      </c>
      <c r="AI37" s="1">
        <v>76</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125087</v>
      </c>
      <c r="C38" s="19" t="s">
        <v>103</v>
      </c>
      <c r="D38" s="18"/>
      <c r="E38" s="28">
        <f t="shared" si="0"/>
        <v>70</v>
      </c>
      <c r="F38" s="28" t="str">
        <f t="shared" si="1"/>
        <v>C</v>
      </c>
      <c r="G38" s="28">
        <f t="shared" si="2"/>
        <v>70</v>
      </c>
      <c r="H38" s="28" t="str">
        <f t="shared" si="3"/>
        <v>C</v>
      </c>
      <c r="I38" s="36">
        <v>5</v>
      </c>
      <c r="J38" s="28" t="str">
        <f t="shared" si="4"/>
        <v>Perlu peningkatan kemampuan menginterpretasikan persamaan dan pertidaksamaan nilai mutlak, rasional dan irasional, menyusun SPLTV, menjelaskan sistem pertidaksamaan dua variabel.</v>
      </c>
      <c r="K38" s="28">
        <f t="shared" si="5"/>
        <v>70</v>
      </c>
      <c r="L38" s="28" t="str">
        <f t="shared" si="6"/>
        <v>C</v>
      </c>
      <c r="M38" s="28">
        <f t="shared" si="7"/>
        <v>70</v>
      </c>
      <c r="N38" s="28" t="str">
        <f t="shared" si="8"/>
        <v>C</v>
      </c>
      <c r="O38" s="36">
        <v>5</v>
      </c>
      <c r="P38" s="28" t="str">
        <f t="shared" si="9"/>
        <v>Perlu peningkatan keterampilan untuk menyelesaikan masalah berkaitan dengan persamaan dan pertidaksamaan nilai mutlak, rasional dan irasional, menyusun SPLTV, menyajikan dan menyelesaikan sistem pertidaksamaan dua variabel.</v>
      </c>
      <c r="Q38" s="39"/>
      <c r="R38" s="39" t="s">
        <v>9</v>
      </c>
      <c r="S38" s="18"/>
      <c r="T38" s="1">
        <v>70</v>
      </c>
      <c r="U38" s="1">
        <v>75</v>
      </c>
      <c r="V38" s="1">
        <v>68</v>
      </c>
      <c r="W38" s="1">
        <v>68</v>
      </c>
      <c r="X38" s="1"/>
      <c r="Y38" s="1"/>
      <c r="Z38" s="1"/>
      <c r="AA38" s="1"/>
      <c r="AB38" s="1"/>
      <c r="AC38" s="1"/>
      <c r="AD38" s="1"/>
      <c r="AE38" s="18"/>
      <c r="AF38" s="1">
        <v>78</v>
      </c>
      <c r="AG38" s="1">
        <v>72</v>
      </c>
      <c r="AH38" s="1">
        <v>70</v>
      </c>
      <c r="AI38" s="1">
        <v>60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125103</v>
      </c>
      <c r="C39" s="19" t="s">
        <v>104</v>
      </c>
      <c r="D39" s="18"/>
      <c r="E39" s="28">
        <f t="shared" si="0"/>
        <v>80</v>
      </c>
      <c r="F39" s="28" t="str">
        <f t="shared" si="1"/>
        <v>B</v>
      </c>
      <c r="G39" s="28">
        <f t="shared" si="2"/>
        <v>80</v>
      </c>
      <c r="H39" s="28" t="str">
        <f t="shared" si="3"/>
        <v>B</v>
      </c>
      <c r="I39" s="36">
        <v>3</v>
      </c>
      <c r="J39" s="28" t="str">
        <f t="shared" si="4"/>
        <v>Memiliki kemampuan untuk menginterpretasikan persamaan dan pertidaksamaan nilai mutlak, rasional dan irasional, namun masih perlu peningkatan kemampuan untuk menyusun SPLTV, menjelaskan sistem pertidaksamaan dua variabel.</v>
      </c>
      <c r="K39" s="28">
        <f t="shared" si="5"/>
        <v>80.84</v>
      </c>
      <c r="L39" s="28" t="str">
        <f t="shared" si="6"/>
        <v>B</v>
      </c>
      <c r="M39" s="28">
        <f t="shared" si="7"/>
        <v>80.84</v>
      </c>
      <c r="N39" s="28" t="str">
        <f t="shared" si="8"/>
        <v>B</v>
      </c>
      <c r="O39" s="36">
        <v>3</v>
      </c>
      <c r="P39"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9" s="39"/>
      <c r="R39" s="39" t="s">
        <v>8</v>
      </c>
      <c r="S39" s="18"/>
      <c r="T39" s="1">
        <v>79.319999999999993</v>
      </c>
      <c r="U39" s="1">
        <v>81.760000000000005</v>
      </c>
      <c r="V39" s="1">
        <v>79</v>
      </c>
      <c r="W39" s="1">
        <v>80</v>
      </c>
      <c r="X39" s="1"/>
      <c r="Y39" s="1"/>
      <c r="Z39" s="1"/>
      <c r="AA39" s="1"/>
      <c r="AB39" s="1"/>
      <c r="AC39" s="1"/>
      <c r="AD39" s="1"/>
      <c r="AE39" s="18"/>
      <c r="AF39" s="1">
        <v>79.319999999999993</v>
      </c>
      <c r="AG39" s="1">
        <v>81.760000000000005</v>
      </c>
      <c r="AH39" s="1">
        <v>82.28</v>
      </c>
      <c r="AI39" s="1">
        <v>80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125119</v>
      </c>
      <c r="C40" s="19" t="s">
        <v>105</v>
      </c>
      <c r="D40" s="18"/>
      <c r="E40" s="28">
        <f t="shared" si="0"/>
        <v>71</v>
      </c>
      <c r="F40" s="28" t="str">
        <f t="shared" si="1"/>
        <v>C</v>
      </c>
      <c r="G40" s="28">
        <f t="shared" si="2"/>
        <v>71</v>
      </c>
      <c r="H40" s="28" t="str">
        <f t="shared" si="3"/>
        <v>C</v>
      </c>
      <c r="I40" s="36">
        <v>4</v>
      </c>
      <c r="J40"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40" s="28">
        <f t="shared" si="5"/>
        <v>71.942499999999995</v>
      </c>
      <c r="L40" s="28" t="str">
        <f t="shared" si="6"/>
        <v>C</v>
      </c>
      <c r="M40" s="28">
        <f t="shared" si="7"/>
        <v>71.942499999999995</v>
      </c>
      <c r="N40" s="28" t="str">
        <f t="shared" si="8"/>
        <v>C</v>
      </c>
      <c r="O40" s="36">
        <v>4</v>
      </c>
      <c r="P40"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40" s="39"/>
      <c r="R40" s="39" t="s">
        <v>9</v>
      </c>
      <c r="S40" s="18"/>
      <c r="T40" s="1">
        <v>72</v>
      </c>
      <c r="U40" s="1">
        <v>70</v>
      </c>
      <c r="V40" s="1">
        <v>72</v>
      </c>
      <c r="W40" s="1">
        <v>70</v>
      </c>
      <c r="X40" s="1"/>
      <c r="Y40" s="1"/>
      <c r="Z40" s="1"/>
      <c r="AA40" s="1"/>
      <c r="AB40" s="1"/>
      <c r="AC40" s="1"/>
      <c r="AD40" s="1"/>
      <c r="AE40" s="18"/>
      <c r="AF40" s="1">
        <v>70</v>
      </c>
      <c r="AG40" s="1">
        <v>75.77</v>
      </c>
      <c r="AH40" s="1">
        <v>72</v>
      </c>
      <c r="AI40" s="1">
        <v>70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125135</v>
      </c>
      <c r="C41" s="19" t="s">
        <v>106</v>
      </c>
      <c r="D41" s="18"/>
      <c r="E41" s="28">
        <f t="shared" si="0"/>
        <v>80</v>
      </c>
      <c r="F41" s="28" t="str">
        <f t="shared" si="1"/>
        <v>B</v>
      </c>
      <c r="G41" s="28">
        <f t="shared" si="2"/>
        <v>80</v>
      </c>
      <c r="H41" s="28" t="str">
        <f t="shared" si="3"/>
        <v>B</v>
      </c>
      <c r="I41" s="36">
        <v>3</v>
      </c>
      <c r="J41" s="28" t="str">
        <f t="shared" si="4"/>
        <v>Memiliki kemampuan untuk menginterpretasikan persamaan dan pertidaksamaan nilai mutlak, rasional dan irasional, namun masih perlu peningkatan kemampuan untuk menyusun SPLTV, menjelaskan sistem pertidaksamaan dua variabel.</v>
      </c>
      <c r="K41" s="28">
        <f t="shared" si="5"/>
        <v>80.077500000000001</v>
      </c>
      <c r="L41" s="28" t="str">
        <f t="shared" si="6"/>
        <v>B</v>
      </c>
      <c r="M41" s="28">
        <f t="shared" si="7"/>
        <v>80.077500000000001</v>
      </c>
      <c r="N41" s="28" t="str">
        <f t="shared" si="8"/>
        <v>B</v>
      </c>
      <c r="O41" s="36">
        <v>3</v>
      </c>
      <c r="P41"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1" s="39"/>
      <c r="R41" s="39" t="s">
        <v>8</v>
      </c>
      <c r="S41" s="18"/>
      <c r="T41" s="1">
        <v>79.09</v>
      </c>
      <c r="U41" s="1">
        <v>78.569999999999993</v>
      </c>
      <c r="V41" s="1">
        <v>83.65</v>
      </c>
      <c r="W41" s="1">
        <v>79</v>
      </c>
      <c r="X41" s="1"/>
      <c r="Y41" s="1"/>
      <c r="Z41" s="1"/>
      <c r="AA41" s="1"/>
      <c r="AB41" s="1"/>
      <c r="AC41" s="1"/>
      <c r="AD41" s="1"/>
      <c r="AE41" s="18"/>
      <c r="AF41" s="1">
        <v>79.09</v>
      </c>
      <c r="AG41" s="1">
        <v>78.569999999999993</v>
      </c>
      <c r="AH41" s="1">
        <v>83.65</v>
      </c>
      <c r="AI41" s="1">
        <v>79</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125151</v>
      </c>
      <c r="C42" s="19" t="s">
        <v>107</v>
      </c>
      <c r="D42" s="18"/>
      <c r="E42" s="28">
        <f t="shared" si="0"/>
        <v>73</v>
      </c>
      <c r="F42" s="28" t="str">
        <f t="shared" si="1"/>
        <v>C</v>
      </c>
      <c r="G42" s="28">
        <f t="shared" si="2"/>
        <v>73</v>
      </c>
      <c r="H42" s="28" t="str">
        <f t="shared" si="3"/>
        <v>C</v>
      </c>
      <c r="I42" s="36">
        <v>4</v>
      </c>
      <c r="J42"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42" s="28">
        <f t="shared" si="5"/>
        <v>72.834999999999994</v>
      </c>
      <c r="L42" s="28" t="str">
        <f t="shared" si="6"/>
        <v>C</v>
      </c>
      <c r="M42" s="28">
        <f t="shared" si="7"/>
        <v>72.834999999999994</v>
      </c>
      <c r="N42" s="28" t="str">
        <f t="shared" si="8"/>
        <v>C</v>
      </c>
      <c r="O42" s="36">
        <v>4</v>
      </c>
      <c r="P42"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42" s="39"/>
      <c r="R42" s="39" t="s">
        <v>9</v>
      </c>
      <c r="S42" s="18"/>
      <c r="T42" s="1">
        <v>77.12</v>
      </c>
      <c r="U42" s="1">
        <v>65.7</v>
      </c>
      <c r="V42" s="1">
        <v>72.02</v>
      </c>
      <c r="W42" s="1">
        <v>76.5</v>
      </c>
      <c r="X42" s="1"/>
      <c r="Y42" s="1"/>
      <c r="Z42" s="1"/>
      <c r="AA42" s="1"/>
      <c r="AB42" s="1"/>
      <c r="AC42" s="1"/>
      <c r="AD42" s="1"/>
      <c r="AE42" s="18"/>
      <c r="AF42" s="1">
        <v>77.12</v>
      </c>
      <c r="AG42" s="1">
        <v>65.7</v>
      </c>
      <c r="AH42" s="1">
        <v>72.02</v>
      </c>
      <c r="AI42" s="1">
        <v>76.5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125167</v>
      </c>
      <c r="C43" s="19" t="s">
        <v>108</v>
      </c>
      <c r="D43" s="18"/>
      <c r="E43" s="28">
        <f t="shared" si="0"/>
        <v>76</v>
      </c>
      <c r="F43" s="28" t="str">
        <f t="shared" si="1"/>
        <v>B</v>
      </c>
      <c r="G43" s="28">
        <f t="shared" si="2"/>
        <v>76</v>
      </c>
      <c r="H43" s="28" t="str">
        <f t="shared" si="3"/>
        <v>B</v>
      </c>
      <c r="I43" s="36">
        <v>4</v>
      </c>
      <c r="J43"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43" s="28">
        <f t="shared" si="5"/>
        <v>76.085000000000008</v>
      </c>
      <c r="L43" s="28" t="str">
        <f t="shared" si="6"/>
        <v>B</v>
      </c>
      <c r="M43" s="28">
        <f t="shared" si="7"/>
        <v>76.085000000000008</v>
      </c>
      <c r="N43" s="28" t="str">
        <f t="shared" si="8"/>
        <v>B</v>
      </c>
      <c r="O43" s="36">
        <v>4</v>
      </c>
      <c r="P43"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43" s="39"/>
      <c r="R43" s="39" t="s">
        <v>9</v>
      </c>
      <c r="S43" s="18"/>
      <c r="T43" s="1">
        <v>74.09</v>
      </c>
      <c r="U43" s="1">
        <v>80.25</v>
      </c>
      <c r="V43" s="1">
        <v>74</v>
      </c>
      <c r="W43" s="1">
        <v>76</v>
      </c>
      <c r="X43" s="1"/>
      <c r="Y43" s="1"/>
      <c r="Z43" s="1"/>
      <c r="AA43" s="1"/>
      <c r="AB43" s="1"/>
      <c r="AC43" s="1"/>
      <c r="AD43" s="1"/>
      <c r="AE43" s="18"/>
      <c r="AF43" s="1">
        <v>74.09</v>
      </c>
      <c r="AG43" s="1">
        <v>80.25</v>
      </c>
      <c r="AH43" s="1">
        <v>74</v>
      </c>
      <c r="AI43" s="1">
        <v>76</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125183</v>
      </c>
      <c r="C44" s="19" t="s">
        <v>109</v>
      </c>
      <c r="D44" s="18"/>
      <c r="E44" s="28">
        <f t="shared" si="0"/>
        <v>65</v>
      </c>
      <c r="F44" s="28" t="str">
        <f t="shared" si="1"/>
        <v>D</v>
      </c>
      <c r="G44" s="28">
        <f t="shared" si="2"/>
        <v>65</v>
      </c>
      <c r="H44" s="28" t="str">
        <f t="shared" si="3"/>
        <v>D</v>
      </c>
      <c r="I44" s="36">
        <v>5</v>
      </c>
      <c r="J44" s="28" t="str">
        <f t="shared" si="4"/>
        <v>Perlu peningkatan kemampuan menginterpretasikan persamaan dan pertidaksamaan nilai mutlak, rasional dan irasional, menyusun SPLTV, menjelaskan sistem pertidaksamaan dua variabel.</v>
      </c>
      <c r="K44" s="28">
        <f t="shared" si="5"/>
        <v>65</v>
      </c>
      <c r="L44" s="28" t="str">
        <f t="shared" si="6"/>
        <v>D</v>
      </c>
      <c r="M44" s="28">
        <f t="shared" si="7"/>
        <v>65</v>
      </c>
      <c r="N44" s="28" t="str">
        <f t="shared" si="8"/>
        <v>D</v>
      </c>
      <c r="O44" s="36">
        <v>5</v>
      </c>
      <c r="P44" s="28" t="str">
        <f t="shared" si="9"/>
        <v>Perlu peningkatan keterampilan untuk menyelesaikan masalah berkaitan dengan persamaan dan pertidaksamaan nilai mutlak, rasional dan irasional, menyusun SPLTV, menyajikan dan menyelesaikan sistem pertidaksamaan dua variabel.</v>
      </c>
      <c r="Q44" s="39"/>
      <c r="R44" s="39" t="s">
        <v>9</v>
      </c>
      <c r="S44" s="18"/>
      <c r="T44" s="1">
        <v>65</v>
      </c>
      <c r="U44" s="1">
        <v>66</v>
      </c>
      <c r="V44" s="1">
        <v>65</v>
      </c>
      <c r="W44" s="1">
        <v>64</v>
      </c>
      <c r="X44" s="1"/>
      <c r="Y44" s="1"/>
      <c r="Z44" s="1"/>
      <c r="AA44" s="1"/>
      <c r="AB44" s="1"/>
      <c r="AC44" s="1"/>
      <c r="AD44" s="1"/>
      <c r="AE44" s="18"/>
      <c r="AF44" s="1">
        <v>66</v>
      </c>
      <c r="AG44" s="1">
        <v>66</v>
      </c>
      <c r="AH44" s="1">
        <v>64</v>
      </c>
      <c r="AI44" s="1">
        <v>64</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125199</v>
      </c>
      <c r="C45" s="19" t="s">
        <v>110</v>
      </c>
      <c r="D45" s="18"/>
      <c r="E45" s="28">
        <f t="shared" si="0"/>
        <v>79</v>
      </c>
      <c r="F45" s="28" t="str">
        <f t="shared" si="1"/>
        <v>B</v>
      </c>
      <c r="G45" s="28">
        <f t="shared" si="2"/>
        <v>79</v>
      </c>
      <c r="H45" s="28" t="str">
        <f t="shared" si="3"/>
        <v>B</v>
      </c>
      <c r="I45" s="36">
        <v>3</v>
      </c>
      <c r="J45" s="28" t="str">
        <f t="shared" si="4"/>
        <v>Memiliki kemampuan untuk menginterpretasikan persamaan dan pertidaksamaan nilai mutlak, rasional dan irasional, namun masih perlu peningkatan kemampuan untuk menyusun SPLTV, menjelaskan sistem pertidaksamaan dua variabel.</v>
      </c>
      <c r="K45" s="28">
        <f t="shared" si="5"/>
        <v>78.577500000000001</v>
      </c>
      <c r="L45" s="28" t="str">
        <f t="shared" si="6"/>
        <v>B</v>
      </c>
      <c r="M45" s="28">
        <f t="shared" si="7"/>
        <v>78.577500000000001</v>
      </c>
      <c r="N45" s="28" t="str">
        <f t="shared" si="8"/>
        <v>B</v>
      </c>
      <c r="O45" s="36">
        <v>3</v>
      </c>
      <c r="P4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5" s="39"/>
      <c r="R45" s="39" t="s">
        <v>8</v>
      </c>
      <c r="S45" s="18"/>
      <c r="T45" s="1">
        <v>73.41</v>
      </c>
      <c r="U45" s="1">
        <v>77.73</v>
      </c>
      <c r="V45" s="1">
        <v>80.430000000000007</v>
      </c>
      <c r="W45" s="1">
        <v>82.74</v>
      </c>
      <c r="X45" s="1"/>
      <c r="Y45" s="1"/>
      <c r="Z45" s="1"/>
      <c r="AA45" s="1"/>
      <c r="AB45" s="1"/>
      <c r="AC45" s="1"/>
      <c r="AD45" s="1"/>
      <c r="AE45" s="18"/>
      <c r="AF45" s="1">
        <v>73.41</v>
      </c>
      <c r="AG45" s="1">
        <v>77.73</v>
      </c>
      <c r="AH45" s="1">
        <v>80.430000000000007</v>
      </c>
      <c r="AI45" s="1">
        <v>82.74</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125215</v>
      </c>
      <c r="C46" s="19" t="s">
        <v>111</v>
      </c>
      <c r="D46" s="18"/>
      <c r="E46" s="28">
        <f t="shared" si="0"/>
        <v>84</v>
      </c>
      <c r="F46" s="28" t="str">
        <f t="shared" si="1"/>
        <v>B</v>
      </c>
      <c r="G46" s="28">
        <f t="shared" si="2"/>
        <v>84</v>
      </c>
      <c r="H46" s="28" t="str">
        <f t="shared" si="3"/>
        <v>B</v>
      </c>
      <c r="I46" s="36">
        <v>1</v>
      </c>
      <c r="J46" s="28" t="str">
        <f t="shared" si="4"/>
        <v>Memiliki kemampuan untuk menginterpretasikan persamaan dan pertidaksamaan nilai mutlak, rasional dan irasional, menyusun SPLTV, menjelaskan sistem pertidaksamaan dua variabel.</v>
      </c>
      <c r="K46" s="28">
        <f t="shared" si="5"/>
        <v>85.087500000000006</v>
      </c>
      <c r="L46" s="28" t="str">
        <f t="shared" si="6"/>
        <v>A</v>
      </c>
      <c r="M46" s="28">
        <f t="shared" si="7"/>
        <v>85.087500000000006</v>
      </c>
      <c r="N46" s="28" t="str">
        <f t="shared" si="8"/>
        <v>A</v>
      </c>
      <c r="O46" s="36">
        <v>1</v>
      </c>
      <c r="P46" s="28" t="str">
        <f t="shared" si="9"/>
        <v>Memiliki keterampilan untuk menyelesaikan masalah berkaitan dengan persamaan dan pertidaksamaan nilai mutlak, rasional dan irasional, menyusun SPLTV, menyajikan dan menyelesaikan sistem pertidaksamaan dua variabel.</v>
      </c>
      <c r="Q46" s="39"/>
      <c r="R46" s="39" t="s">
        <v>8</v>
      </c>
      <c r="S46" s="18"/>
      <c r="T46" s="1">
        <v>80</v>
      </c>
      <c r="U46" s="1">
        <v>84.89</v>
      </c>
      <c r="V46" s="1">
        <v>85.6</v>
      </c>
      <c r="W46" s="1">
        <v>86</v>
      </c>
      <c r="X46" s="1"/>
      <c r="Y46" s="1"/>
      <c r="Z46" s="1"/>
      <c r="AA46" s="1"/>
      <c r="AB46" s="1"/>
      <c r="AC46" s="1"/>
      <c r="AD46" s="1"/>
      <c r="AE46" s="18"/>
      <c r="AF46" s="1">
        <v>83.86</v>
      </c>
      <c r="AG46" s="1">
        <v>84.89</v>
      </c>
      <c r="AH46" s="1">
        <v>85.6</v>
      </c>
      <c r="AI46" s="1">
        <v>86</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84</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65</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76.027777777777771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K20" activePane="bottomRight" state="frozen"/>
      <selection pane="topRight"/>
      <selection pane="bottomLeft"/>
      <selection pane="bottomRight" activeCell="AG39" sqref="AG3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7.28515625" customWidth="1"/>
    <col min="16" max="16" width="20.7109375" customWidth="1"/>
    <col min="17" max="17" width="7.7109375" hidden="1" customWidth="1"/>
    <col min="18" max="18" width="5.140625" customWidth="1"/>
    <col min="20" max="23" width="7.140625" customWidth="1"/>
    <col min="24" max="24" width="0.140625" customWidth="1"/>
    <col min="25" max="31" width="7.140625" hidden="1"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981</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981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223</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125232</v>
      </c>
      <c r="C11" s="19" t="s">
        <v>126</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untuk menginterpretasikan persamaan dan pertidaksamaan nilai mutlak, rasional dan irasional, menyusun SPLTV, namun masih perlu peningkatan kemampuan untuk menjelaskan sistem pertidaksamaan dua variabel.</v>
      </c>
      <c r="K11" s="28">
        <f t="shared" ref="K11:K50" si="5">IF((COUNTA(AF11:AO11)&gt;0),AVERAGE(AF11:AO11),"")</f>
        <v>81.347499999999997</v>
      </c>
      <c r="L11" s="28" t="str">
        <f t="shared" ref="L11:L50" si="6">IF(AND(ISNUMBER(K11),K11&gt;=1), IF(K11&lt;=$FD$27,$FE$27,IF(K11&lt;=$FD$28,$FE$28,IF(K11&lt;=$FD$29,$FE$29,IF(K11&lt;=$FD$30,$FE$30,)))), "")</f>
        <v>B</v>
      </c>
      <c r="M11" s="28">
        <f t="shared" ref="M11:M50" si="7">IF((COUNTA(AF11:AO11)&gt;0),AVERAGE(AF11:AO11),"")</f>
        <v>81.347499999999997</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keterampilan untuk menyelesaikan masalah berkaitan dengan persamaan dan pertidaksamaan nilai mutlak, rasional dan irasional, menyusun SPLTV, namun perlu peningkatan keterampilan menyelesaikan masalah berkaitan sistem pertidaksamaan dua variabel.</v>
      </c>
      <c r="Q11" s="39"/>
      <c r="R11" s="39" t="s">
        <v>8</v>
      </c>
      <c r="S11" s="18"/>
      <c r="T11" s="1">
        <v>81.510000000000005</v>
      </c>
      <c r="U11" s="1">
        <v>79.39</v>
      </c>
      <c r="V11" s="1">
        <v>77.23</v>
      </c>
      <c r="W11" s="1">
        <v>80</v>
      </c>
      <c r="X11" s="1"/>
      <c r="Y11" s="1"/>
      <c r="Z11" s="1"/>
      <c r="AA11" s="1"/>
      <c r="AB11" s="1"/>
      <c r="AC11" s="1"/>
      <c r="AD11" s="1"/>
      <c r="AE11" s="18"/>
      <c r="AF11" s="1">
        <v>84</v>
      </c>
      <c r="AG11" s="1">
        <v>79.39</v>
      </c>
      <c r="AH11" s="1">
        <v>82</v>
      </c>
      <c r="AI11" s="1">
        <v>80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125248</v>
      </c>
      <c r="C12" s="19" t="s">
        <v>127</v>
      </c>
      <c r="D12" s="18"/>
      <c r="E12" s="28">
        <f t="shared" si="0"/>
        <v>80</v>
      </c>
      <c r="F12" s="28" t="str">
        <f t="shared" si="1"/>
        <v>B</v>
      </c>
      <c r="G12" s="28">
        <f t="shared" si="2"/>
        <v>80</v>
      </c>
      <c r="H12" s="28" t="str">
        <f t="shared" si="3"/>
        <v>B</v>
      </c>
      <c r="I12" s="36">
        <v>2</v>
      </c>
      <c r="J12" s="28" t="str">
        <f t="shared" si="4"/>
        <v>Memiliki kemampuan untuk menginterpretasikan persamaan dan pertidaksamaan nilai mutlak, rasional dan irasional, menyusun SPLTV, namun masih perlu peningkatan kemampuan untuk menjelaskan sistem pertidaksamaan dua variabel.</v>
      </c>
      <c r="K12" s="28">
        <f t="shared" si="5"/>
        <v>81.322500000000005</v>
      </c>
      <c r="L12" s="28" t="str">
        <f t="shared" si="6"/>
        <v>B</v>
      </c>
      <c r="M12" s="28">
        <f t="shared" si="7"/>
        <v>81.322500000000005</v>
      </c>
      <c r="N12" s="28" t="str">
        <f t="shared" si="8"/>
        <v>B</v>
      </c>
      <c r="O12" s="36">
        <v>2</v>
      </c>
      <c r="P12"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12" s="39"/>
      <c r="R12" s="39" t="s">
        <v>8</v>
      </c>
      <c r="S12" s="18"/>
      <c r="T12" s="1">
        <v>83</v>
      </c>
      <c r="U12" s="1">
        <v>80</v>
      </c>
      <c r="V12" s="1">
        <v>80.290000000000006</v>
      </c>
      <c r="W12" s="1">
        <v>78</v>
      </c>
      <c r="X12" s="1"/>
      <c r="Y12" s="1"/>
      <c r="Z12" s="1"/>
      <c r="AA12" s="1"/>
      <c r="AB12" s="1"/>
      <c r="AC12" s="1"/>
      <c r="AD12" s="1"/>
      <c r="AE12" s="18"/>
      <c r="AF12" s="1">
        <v>83</v>
      </c>
      <c r="AG12" s="1">
        <v>84</v>
      </c>
      <c r="AH12" s="1">
        <v>80.290000000000006</v>
      </c>
      <c r="AI12" s="1">
        <v>78</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125264</v>
      </c>
      <c r="C13" s="19" t="s">
        <v>128</v>
      </c>
      <c r="D13" s="18"/>
      <c r="E13" s="28">
        <f t="shared" si="0"/>
        <v>73</v>
      </c>
      <c r="F13" s="28" t="str">
        <f t="shared" si="1"/>
        <v>C</v>
      </c>
      <c r="G13" s="28">
        <f t="shared" si="2"/>
        <v>73</v>
      </c>
      <c r="H13" s="28" t="str">
        <f t="shared" si="3"/>
        <v>C</v>
      </c>
      <c r="I13" s="36">
        <v>3</v>
      </c>
      <c r="J13" s="28" t="str">
        <f t="shared" si="4"/>
        <v>Memiliki kemampuan untuk menginterpretasikan persamaan dan pertidaksamaan nilai mutlak, rasional dan irasional, namun masih perlu peningkatan kemampuan untuk menyusun SPLTV, menjelaskan sistem pertidaksamaan dua variabel.</v>
      </c>
      <c r="K13" s="28">
        <f t="shared" si="5"/>
        <v>73.127499999999998</v>
      </c>
      <c r="L13" s="28" t="str">
        <f t="shared" si="6"/>
        <v>C</v>
      </c>
      <c r="M13" s="28">
        <f t="shared" si="7"/>
        <v>73.127499999999998</v>
      </c>
      <c r="N13" s="28" t="str">
        <f t="shared" si="8"/>
        <v>C</v>
      </c>
      <c r="O13" s="36">
        <v>3</v>
      </c>
      <c r="P13"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3" s="39"/>
      <c r="R13" s="39" t="s">
        <v>9</v>
      </c>
      <c r="S13" s="18"/>
      <c r="T13" s="1">
        <v>75.3</v>
      </c>
      <c r="U13" s="1">
        <v>71.63</v>
      </c>
      <c r="V13" s="1">
        <v>75.33</v>
      </c>
      <c r="W13" s="1">
        <v>70.25</v>
      </c>
      <c r="X13" s="1"/>
      <c r="Y13" s="1"/>
      <c r="Z13" s="1"/>
      <c r="AA13" s="1"/>
      <c r="AB13" s="1"/>
      <c r="AC13" s="1"/>
      <c r="AD13" s="1"/>
      <c r="AE13" s="18"/>
      <c r="AF13" s="1">
        <v>75.3</v>
      </c>
      <c r="AG13" s="1">
        <v>71.63</v>
      </c>
      <c r="AH13" s="1">
        <v>75.33</v>
      </c>
      <c r="AI13" s="1">
        <v>70.25</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51561</v>
      </c>
      <c r="FK13" s="41">
        <v>51571</v>
      </c>
    </row>
    <row r="14" spans="1:167" x14ac:dyDescent="0.25">
      <c r="A14" s="19">
        <v>4</v>
      </c>
      <c r="B14" s="19">
        <v>125280</v>
      </c>
      <c r="C14" s="19" t="s">
        <v>129</v>
      </c>
      <c r="D14" s="18"/>
      <c r="E14" s="28">
        <f t="shared" si="0"/>
        <v>73</v>
      </c>
      <c r="F14" s="28" t="str">
        <f t="shared" si="1"/>
        <v>C</v>
      </c>
      <c r="G14" s="28">
        <f t="shared" si="2"/>
        <v>73</v>
      </c>
      <c r="H14" s="28" t="str">
        <f t="shared" si="3"/>
        <v>C</v>
      </c>
      <c r="I14" s="36">
        <v>4</v>
      </c>
      <c r="J14"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14" s="28">
        <f t="shared" si="5"/>
        <v>74.307500000000005</v>
      </c>
      <c r="L14" s="28" t="str">
        <f t="shared" si="6"/>
        <v>C</v>
      </c>
      <c r="M14" s="28">
        <f t="shared" si="7"/>
        <v>74.307500000000005</v>
      </c>
      <c r="N14" s="28" t="str">
        <f t="shared" si="8"/>
        <v>C</v>
      </c>
      <c r="O14" s="36">
        <v>4</v>
      </c>
      <c r="P14"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14" s="39"/>
      <c r="R14" s="39" t="s">
        <v>9</v>
      </c>
      <c r="S14" s="18"/>
      <c r="T14" s="1">
        <v>72</v>
      </c>
      <c r="U14" s="1">
        <v>74.5</v>
      </c>
      <c r="V14" s="1">
        <v>73.73</v>
      </c>
      <c r="W14" s="1">
        <v>72</v>
      </c>
      <c r="X14" s="1"/>
      <c r="Y14" s="1"/>
      <c r="Z14" s="1"/>
      <c r="AA14" s="1"/>
      <c r="AB14" s="1"/>
      <c r="AC14" s="1"/>
      <c r="AD14" s="1"/>
      <c r="AE14" s="18"/>
      <c r="AF14" s="1">
        <v>74</v>
      </c>
      <c r="AG14" s="1">
        <v>74.5</v>
      </c>
      <c r="AH14" s="1">
        <v>73.73</v>
      </c>
      <c r="AI14" s="1">
        <v>75</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125296</v>
      </c>
      <c r="C15" s="19" t="s">
        <v>130</v>
      </c>
      <c r="D15" s="18"/>
      <c r="E15" s="28">
        <f t="shared" si="0"/>
        <v>74</v>
      </c>
      <c r="F15" s="28" t="str">
        <f t="shared" si="1"/>
        <v>C</v>
      </c>
      <c r="G15" s="28">
        <f t="shared" si="2"/>
        <v>74</v>
      </c>
      <c r="H15" s="28" t="str">
        <f t="shared" si="3"/>
        <v>C</v>
      </c>
      <c r="I15" s="36">
        <v>4</v>
      </c>
      <c r="J15"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15" s="28">
        <f t="shared" si="5"/>
        <v>74.02</v>
      </c>
      <c r="L15" s="28" t="str">
        <f t="shared" si="6"/>
        <v>C</v>
      </c>
      <c r="M15" s="28">
        <f t="shared" si="7"/>
        <v>74.02</v>
      </c>
      <c r="N15" s="28" t="str">
        <f t="shared" si="8"/>
        <v>C</v>
      </c>
      <c r="O15" s="36">
        <v>4</v>
      </c>
      <c r="P15"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15" s="39"/>
      <c r="R15" s="39" t="s">
        <v>9</v>
      </c>
      <c r="S15" s="18"/>
      <c r="T15" s="1">
        <v>72</v>
      </c>
      <c r="U15" s="1">
        <v>83.38</v>
      </c>
      <c r="V15" s="1">
        <v>67.13</v>
      </c>
      <c r="W15" s="1">
        <v>72.7</v>
      </c>
      <c r="X15" s="1"/>
      <c r="Y15" s="1"/>
      <c r="Z15" s="1"/>
      <c r="AA15" s="1"/>
      <c r="AB15" s="1"/>
      <c r="AC15" s="1"/>
      <c r="AD15" s="1"/>
      <c r="AE15" s="18"/>
      <c r="AF15" s="1">
        <v>70</v>
      </c>
      <c r="AG15" s="1">
        <v>83.38</v>
      </c>
      <c r="AH15" s="1">
        <v>70</v>
      </c>
      <c r="AI15" s="1">
        <v>72.7</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51562</v>
      </c>
      <c r="FK15" s="41">
        <v>51572</v>
      </c>
    </row>
    <row r="16" spans="1:167" x14ac:dyDescent="0.25">
      <c r="A16" s="19">
        <v>6</v>
      </c>
      <c r="B16" s="19">
        <v>125312</v>
      </c>
      <c r="C16" s="19" t="s">
        <v>131</v>
      </c>
      <c r="D16" s="18"/>
      <c r="E16" s="28">
        <f t="shared" si="0"/>
        <v>75</v>
      </c>
      <c r="F16" s="28" t="str">
        <f t="shared" si="1"/>
        <v>C</v>
      </c>
      <c r="G16" s="28">
        <f t="shared" si="2"/>
        <v>75</v>
      </c>
      <c r="H16" s="28" t="str">
        <f t="shared" si="3"/>
        <v>C</v>
      </c>
      <c r="I16" s="36">
        <v>4</v>
      </c>
      <c r="J16"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16" s="28">
        <f t="shared" si="5"/>
        <v>74.775000000000006</v>
      </c>
      <c r="L16" s="28" t="str">
        <f t="shared" si="6"/>
        <v>C</v>
      </c>
      <c r="M16" s="28">
        <f t="shared" si="7"/>
        <v>74.775000000000006</v>
      </c>
      <c r="N16" s="28" t="str">
        <f t="shared" si="8"/>
        <v>C</v>
      </c>
      <c r="O16" s="36">
        <v>4</v>
      </c>
      <c r="P16"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16" s="39"/>
      <c r="R16" s="39" t="s">
        <v>9</v>
      </c>
      <c r="S16" s="18"/>
      <c r="T16" s="1">
        <v>75</v>
      </c>
      <c r="U16" s="1">
        <v>80.099999999999994</v>
      </c>
      <c r="V16" s="1">
        <v>76</v>
      </c>
      <c r="W16" s="1">
        <v>70</v>
      </c>
      <c r="X16" s="1"/>
      <c r="Y16" s="1"/>
      <c r="Z16" s="1"/>
      <c r="AA16" s="1"/>
      <c r="AB16" s="1"/>
      <c r="AC16" s="1"/>
      <c r="AD16" s="1"/>
      <c r="AE16" s="18"/>
      <c r="AF16" s="1">
        <v>75</v>
      </c>
      <c r="AG16" s="1">
        <v>80.099999999999994</v>
      </c>
      <c r="AH16" s="1">
        <v>74</v>
      </c>
      <c r="AI16" s="1">
        <v>70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125328</v>
      </c>
      <c r="C17" s="19" t="s">
        <v>132</v>
      </c>
      <c r="D17" s="18"/>
      <c r="E17" s="28">
        <f t="shared" si="0"/>
        <v>70</v>
      </c>
      <c r="F17" s="28" t="str">
        <f t="shared" si="1"/>
        <v>C</v>
      </c>
      <c r="G17" s="28">
        <f t="shared" si="2"/>
        <v>70</v>
      </c>
      <c r="H17" s="28" t="str">
        <f t="shared" si="3"/>
        <v>C</v>
      </c>
      <c r="I17" s="36">
        <v>5</v>
      </c>
      <c r="J17" s="28" t="str">
        <f t="shared" si="4"/>
        <v>Perlu peningkatan kemampuan menginterpretasikan persamaan dan pertidaksamaan nilai mutlak, rasional dan irasional, menyusun SPLTV, menjelaskan sistem pertidaksamaan dua variabel.</v>
      </c>
      <c r="K17" s="28">
        <f t="shared" si="5"/>
        <v>70</v>
      </c>
      <c r="L17" s="28" t="str">
        <f t="shared" si="6"/>
        <v>C</v>
      </c>
      <c r="M17" s="28">
        <f t="shared" si="7"/>
        <v>70</v>
      </c>
      <c r="N17" s="28" t="str">
        <f t="shared" si="8"/>
        <v>C</v>
      </c>
      <c r="O17" s="36">
        <v>5</v>
      </c>
      <c r="P17" s="28" t="str">
        <f t="shared" si="9"/>
        <v>Perlu peningkatan keterampilan untuk menyelesaikan masalah berkaitan dengan persamaan dan pertidaksamaan nilai mutlak, rasional dan irasional, menyusun SPLTV, menyajikan dan menyelesaikan sistem pertidaksamaan dua variabel.</v>
      </c>
      <c r="Q17" s="39"/>
      <c r="R17" s="39" t="s">
        <v>9</v>
      </c>
      <c r="S17" s="18"/>
      <c r="T17" s="1">
        <v>79</v>
      </c>
      <c r="U17" s="1">
        <v>64</v>
      </c>
      <c r="V17" s="1">
        <v>68</v>
      </c>
      <c r="W17" s="1">
        <v>70.25</v>
      </c>
      <c r="X17" s="1"/>
      <c r="Y17" s="1"/>
      <c r="Z17" s="1"/>
      <c r="AA17" s="1"/>
      <c r="AB17" s="1"/>
      <c r="AC17" s="1"/>
      <c r="AD17" s="1"/>
      <c r="AE17" s="18"/>
      <c r="AF17" s="1">
        <v>70</v>
      </c>
      <c r="AG17" s="1">
        <v>73</v>
      </c>
      <c r="AH17" s="1">
        <v>68</v>
      </c>
      <c r="AI17" s="1">
        <v>69</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51563</v>
      </c>
      <c r="FK17" s="41">
        <v>51573</v>
      </c>
    </row>
    <row r="18" spans="1:167" x14ac:dyDescent="0.25">
      <c r="A18" s="19">
        <v>8</v>
      </c>
      <c r="B18" s="19">
        <v>125344</v>
      </c>
      <c r="C18" s="19" t="s">
        <v>133</v>
      </c>
      <c r="D18" s="18"/>
      <c r="E18" s="28">
        <f t="shared" si="0"/>
        <v>70</v>
      </c>
      <c r="F18" s="28" t="str">
        <f t="shared" si="1"/>
        <v>C</v>
      </c>
      <c r="G18" s="28">
        <f t="shared" si="2"/>
        <v>70</v>
      </c>
      <c r="H18" s="28" t="str">
        <f t="shared" si="3"/>
        <v>C</v>
      </c>
      <c r="I18" s="36">
        <v>5</v>
      </c>
      <c r="J18" s="28" t="str">
        <f t="shared" si="4"/>
        <v>Perlu peningkatan kemampuan menginterpretasikan persamaan dan pertidaksamaan nilai mutlak, rasional dan irasional, menyusun SPLTV, menjelaskan sistem pertidaksamaan dua variabel.</v>
      </c>
      <c r="K18" s="28">
        <f t="shared" si="5"/>
        <v>70.125</v>
      </c>
      <c r="L18" s="28" t="str">
        <f t="shared" si="6"/>
        <v>C</v>
      </c>
      <c r="M18" s="28">
        <f t="shared" si="7"/>
        <v>70.125</v>
      </c>
      <c r="N18" s="28" t="str">
        <f t="shared" si="8"/>
        <v>C</v>
      </c>
      <c r="O18" s="36">
        <v>5</v>
      </c>
      <c r="P18" s="28" t="str">
        <f t="shared" si="9"/>
        <v>Perlu peningkatan keterampilan untuk menyelesaikan masalah berkaitan dengan persamaan dan pertidaksamaan nilai mutlak, rasional dan irasional, menyusun SPLTV, menyajikan dan menyelesaikan sistem pertidaksamaan dua variabel.</v>
      </c>
      <c r="Q18" s="39"/>
      <c r="R18" s="39" t="s">
        <v>9</v>
      </c>
      <c r="S18" s="18"/>
      <c r="T18" s="1">
        <v>77.599999999999994</v>
      </c>
      <c r="U18" s="1">
        <v>74.5</v>
      </c>
      <c r="V18" s="1">
        <v>68.290000000000006</v>
      </c>
      <c r="W18" s="1">
        <v>60</v>
      </c>
      <c r="X18" s="1"/>
      <c r="Y18" s="1"/>
      <c r="Z18" s="1"/>
      <c r="AA18" s="1"/>
      <c r="AB18" s="1"/>
      <c r="AC18" s="1"/>
      <c r="AD18" s="1"/>
      <c r="AE18" s="18"/>
      <c r="AF18" s="1">
        <v>70</v>
      </c>
      <c r="AG18" s="1">
        <v>74.5</v>
      </c>
      <c r="AH18" s="1">
        <v>70</v>
      </c>
      <c r="AI18" s="1">
        <v>66</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125360</v>
      </c>
      <c r="C19" s="19" t="s">
        <v>134</v>
      </c>
      <c r="D19" s="18"/>
      <c r="E19" s="28">
        <f t="shared" si="0"/>
        <v>79</v>
      </c>
      <c r="F19" s="28" t="str">
        <f t="shared" si="1"/>
        <v>B</v>
      </c>
      <c r="G19" s="28">
        <f t="shared" si="2"/>
        <v>79</v>
      </c>
      <c r="H19" s="28" t="str">
        <f t="shared" si="3"/>
        <v>B</v>
      </c>
      <c r="I19" s="36">
        <v>3</v>
      </c>
      <c r="J19" s="28" t="str">
        <f t="shared" si="4"/>
        <v>Memiliki kemampuan untuk menginterpretasikan persamaan dan pertidaksamaan nilai mutlak, rasional dan irasional, namun masih perlu peningkatan kemampuan untuk menyusun SPLTV, menjelaskan sistem pertidaksamaan dua variabel.</v>
      </c>
      <c r="K19" s="28">
        <f t="shared" si="5"/>
        <v>78.647499999999994</v>
      </c>
      <c r="L19" s="28" t="str">
        <f t="shared" si="6"/>
        <v>B</v>
      </c>
      <c r="M19" s="28">
        <f t="shared" si="7"/>
        <v>78.647499999999994</v>
      </c>
      <c r="N19" s="28" t="str">
        <f t="shared" si="8"/>
        <v>B</v>
      </c>
      <c r="O19" s="36">
        <v>3</v>
      </c>
      <c r="P19"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9" s="39"/>
      <c r="R19" s="39" t="s">
        <v>9</v>
      </c>
      <c r="S19" s="18"/>
      <c r="T19" s="1">
        <v>79</v>
      </c>
      <c r="U19" s="1">
        <v>80.58</v>
      </c>
      <c r="V19" s="1">
        <v>79</v>
      </c>
      <c r="W19" s="1">
        <v>77.010000000000005</v>
      </c>
      <c r="X19" s="1"/>
      <c r="Y19" s="1"/>
      <c r="Z19" s="1"/>
      <c r="AA19" s="1"/>
      <c r="AB19" s="1"/>
      <c r="AC19" s="1"/>
      <c r="AD19" s="1"/>
      <c r="AE19" s="18"/>
      <c r="AF19" s="1">
        <v>78</v>
      </c>
      <c r="AG19" s="1">
        <v>80.58</v>
      </c>
      <c r="AH19" s="1">
        <v>79</v>
      </c>
      <c r="AI19" s="1">
        <v>77.010000000000005</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51564</v>
      </c>
      <c r="FK19" s="41">
        <v>51574</v>
      </c>
    </row>
    <row r="20" spans="1:167" x14ac:dyDescent="0.25">
      <c r="A20" s="19">
        <v>10</v>
      </c>
      <c r="B20" s="19">
        <v>125376</v>
      </c>
      <c r="C20" s="19" t="s">
        <v>135</v>
      </c>
      <c r="D20" s="18"/>
      <c r="E20" s="28">
        <f t="shared" si="0"/>
        <v>81</v>
      </c>
      <c r="F20" s="28" t="str">
        <f t="shared" si="1"/>
        <v>B</v>
      </c>
      <c r="G20" s="28">
        <f t="shared" si="2"/>
        <v>81</v>
      </c>
      <c r="H20" s="28" t="str">
        <f t="shared" si="3"/>
        <v>B</v>
      </c>
      <c r="I20" s="36">
        <v>2</v>
      </c>
      <c r="J20" s="28" t="str">
        <f t="shared" si="4"/>
        <v>Memiliki kemampuan untuk menginterpretasikan persamaan dan pertidaksamaan nilai mutlak, rasional dan irasional, menyusun SPLTV, namun masih perlu peningkatan kemampuan untuk menjelaskan sistem pertidaksamaan dua variabel.</v>
      </c>
      <c r="K20" s="28">
        <f t="shared" si="5"/>
        <v>80.502499999999998</v>
      </c>
      <c r="L20" s="28" t="str">
        <f t="shared" si="6"/>
        <v>B</v>
      </c>
      <c r="M20" s="28">
        <f t="shared" si="7"/>
        <v>80.502499999999998</v>
      </c>
      <c r="N20" s="28" t="str">
        <f t="shared" si="8"/>
        <v>B</v>
      </c>
      <c r="O20" s="36">
        <v>2</v>
      </c>
      <c r="P20"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0" s="39"/>
      <c r="R20" s="39" t="s">
        <v>8</v>
      </c>
      <c r="S20" s="18"/>
      <c r="T20" s="1">
        <v>82.81</v>
      </c>
      <c r="U20" s="1">
        <v>81.010000000000005</v>
      </c>
      <c r="V20" s="1">
        <v>79.459999999999994</v>
      </c>
      <c r="W20" s="1">
        <v>78.73</v>
      </c>
      <c r="X20" s="1"/>
      <c r="Y20" s="1"/>
      <c r="Z20" s="1"/>
      <c r="AA20" s="1"/>
      <c r="AB20" s="1"/>
      <c r="AC20" s="1"/>
      <c r="AD20" s="1"/>
      <c r="AE20" s="18"/>
      <c r="AF20" s="1">
        <v>82.81</v>
      </c>
      <c r="AG20" s="1">
        <v>81.010000000000005</v>
      </c>
      <c r="AH20" s="1">
        <v>79.459999999999994</v>
      </c>
      <c r="AI20" s="1">
        <v>78.73</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125392</v>
      </c>
      <c r="C21" s="19" t="s">
        <v>136</v>
      </c>
      <c r="D21" s="18"/>
      <c r="E21" s="28">
        <f t="shared" si="0"/>
        <v>76</v>
      </c>
      <c r="F21" s="28" t="str">
        <f t="shared" si="1"/>
        <v>B</v>
      </c>
      <c r="G21" s="28">
        <f t="shared" si="2"/>
        <v>76</v>
      </c>
      <c r="H21" s="28" t="str">
        <f t="shared" si="3"/>
        <v>B</v>
      </c>
      <c r="I21" s="36">
        <v>3</v>
      </c>
      <c r="J21" s="28" t="str">
        <f t="shared" si="4"/>
        <v>Memiliki kemampuan untuk menginterpretasikan persamaan dan pertidaksamaan nilai mutlak, rasional dan irasional, namun masih perlu peningkatan kemampuan untuk menyusun SPLTV, menjelaskan sistem pertidaksamaan dua variabel.</v>
      </c>
      <c r="K21" s="28">
        <f t="shared" si="5"/>
        <v>76.11</v>
      </c>
      <c r="L21" s="28" t="str">
        <f t="shared" si="6"/>
        <v>B</v>
      </c>
      <c r="M21" s="28">
        <f t="shared" si="7"/>
        <v>76.11</v>
      </c>
      <c r="N21" s="28" t="str">
        <f t="shared" si="8"/>
        <v>B</v>
      </c>
      <c r="O21" s="36">
        <v>3</v>
      </c>
      <c r="P21"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1" s="39"/>
      <c r="R21" s="39" t="s">
        <v>9</v>
      </c>
      <c r="S21" s="18"/>
      <c r="T21" s="1">
        <v>75.53</v>
      </c>
      <c r="U21" s="1">
        <v>71.91</v>
      </c>
      <c r="V21" s="1">
        <v>79</v>
      </c>
      <c r="W21" s="1">
        <v>78</v>
      </c>
      <c r="X21" s="1"/>
      <c r="Y21" s="1"/>
      <c r="Z21" s="1"/>
      <c r="AA21" s="1"/>
      <c r="AB21" s="1"/>
      <c r="AC21" s="1"/>
      <c r="AD21" s="1"/>
      <c r="AE21" s="18"/>
      <c r="AF21" s="1">
        <v>75.53</v>
      </c>
      <c r="AG21" s="1">
        <v>71.91</v>
      </c>
      <c r="AH21" s="1">
        <v>79</v>
      </c>
      <c r="AI21" s="1">
        <v>78</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t="s">
        <v>84</v>
      </c>
      <c r="FI21" s="43" t="s">
        <v>85</v>
      </c>
      <c r="FJ21" s="41">
        <v>51565</v>
      </c>
      <c r="FK21" s="41">
        <v>51575</v>
      </c>
    </row>
    <row r="22" spans="1:167" x14ac:dyDescent="0.25">
      <c r="A22" s="19">
        <v>12</v>
      </c>
      <c r="B22" s="19">
        <v>125408</v>
      </c>
      <c r="C22" s="19" t="s">
        <v>137</v>
      </c>
      <c r="D22" s="18"/>
      <c r="E22" s="28">
        <f t="shared" si="0"/>
        <v>84</v>
      </c>
      <c r="F22" s="28" t="str">
        <f t="shared" si="1"/>
        <v>B</v>
      </c>
      <c r="G22" s="28">
        <f t="shared" si="2"/>
        <v>84</v>
      </c>
      <c r="H22" s="28" t="str">
        <f t="shared" si="3"/>
        <v>B</v>
      </c>
      <c r="I22" s="36">
        <v>1</v>
      </c>
      <c r="J22" s="28" t="str">
        <f t="shared" si="4"/>
        <v>Memiliki kemampuan untuk menginterpretasikan persamaan dan pertidaksamaan nilai mutlak, rasional dan irasional, menyusun SPLTV, menjelaskan sistem pertidaksamaan dua variabel.</v>
      </c>
      <c r="K22" s="28">
        <f t="shared" si="5"/>
        <v>84.085000000000008</v>
      </c>
      <c r="L22" s="28" t="str">
        <f t="shared" si="6"/>
        <v>A</v>
      </c>
      <c r="M22" s="28">
        <f t="shared" si="7"/>
        <v>84.085000000000008</v>
      </c>
      <c r="N22" s="28" t="str">
        <f t="shared" si="8"/>
        <v>A</v>
      </c>
      <c r="O22" s="36">
        <v>1</v>
      </c>
      <c r="P22" s="28" t="str">
        <f t="shared" si="9"/>
        <v>Memiliki keterampilan untuk menyelesaikan masalah berkaitan dengan persamaan dan pertidaksamaan nilai mutlak, rasional dan irasional, menyusun SPLTV, menyajikan dan menyelesaikan sistem pertidaksamaan dua variabel.</v>
      </c>
      <c r="Q22" s="39"/>
      <c r="R22" s="39" t="s">
        <v>8</v>
      </c>
      <c r="S22" s="18"/>
      <c r="T22" s="1">
        <v>87.41</v>
      </c>
      <c r="U22" s="1">
        <v>82</v>
      </c>
      <c r="V22" s="1">
        <v>84.93</v>
      </c>
      <c r="W22" s="1">
        <v>80</v>
      </c>
      <c r="X22" s="1"/>
      <c r="Y22" s="1"/>
      <c r="Z22" s="1"/>
      <c r="AA22" s="1"/>
      <c r="AB22" s="1"/>
      <c r="AC22" s="1"/>
      <c r="AD22" s="1"/>
      <c r="AE22" s="18"/>
      <c r="AF22" s="1">
        <v>87.41</v>
      </c>
      <c r="AG22" s="1">
        <v>84</v>
      </c>
      <c r="AH22" s="1">
        <v>84.93</v>
      </c>
      <c r="AI22" s="1">
        <v>80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125424</v>
      </c>
      <c r="C23" s="19" t="s">
        <v>138</v>
      </c>
      <c r="D23" s="18"/>
      <c r="E23" s="28">
        <f t="shared" si="0"/>
        <v>77</v>
      </c>
      <c r="F23" s="28" t="str">
        <f t="shared" si="1"/>
        <v>B</v>
      </c>
      <c r="G23" s="28">
        <f t="shared" si="2"/>
        <v>77</v>
      </c>
      <c r="H23" s="28" t="str">
        <f t="shared" si="3"/>
        <v>B</v>
      </c>
      <c r="I23" s="36">
        <v>2</v>
      </c>
      <c r="J23" s="28" t="str">
        <f t="shared" si="4"/>
        <v>Memiliki kemampuan untuk menginterpretasikan persamaan dan pertidaksamaan nilai mutlak, rasional dan irasional, menyusun SPLTV, namun masih perlu peningkatan kemampuan untuk menjelaskan sistem pertidaksamaan dua variabel.</v>
      </c>
      <c r="K23" s="28">
        <f t="shared" si="5"/>
        <v>76.402500000000003</v>
      </c>
      <c r="L23" s="28" t="str">
        <f t="shared" si="6"/>
        <v>B</v>
      </c>
      <c r="M23" s="28">
        <f t="shared" si="7"/>
        <v>76.402500000000003</v>
      </c>
      <c r="N23" s="28" t="str">
        <f t="shared" si="8"/>
        <v>B</v>
      </c>
      <c r="O23" s="36">
        <v>2</v>
      </c>
      <c r="P23"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3" s="39"/>
      <c r="R23" s="39" t="s">
        <v>9</v>
      </c>
      <c r="S23" s="18"/>
      <c r="T23" s="1">
        <v>78</v>
      </c>
      <c r="U23" s="1">
        <v>75</v>
      </c>
      <c r="V23" s="1">
        <v>76.61</v>
      </c>
      <c r="W23" s="1">
        <v>78</v>
      </c>
      <c r="X23" s="1"/>
      <c r="Y23" s="1"/>
      <c r="Z23" s="1"/>
      <c r="AA23" s="1"/>
      <c r="AB23" s="1"/>
      <c r="AC23" s="1"/>
      <c r="AD23" s="1"/>
      <c r="AE23" s="18"/>
      <c r="AF23" s="1">
        <v>77</v>
      </c>
      <c r="AG23" s="1">
        <v>74</v>
      </c>
      <c r="AH23" s="1">
        <v>76.61</v>
      </c>
      <c r="AI23" s="1">
        <v>78</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51566</v>
      </c>
      <c r="FK23" s="41">
        <v>51576</v>
      </c>
    </row>
    <row r="24" spans="1:167" x14ac:dyDescent="0.25">
      <c r="A24" s="19">
        <v>14</v>
      </c>
      <c r="B24" s="19">
        <v>125440</v>
      </c>
      <c r="C24" s="19" t="s">
        <v>139</v>
      </c>
      <c r="D24" s="18"/>
      <c r="E24" s="28">
        <f t="shared" si="0"/>
        <v>73</v>
      </c>
      <c r="F24" s="28" t="str">
        <f t="shared" si="1"/>
        <v>C</v>
      </c>
      <c r="G24" s="28">
        <f t="shared" si="2"/>
        <v>73</v>
      </c>
      <c r="H24" s="28" t="str">
        <f t="shared" si="3"/>
        <v>C</v>
      </c>
      <c r="I24" s="36">
        <v>4</v>
      </c>
      <c r="J24"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4" s="28">
        <f t="shared" si="5"/>
        <v>72.637500000000003</v>
      </c>
      <c r="L24" s="28" t="str">
        <f t="shared" si="6"/>
        <v>C</v>
      </c>
      <c r="M24" s="28">
        <f t="shared" si="7"/>
        <v>72.637500000000003</v>
      </c>
      <c r="N24" s="28" t="str">
        <f t="shared" si="8"/>
        <v>C</v>
      </c>
      <c r="O24" s="36">
        <v>4</v>
      </c>
      <c r="P24"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4" s="39"/>
      <c r="R24" s="39" t="s">
        <v>9</v>
      </c>
      <c r="S24" s="18"/>
      <c r="T24" s="1">
        <v>70</v>
      </c>
      <c r="U24" s="1">
        <v>71.489999999999995</v>
      </c>
      <c r="V24" s="1">
        <v>73.06</v>
      </c>
      <c r="W24" s="1">
        <v>76</v>
      </c>
      <c r="X24" s="1"/>
      <c r="Y24" s="1"/>
      <c r="Z24" s="1"/>
      <c r="AA24" s="1"/>
      <c r="AB24" s="1"/>
      <c r="AC24" s="1"/>
      <c r="AD24" s="1"/>
      <c r="AE24" s="18"/>
      <c r="AF24" s="1">
        <v>70</v>
      </c>
      <c r="AG24" s="1">
        <v>71.489999999999995</v>
      </c>
      <c r="AH24" s="1">
        <v>73.06</v>
      </c>
      <c r="AI24" s="1">
        <v>76</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125456</v>
      </c>
      <c r="C25" s="19" t="s">
        <v>140</v>
      </c>
      <c r="D25" s="18"/>
      <c r="E25" s="28">
        <f t="shared" si="0"/>
        <v>70</v>
      </c>
      <c r="F25" s="28" t="str">
        <f t="shared" si="1"/>
        <v>C</v>
      </c>
      <c r="G25" s="28">
        <f t="shared" si="2"/>
        <v>70</v>
      </c>
      <c r="H25" s="28" t="str">
        <f t="shared" si="3"/>
        <v>C</v>
      </c>
      <c r="I25" s="36">
        <v>5</v>
      </c>
      <c r="J25" s="28" t="str">
        <f t="shared" si="4"/>
        <v>Perlu peningkatan kemampuan menginterpretasikan persamaan dan pertidaksamaan nilai mutlak, rasional dan irasional, menyusun SPLTV, menjelaskan sistem pertidaksamaan dua variabel.</v>
      </c>
      <c r="K25" s="28">
        <f t="shared" si="5"/>
        <v>70</v>
      </c>
      <c r="L25" s="28" t="str">
        <f t="shared" si="6"/>
        <v>C</v>
      </c>
      <c r="M25" s="28">
        <f t="shared" si="7"/>
        <v>70</v>
      </c>
      <c r="N25" s="28" t="str">
        <f t="shared" si="8"/>
        <v>C</v>
      </c>
      <c r="O25" s="36">
        <v>5</v>
      </c>
      <c r="P25" s="28" t="str">
        <f t="shared" si="9"/>
        <v>Perlu peningkatan keterampilan untuk menyelesaikan masalah berkaitan dengan persamaan dan pertidaksamaan nilai mutlak, rasional dan irasional, menyusun SPLTV, menyajikan dan menyelesaikan sistem pertidaksamaan dua variabel.</v>
      </c>
      <c r="Q25" s="39"/>
      <c r="R25" s="39" t="s">
        <v>9</v>
      </c>
      <c r="S25" s="18"/>
      <c r="T25" s="1">
        <v>80</v>
      </c>
      <c r="U25" s="1">
        <v>70</v>
      </c>
      <c r="V25" s="1">
        <v>64</v>
      </c>
      <c r="W25" s="1">
        <v>64.790000000000006</v>
      </c>
      <c r="X25" s="1"/>
      <c r="Y25" s="1"/>
      <c r="Z25" s="1"/>
      <c r="AA25" s="1"/>
      <c r="AB25" s="1"/>
      <c r="AC25" s="1"/>
      <c r="AD25" s="1"/>
      <c r="AE25" s="18"/>
      <c r="AF25" s="1">
        <v>79</v>
      </c>
      <c r="AG25" s="1">
        <v>71</v>
      </c>
      <c r="AH25" s="1">
        <v>64</v>
      </c>
      <c r="AI25" s="1">
        <v>66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90</v>
      </c>
      <c r="FD25" s="68"/>
      <c r="FE25" s="68"/>
      <c r="FG25" s="42">
        <v>7</v>
      </c>
      <c r="FH25" s="43"/>
      <c r="FI25" s="43"/>
      <c r="FJ25" s="41">
        <v>51567</v>
      </c>
      <c r="FK25" s="41">
        <v>51577</v>
      </c>
    </row>
    <row r="26" spans="1:167" x14ac:dyDescent="0.25">
      <c r="A26" s="19">
        <v>16</v>
      </c>
      <c r="B26" s="19">
        <v>125472</v>
      </c>
      <c r="C26" s="19" t="s">
        <v>141</v>
      </c>
      <c r="D26" s="18"/>
      <c r="E26" s="28">
        <f t="shared" si="0"/>
        <v>80</v>
      </c>
      <c r="F26" s="28" t="str">
        <f t="shared" si="1"/>
        <v>B</v>
      </c>
      <c r="G26" s="28">
        <f t="shared" si="2"/>
        <v>80</v>
      </c>
      <c r="H26" s="28" t="str">
        <f t="shared" si="3"/>
        <v>B</v>
      </c>
      <c r="I26" s="36">
        <v>3</v>
      </c>
      <c r="J26" s="28" t="str">
        <f t="shared" si="4"/>
        <v>Memiliki kemampuan untuk menginterpretasikan persamaan dan pertidaksamaan nilai mutlak, rasional dan irasional, namun masih perlu peningkatan kemampuan untuk menyusun SPLTV, menjelaskan sistem pertidaksamaan dua variabel.</v>
      </c>
      <c r="K26" s="28">
        <f t="shared" si="5"/>
        <v>79.912499999999994</v>
      </c>
      <c r="L26" s="28" t="str">
        <f t="shared" si="6"/>
        <v>B</v>
      </c>
      <c r="M26" s="28">
        <f t="shared" si="7"/>
        <v>79.912499999999994</v>
      </c>
      <c r="N26" s="28" t="str">
        <f t="shared" si="8"/>
        <v>B</v>
      </c>
      <c r="O26" s="36">
        <v>3</v>
      </c>
      <c r="P26"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6" s="39"/>
      <c r="R26" s="39" t="s">
        <v>8</v>
      </c>
      <c r="S26" s="18"/>
      <c r="T26" s="1">
        <v>82.45</v>
      </c>
      <c r="U26" s="1">
        <v>80.56</v>
      </c>
      <c r="V26" s="1">
        <v>78</v>
      </c>
      <c r="W26" s="1">
        <v>78.64</v>
      </c>
      <c r="X26" s="1"/>
      <c r="Y26" s="1"/>
      <c r="Z26" s="1"/>
      <c r="AA26" s="1"/>
      <c r="AB26" s="1"/>
      <c r="AC26" s="1"/>
      <c r="AD26" s="1"/>
      <c r="AE26" s="18"/>
      <c r="AF26" s="1">
        <v>82.45</v>
      </c>
      <c r="AG26" s="1">
        <v>80.56</v>
      </c>
      <c r="AH26" s="1">
        <v>78</v>
      </c>
      <c r="AI26" s="1">
        <v>78.64</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125488</v>
      </c>
      <c r="C27" s="19" t="s">
        <v>142</v>
      </c>
      <c r="D27" s="18"/>
      <c r="E27" s="28">
        <f t="shared" si="0"/>
        <v>80</v>
      </c>
      <c r="F27" s="28" t="str">
        <f t="shared" si="1"/>
        <v>B</v>
      </c>
      <c r="G27" s="28">
        <f t="shared" si="2"/>
        <v>80</v>
      </c>
      <c r="H27" s="28" t="str">
        <f t="shared" si="3"/>
        <v>B</v>
      </c>
      <c r="I27" s="36">
        <v>3</v>
      </c>
      <c r="J27" s="28" t="str">
        <f t="shared" si="4"/>
        <v>Memiliki kemampuan untuk menginterpretasikan persamaan dan pertidaksamaan nilai mutlak, rasional dan irasional, namun masih perlu peningkatan kemampuan untuk menyusun SPLTV, menjelaskan sistem pertidaksamaan dua variabel.</v>
      </c>
      <c r="K27" s="28">
        <f t="shared" si="5"/>
        <v>80.047499999999999</v>
      </c>
      <c r="L27" s="28" t="str">
        <f t="shared" si="6"/>
        <v>B</v>
      </c>
      <c r="M27" s="28">
        <f t="shared" si="7"/>
        <v>80.047499999999999</v>
      </c>
      <c r="N27" s="28" t="str">
        <f t="shared" si="8"/>
        <v>B</v>
      </c>
      <c r="O27" s="36">
        <v>3</v>
      </c>
      <c r="P27"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7" s="39"/>
      <c r="R27" s="39" t="s">
        <v>8</v>
      </c>
      <c r="S27" s="18"/>
      <c r="T27" s="1">
        <v>80</v>
      </c>
      <c r="U27" s="1">
        <v>83.33</v>
      </c>
      <c r="V27" s="1">
        <v>78</v>
      </c>
      <c r="W27" s="1">
        <v>78.86</v>
      </c>
      <c r="X27" s="1"/>
      <c r="Y27" s="1"/>
      <c r="Z27" s="1"/>
      <c r="AA27" s="1"/>
      <c r="AB27" s="1"/>
      <c r="AC27" s="1"/>
      <c r="AD27" s="1"/>
      <c r="AE27" s="18"/>
      <c r="AF27" s="1">
        <v>80</v>
      </c>
      <c r="AG27" s="1">
        <v>83.33</v>
      </c>
      <c r="AH27" s="1">
        <v>78</v>
      </c>
      <c r="AI27" s="1">
        <v>78.86</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51568</v>
      </c>
      <c r="FK27" s="41">
        <v>51578</v>
      </c>
    </row>
    <row r="28" spans="1:167" x14ac:dyDescent="0.25">
      <c r="A28" s="19">
        <v>18</v>
      </c>
      <c r="B28" s="19">
        <v>125504</v>
      </c>
      <c r="C28" s="19" t="s">
        <v>143</v>
      </c>
      <c r="D28" s="18"/>
      <c r="E28" s="28">
        <f t="shared" si="0"/>
        <v>73</v>
      </c>
      <c r="F28" s="28" t="str">
        <f t="shared" si="1"/>
        <v>C</v>
      </c>
      <c r="G28" s="28">
        <f t="shared" si="2"/>
        <v>73</v>
      </c>
      <c r="H28" s="28" t="str">
        <f t="shared" si="3"/>
        <v>C</v>
      </c>
      <c r="I28" s="36">
        <v>4</v>
      </c>
      <c r="J28"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8" s="28">
        <f t="shared" si="5"/>
        <v>72.997500000000002</v>
      </c>
      <c r="L28" s="28" t="str">
        <f t="shared" si="6"/>
        <v>C</v>
      </c>
      <c r="M28" s="28">
        <f t="shared" si="7"/>
        <v>72.997500000000002</v>
      </c>
      <c r="N28" s="28" t="str">
        <f t="shared" si="8"/>
        <v>C</v>
      </c>
      <c r="O28" s="36">
        <v>4</v>
      </c>
      <c r="P28"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8" s="39"/>
      <c r="R28" s="39" t="s">
        <v>9</v>
      </c>
      <c r="S28" s="18"/>
      <c r="T28" s="1">
        <v>75.31</v>
      </c>
      <c r="U28" s="1">
        <v>71.64</v>
      </c>
      <c r="V28" s="1">
        <v>73.040000000000006</v>
      </c>
      <c r="W28" s="1">
        <v>72</v>
      </c>
      <c r="X28" s="1"/>
      <c r="Y28" s="1"/>
      <c r="Z28" s="1"/>
      <c r="AA28" s="1"/>
      <c r="AB28" s="1"/>
      <c r="AC28" s="1"/>
      <c r="AD28" s="1"/>
      <c r="AE28" s="18"/>
      <c r="AF28" s="1">
        <v>75.31</v>
      </c>
      <c r="AG28" s="1">
        <v>71.64</v>
      </c>
      <c r="AH28" s="1">
        <v>73.040000000000006</v>
      </c>
      <c r="AI28" s="1">
        <v>72</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125520</v>
      </c>
      <c r="C29" s="19" t="s">
        <v>144</v>
      </c>
      <c r="D29" s="18"/>
      <c r="E29" s="28">
        <f t="shared" si="0"/>
        <v>76</v>
      </c>
      <c r="F29" s="28" t="str">
        <f t="shared" si="1"/>
        <v>B</v>
      </c>
      <c r="G29" s="28">
        <f t="shared" si="2"/>
        <v>76</v>
      </c>
      <c r="H29" s="28" t="str">
        <f t="shared" si="3"/>
        <v>B</v>
      </c>
      <c r="I29" s="36">
        <v>3</v>
      </c>
      <c r="J29" s="28" t="str">
        <f t="shared" si="4"/>
        <v>Memiliki kemampuan untuk menginterpretasikan persamaan dan pertidaksamaan nilai mutlak, rasional dan irasional, namun masih perlu peningkatan kemampuan untuk menyusun SPLTV, menjelaskan sistem pertidaksamaan dua variabel.</v>
      </c>
      <c r="K29" s="28">
        <f t="shared" si="5"/>
        <v>76.150000000000006</v>
      </c>
      <c r="L29" s="28" t="str">
        <f t="shared" si="6"/>
        <v>B</v>
      </c>
      <c r="M29" s="28">
        <f t="shared" si="7"/>
        <v>76.150000000000006</v>
      </c>
      <c r="N29" s="28" t="str">
        <f t="shared" si="8"/>
        <v>B</v>
      </c>
      <c r="O29" s="36">
        <v>3</v>
      </c>
      <c r="P29"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9" s="39"/>
      <c r="R29" s="39" t="s">
        <v>9</v>
      </c>
      <c r="S29" s="18"/>
      <c r="T29" s="1">
        <v>78</v>
      </c>
      <c r="U29" s="1">
        <v>78.92</v>
      </c>
      <c r="V29" s="1">
        <v>75.150000000000006</v>
      </c>
      <c r="W29" s="1">
        <v>72.53</v>
      </c>
      <c r="X29" s="1"/>
      <c r="Y29" s="1"/>
      <c r="Z29" s="1"/>
      <c r="AA29" s="1"/>
      <c r="AB29" s="1"/>
      <c r="AC29" s="1"/>
      <c r="AD29" s="1"/>
      <c r="AE29" s="18"/>
      <c r="AF29" s="1">
        <v>78</v>
      </c>
      <c r="AG29" s="1">
        <v>78.92</v>
      </c>
      <c r="AH29" s="1">
        <v>75.150000000000006</v>
      </c>
      <c r="AI29" s="1">
        <v>72.53</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51569</v>
      </c>
      <c r="FK29" s="41">
        <v>51579</v>
      </c>
    </row>
    <row r="30" spans="1:167" x14ac:dyDescent="0.25">
      <c r="A30" s="19">
        <v>20</v>
      </c>
      <c r="B30" s="19">
        <v>125536</v>
      </c>
      <c r="C30" s="19" t="s">
        <v>145</v>
      </c>
      <c r="D30" s="18"/>
      <c r="E30" s="28">
        <f t="shared" si="0"/>
        <v>73</v>
      </c>
      <c r="F30" s="28" t="str">
        <f t="shared" si="1"/>
        <v>C</v>
      </c>
      <c r="G30" s="28">
        <f t="shared" si="2"/>
        <v>73</v>
      </c>
      <c r="H30" s="28" t="str">
        <f t="shared" si="3"/>
        <v>C</v>
      </c>
      <c r="I30" s="36">
        <v>4</v>
      </c>
      <c r="J30"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0" s="28">
        <f t="shared" si="5"/>
        <v>72.5</v>
      </c>
      <c r="L30" s="28" t="str">
        <f t="shared" si="6"/>
        <v>C</v>
      </c>
      <c r="M30" s="28">
        <f t="shared" si="7"/>
        <v>72.5</v>
      </c>
      <c r="N30" s="28" t="str">
        <f t="shared" si="8"/>
        <v>C</v>
      </c>
      <c r="O30" s="36">
        <v>4</v>
      </c>
      <c r="P30"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0" s="39"/>
      <c r="R30" s="39" t="s">
        <v>9</v>
      </c>
      <c r="S30" s="18"/>
      <c r="T30" s="1">
        <v>75.150000000000006</v>
      </c>
      <c r="U30" s="1">
        <v>71.430000000000007</v>
      </c>
      <c r="V30" s="1">
        <v>73.959999999999994</v>
      </c>
      <c r="W30" s="1">
        <v>69.459999999999994</v>
      </c>
      <c r="X30" s="1"/>
      <c r="Y30" s="1"/>
      <c r="Z30" s="1"/>
      <c r="AA30" s="1"/>
      <c r="AB30" s="1"/>
      <c r="AC30" s="1"/>
      <c r="AD30" s="1"/>
      <c r="AE30" s="18"/>
      <c r="AF30" s="1">
        <v>75.150000000000006</v>
      </c>
      <c r="AG30" s="1">
        <v>71.430000000000007</v>
      </c>
      <c r="AH30" s="1">
        <v>73.959999999999994</v>
      </c>
      <c r="AI30" s="1">
        <v>69.459999999999994</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125552</v>
      </c>
      <c r="C31" s="19" t="s">
        <v>146</v>
      </c>
      <c r="D31" s="18"/>
      <c r="E31" s="28">
        <f t="shared" si="0"/>
        <v>76</v>
      </c>
      <c r="F31" s="28" t="str">
        <f t="shared" si="1"/>
        <v>B</v>
      </c>
      <c r="G31" s="28">
        <f t="shared" si="2"/>
        <v>76</v>
      </c>
      <c r="H31" s="28" t="str">
        <f t="shared" si="3"/>
        <v>B</v>
      </c>
      <c r="I31" s="36">
        <v>2</v>
      </c>
      <c r="J31" s="28" t="str">
        <f t="shared" si="4"/>
        <v>Memiliki kemampuan untuk menginterpretasikan persamaan dan pertidaksamaan nilai mutlak, rasional dan irasional, menyusun SPLTV, namun masih perlu peningkatan kemampuan untuk menjelaskan sistem pertidaksamaan dua variabel.</v>
      </c>
      <c r="K31" s="28">
        <f t="shared" si="5"/>
        <v>75.552500000000009</v>
      </c>
      <c r="L31" s="28" t="str">
        <f t="shared" si="6"/>
        <v>B</v>
      </c>
      <c r="M31" s="28">
        <f t="shared" si="7"/>
        <v>75.552500000000009</v>
      </c>
      <c r="N31" s="28" t="str">
        <f t="shared" si="8"/>
        <v>B</v>
      </c>
      <c r="O31" s="36">
        <v>2</v>
      </c>
      <c r="P31"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1" s="39"/>
      <c r="R31" s="39" t="s">
        <v>8</v>
      </c>
      <c r="S31" s="18"/>
      <c r="T31" s="1">
        <v>75.430000000000007</v>
      </c>
      <c r="U31" s="1">
        <v>71.78</v>
      </c>
      <c r="V31" s="1">
        <v>77</v>
      </c>
      <c r="W31" s="1">
        <v>78</v>
      </c>
      <c r="X31" s="1"/>
      <c r="Y31" s="1"/>
      <c r="Z31" s="1"/>
      <c r="AA31" s="1"/>
      <c r="AB31" s="1"/>
      <c r="AC31" s="1"/>
      <c r="AD31" s="1"/>
      <c r="AE31" s="18"/>
      <c r="AF31" s="1">
        <v>75.430000000000007</v>
      </c>
      <c r="AG31" s="1">
        <v>71.78</v>
      </c>
      <c r="AH31" s="1">
        <v>77</v>
      </c>
      <c r="AI31" s="1">
        <v>78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51570</v>
      </c>
      <c r="FK31" s="41">
        <v>51580</v>
      </c>
    </row>
    <row r="32" spans="1:167" x14ac:dyDescent="0.25">
      <c r="A32" s="19">
        <v>22</v>
      </c>
      <c r="B32" s="19">
        <v>125568</v>
      </c>
      <c r="C32" s="19" t="s">
        <v>147</v>
      </c>
      <c r="D32" s="18"/>
      <c r="E32" s="28">
        <f t="shared" si="0"/>
        <v>76</v>
      </c>
      <c r="F32" s="28" t="str">
        <f t="shared" si="1"/>
        <v>B</v>
      </c>
      <c r="G32" s="28">
        <f t="shared" si="2"/>
        <v>76</v>
      </c>
      <c r="H32" s="28" t="str">
        <f t="shared" si="3"/>
        <v>B</v>
      </c>
      <c r="I32" s="36">
        <v>2</v>
      </c>
      <c r="J32" s="28" t="str">
        <f t="shared" si="4"/>
        <v>Memiliki kemampuan untuk menginterpretasikan persamaan dan pertidaksamaan nilai mutlak, rasional dan irasional, menyusun SPLTV, namun masih perlu peningkatan kemampuan untuk menjelaskan sistem pertidaksamaan dua variabel.</v>
      </c>
      <c r="K32" s="28">
        <f t="shared" si="5"/>
        <v>76.402500000000003</v>
      </c>
      <c r="L32" s="28" t="str">
        <f t="shared" si="6"/>
        <v>B</v>
      </c>
      <c r="M32" s="28">
        <f t="shared" si="7"/>
        <v>76.402500000000003</v>
      </c>
      <c r="N32" s="28" t="str">
        <f t="shared" si="8"/>
        <v>B</v>
      </c>
      <c r="O32" s="36">
        <v>2</v>
      </c>
      <c r="P32"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2" s="39"/>
      <c r="R32" s="39" t="s">
        <v>8</v>
      </c>
      <c r="S32" s="18"/>
      <c r="T32" s="1">
        <v>79.44</v>
      </c>
      <c r="U32" s="1">
        <v>76.8</v>
      </c>
      <c r="V32" s="1">
        <v>76</v>
      </c>
      <c r="W32" s="1">
        <v>73.37</v>
      </c>
      <c r="X32" s="1"/>
      <c r="Y32" s="1"/>
      <c r="Z32" s="1"/>
      <c r="AA32" s="1"/>
      <c r="AB32" s="1"/>
      <c r="AC32" s="1"/>
      <c r="AD32" s="1"/>
      <c r="AE32" s="18"/>
      <c r="AF32" s="1">
        <v>79.44</v>
      </c>
      <c r="AG32" s="1">
        <v>76.8</v>
      </c>
      <c r="AH32" s="1">
        <v>76</v>
      </c>
      <c r="AI32" s="1">
        <v>73.37</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125584</v>
      </c>
      <c r="C33" s="19" t="s">
        <v>148</v>
      </c>
      <c r="D33" s="18"/>
      <c r="E33" s="28">
        <f t="shared" si="0"/>
        <v>72</v>
      </c>
      <c r="F33" s="28" t="str">
        <f t="shared" si="1"/>
        <v>C</v>
      </c>
      <c r="G33" s="28">
        <f t="shared" si="2"/>
        <v>72</v>
      </c>
      <c r="H33" s="28" t="str">
        <f t="shared" si="3"/>
        <v>C</v>
      </c>
      <c r="I33" s="36">
        <v>4</v>
      </c>
      <c r="J33"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3" s="28">
        <f t="shared" si="5"/>
        <v>71.61</v>
      </c>
      <c r="L33" s="28" t="str">
        <f t="shared" si="6"/>
        <v>C</v>
      </c>
      <c r="M33" s="28">
        <f t="shared" si="7"/>
        <v>71.61</v>
      </c>
      <c r="N33" s="28" t="str">
        <f t="shared" si="8"/>
        <v>C</v>
      </c>
      <c r="O33" s="36">
        <v>4</v>
      </c>
      <c r="P33"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3" s="39"/>
      <c r="R33" s="39" t="s">
        <v>9</v>
      </c>
      <c r="S33" s="18"/>
      <c r="T33" s="1">
        <v>72</v>
      </c>
      <c r="U33" s="1">
        <v>72.739999999999995</v>
      </c>
      <c r="V33" s="1">
        <v>70</v>
      </c>
      <c r="W33" s="1">
        <v>71.7</v>
      </c>
      <c r="X33" s="1"/>
      <c r="Y33" s="1"/>
      <c r="Z33" s="1"/>
      <c r="AA33" s="1"/>
      <c r="AB33" s="1"/>
      <c r="AC33" s="1"/>
      <c r="AD33" s="1"/>
      <c r="AE33" s="18"/>
      <c r="AF33" s="1">
        <v>72</v>
      </c>
      <c r="AG33" s="1">
        <v>72.739999999999995</v>
      </c>
      <c r="AH33" s="1">
        <v>70</v>
      </c>
      <c r="AI33" s="1">
        <v>71.7</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125600</v>
      </c>
      <c r="C34" s="19" t="s">
        <v>149</v>
      </c>
      <c r="D34" s="18"/>
      <c r="E34" s="28">
        <f t="shared" si="0"/>
        <v>73</v>
      </c>
      <c r="F34" s="28" t="str">
        <f t="shared" si="1"/>
        <v>C</v>
      </c>
      <c r="G34" s="28">
        <f t="shared" si="2"/>
        <v>73</v>
      </c>
      <c r="H34" s="28" t="str">
        <f t="shared" si="3"/>
        <v>C</v>
      </c>
      <c r="I34" s="36">
        <v>4</v>
      </c>
      <c r="J34"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4" s="28">
        <f t="shared" si="5"/>
        <v>73.257499999999993</v>
      </c>
      <c r="L34" s="28" t="str">
        <f t="shared" si="6"/>
        <v>C</v>
      </c>
      <c r="M34" s="28">
        <f t="shared" si="7"/>
        <v>73.257499999999993</v>
      </c>
      <c r="N34" s="28" t="str">
        <f t="shared" si="8"/>
        <v>C</v>
      </c>
      <c r="O34" s="36">
        <v>4</v>
      </c>
      <c r="P34"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4" s="39"/>
      <c r="R34" s="39" t="s">
        <v>9</v>
      </c>
      <c r="S34" s="18"/>
      <c r="T34" s="1">
        <v>74.94</v>
      </c>
      <c r="U34" s="1">
        <v>71.17</v>
      </c>
      <c r="V34" s="1">
        <v>74.209999999999994</v>
      </c>
      <c r="W34" s="1">
        <v>72.709999999999994</v>
      </c>
      <c r="X34" s="1"/>
      <c r="Y34" s="1"/>
      <c r="Z34" s="1"/>
      <c r="AA34" s="1"/>
      <c r="AB34" s="1"/>
      <c r="AC34" s="1"/>
      <c r="AD34" s="1"/>
      <c r="AE34" s="18"/>
      <c r="AF34" s="1">
        <v>74.94</v>
      </c>
      <c r="AG34" s="1">
        <v>71.17</v>
      </c>
      <c r="AH34" s="1">
        <v>74.209999999999994</v>
      </c>
      <c r="AI34" s="1">
        <v>72.709999999999994</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125616</v>
      </c>
      <c r="C35" s="19" t="s">
        <v>150</v>
      </c>
      <c r="D35" s="18"/>
      <c r="E35" s="28">
        <f t="shared" si="0"/>
        <v>77</v>
      </c>
      <c r="F35" s="28" t="str">
        <f t="shared" si="1"/>
        <v>B</v>
      </c>
      <c r="G35" s="28">
        <f t="shared" si="2"/>
        <v>77</v>
      </c>
      <c r="H35" s="28" t="str">
        <f t="shared" si="3"/>
        <v>B</v>
      </c>
      <c r="I35" s="36">
        <v>3</v>
      </c>
      <c r="J35" s="28" t="str">
        <f t="shared" si="4"/>
        <v>Memiliki kemampuan untuk menginterpretasikan persamaan dan pertidaksamaan nilai mutlak, rasional dan irasional, namun masih perlu peningkatan kemampuan untuk menyusun SPLTV, menjelaskan sistem pertidaksamaan dua variabel.</v>
      </c>
      <c r="K35" s="28">
        <f t="shared" si="5"/>
        <v>76.982500000000016</v>
      </c>
      <c r="L35" s="28" t="str">
        <f t="shared" si="6"/>
        <v>B</v>
      </c>
      <c r="M35" s="28">
        <f t="shared" si="7"/>
        <v>76.982500000000016</v>
      </c>
      <c r="N35" s="28" t="str">
        <f t="shared" si="8"/>
        <v>B</v>
      </c>
      <c r="O35" s="36">
        <v>3</v>
      </c>
      <c r="P3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5" s="39"/>
      <c r="R35" s="39" t="s">
        <v>9</v>
      </c>
      <c r="S35" s="18"/>
      <c r="T35" s="1">
        <v>79.8</v>
      </c>
      <c r="U35" s="1">
        <v>77.25</v>
      </c>
      <c r="V35" s="1">
        <v>75.73</v>
      </c>
      <c r="W35" s="1">
        <v>75.150000000000006</v>
      </c>
      <c r="X35" s="1"/>
      <c r="Y35" s="1"/>
      <c r="Z35" s="1"/>
      <c r="AA35" s="1"/>
      <c r="AB35" s="1"/>
      <c r="AC35" s="1"/>
      <c r="AD35" s="1"/>
      <c r="AE35" s="18"/>
      <c r="AF35" s="1">
        <v>79.8</v>
      </c>
      <c r="AG35" s="1">
        <v>77.25</v>
      </c>
      <c r="AH35" s="1">
        <v>75.73</v>
      </c>
      <c r="AI35" s="1">
        <v>75.150000000000006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125632</v>
      </c>
      <c r="C36" s="19" t="s">
        <v>151</v>
      </c>
      <c r="D36" s="18"/>
      <c r="E36" s="28">
        <f t="shared" si="0"/>
        <v>80</v>
      </c>
      <c r="F36" s="28" t="str">
        <f t="shared" si="1"/>
        <v>B</v>
      </c>
      <c r="G36" s="28">
        <f t="shared" si="2"/>
        <v>80</v>
      </c>
      <c r="H36" s="28" t="str">
        <f t="shared" si="3"/>
        <v>B</v>
      </c>
      <c r="I36" s="36">
        <v>2</v>
      </c>
      <c r="J36" s="28" t="str">
        <f t="shared" si="4"/>
        <v>Memiliki kemampuan untuk menginterpretasikan persamaan dan pertidaksamaan nilai mutlak, rasional dan irasional, menyusun SPLTV, namun masih perlu peningkatan kemampuan untuk menjelaskan sistem pertidaksamaan dua variabel.</v>
      </c>
      <c r="K36" s="28">
        <f t="shared" si="5"/>
        <v>80.414999999999992</v>
      </c>
      <c r="L36" s="28" t="str">
        <f t="shared" si="6"/>
        <v>B</v>
      </c>
      <c r="M36" s="28">
        <f t="shared" si="7"/>
        <v>80.414999999999992</v>
      </c>
      <c r="N36" s="28" t="str">
        <f t="shared" si="8"/>
        <v>B</v>
      </c>
      <c r="O36" s="36">
        <v>2</v>
      </c>
      <c r="P36"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6" s="39"/>
      <c r="R36" s="39" t="s">
        <v>8</v>
      </c>
      <c r="S36" s="18"/>
      <c r="T36" s="1">
        <v>82</v>
      </c>
      <c r="U36" s="1">
        <v>83.83</v>
      </c>
      <c r="V36" s="1">
        <v>76</v>
      </c>
      <c r="W36" s="1">
        <v>79.83</v>
      </c>
      <c r="X36" s="1"/>
      <c r="Y36" s="1"/>
      <c r="Z36" s="1"/>
      <c r="AA36" s="1"/>
      <c r="AB36" s="1"/>
      <c r="AC36" s="1"/>
      <c r="AD36" s="1"/>
      <c r="AE36" s="18"/>
      <c r="AF36" s="1">
        <v>82</v>
      </c>
      <c r="AG36" s="1">
        <v>83.83</v>
      </c>
      <c r="AH36" s="1">
        <v>76</v>
      </c>
      <c r="AI36" s="1">
        <v>79.83</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125648</v>
      </c>
      <c r="C37" s="19" t="s">
        <v>152</v>
      </c>
      <c r="D37" s="18"/>
      <c r="E37" s="28">
        <f t="shared" si="0"/>
        <v>76</v>
      </c>
      <c r="F37" s="28" t="str">
        <f t="shared" si="1"/>
        <v>B</v>
      </c>
      <c r="G37" s="28">
        <f t="shared" si="2"/>
        <v>76</v>
      </c>
      <c r="H37" s="28" t="str">
        <f t="shared" si="3"/>
        <v>B</v>
      </c>
      <c r="I37" s="36">
        <v>3</v>
      </c>
      <c r="J37" s="28" t="str">
        <f t="shared" si="4"/>
        <v>Memiliki kemampuan untuk menginterpretasikan persamaan dan pertidaksamaan nilai mutlak, rasional dan irasional, namun masih perlu peningkatan kemampuan untuk menyusun SPLTV, menjelaskan sistem pertidaksamaan dua variabel.</v>
      </c>
      <c r="K37" s="28">
        <f t="shared" si="5"/>
        <v>76.367500000000007</v>
      </c>
      <c r="L37" s="28" t="str">
        <f t="shared" si="6"/>
        <v>B</v>
      </c>
      <c r="M37" s="28">
        <f t="shared" si="7"/>
        <v>76.367500000000007</v>
      </c>
      <c r="N37" s="28" t="str">
        <f t="shared" si="8"/>
        <v>B</v>
      </c>
      <c r="O37" s="36">
        <v>3</v>
      </c>
      <c r="P37"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7" s="39"/>
      <c r="R37" s="39" t="s">
        <v>8</v>
      </c>
      <c r="S37" s="18"/>
      <c r="T37" s="1">
        <v>81.77</v>
      </c>
      <c r="U37" s="1">
        <v>79.72</v>
      </c>
      <c r="V37" s="1">
        <v>72</v>
      </c>
      <c r="W37" s="1">
        <v>71.98</v>
      </c>
      <c r="X37" s="1"/>
      <c r="Y37" s="1"/>
      <c r="Z37" s="1"/>
      <c r="AA37" s="1"/>
      <c r="AB37" s="1"/>
      <c r="AC37" s="1"/>
      <c r="AD37" s="1"/>
      <c r="AE37" s="18"/>
      <c r="AF37" s="1">
        <v>81.77</v>
      </c>
      <c r="AG37" s="1">
        <v>79.72</v>
      </c>
      <c r="AH37" s="1">
        <v>72</v>
      </c>
      <c r="AI37" s="1">
        <v>71.98</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125664</v>
      </c>
      <c r="C38" s="19" t="s">
        <v>153</v>
      </c>
      <c r="D38" s="18"/>
      <c r="E38" s="28">
        <f t="shared" si="0"/>
        <v>70</v>
      </c>
      <c r="F38" s="28" t="str">
        <f t="shared" si="1"/>
        <v>C</v>
      </c>
      <c r="G38" s="28">
        <f t="shared" si="2"/>
        <v>70</v>
      </c>
      <c r="H38" s="28" t="str">
        <f t="shared" si="3"/>
        <v>C</v>
      </c>
      <c r="I38" s="36">
        <v>4</v>
      </c>
      <c r="J38"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8" s="28">
        <f t="shared" si="5"/>
        <v>70.384999999999991</v>
      </c>
      <c r="L38" s="28" t="str">
        <f t="shared" si="6"/>
        <v>C</v>
      </c>
      <c r="M38" s="28">
        <f t="shared" si="7"/>
        <v>70.384999999999991</v>
      </c>
      <c r="N38" s="28" t="str">
        <f t="shared" si="8"/>
        <v>C</v>
      </c>
      <c r="O38" s="36">
        <v>4</v>
      </c>
      <c r="P38"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8" s="39"/>
      <c r="R38" s="39" t="s">
        <v>9</v>
      </c>
      <c r="S38" s="18"/>
      <c r="T38" s="1">
        <v>74.239999999999995</v>
      </c>
      <c r="U38" s="1">
        <v>70.3</v>
      </c>
      <c r="V38" s="1">
        <v>68</v>
      </c>
      <c r="W38" s="1">
        <v>68</v>
      </c>
      <c r="X38" s="1"/>
      <c r="Y38" s="1"/>
      <c r="Z38" s="1"/>
      <c r="AA38" s="1"/>
      <c r="AB38" s="1"/>
      <c r="AC38" s="1"/>
      <c r="AD38" s="1"/>
      <c r="AE38" s="18"/>
      <c r="AF38" s="1">
        <v>74.239999999999995</v>
      </c>
      <c r="AG38" s="1">
        <v>70.3</v>
      </c>
      <c r="AH38" s="1">
        <v>67</v>
      </c>
      <c r="AI38" s="1">
        <v>70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125680</v>
      </c>
      <c r="C39" s="19" t="s">
        <v>154</v>
      </c>
      <c r="D39" s="18"/>
      <c r="E39" s="28">
        <f t="shared" si="0"/>
        <v>70</v>
      </c>
      <c r="F39" s="28" t="str">
        <f t="shared" si="1"/>
        <v>C</v>
      </c>
      <c r="G39" s="28">
        <f t="shared" si="2"/>
        <v>70</v>
      </c>
      <c r="H39" s="28" t="str">
        <f t="shared" si="3"/>
        <v>C</v>
      </c>
      <c r="I39" s="36">
        <v>5</v>
      </c>
      <c r="J39" s="28" t="str">
        <f t="shared" si="4"/>
        <v>Perlu peningkatan kemampuan menginterpretasikan persamaan dan pertidaksamaan nilai mutlak, rasional dan irasional, menyusun SPLTV, menjelaskan sistem pertidaksamaan dua variabel.</v>
      </c>
      <c r="K39" s="28">
        <f t="shared" si="5"/>
        <v>70</v>
      </c>
      <c r="L39" s="28" t="str">
        <f t="shared" si="6"/>
        <v>C</v>
      </c>
      <c r="M39" s="28">
        <f t="shared" si="7"/>
        <v>70</v>
      </c>
      <c r="N39" s="28" t="str">
        <f t="shared" si="8"/>
        <v>C</v>
      </c>
      <c r="O39" s="36">
        <v>5</v>
      </c>
      <c r="P39" s="28" t="str">
        <f t="shared" si="9"/>
        <v>Perlu peningkatan keterampilan untuk menyelesaikan masalah berkaitan dengan persamaan dan pertidaksamaan nilai mutlak, rasional dan irasional, menyusun SPLTV, menyajikan dan menyelesaikan sistem pertidaksamaan dua variabel.</v>
      </c>
      <c r="Q39" s="39"/>
      <c r="R39" s="39" t="s">
        <v>9</v>
      </c>
      <c r="S39" s="18"/>
      <c r="T39" s="1">
        <v>78</v>
      </c>
      <c r="U39" s="1">
        <v>76</v>
      </c>
      <c r="V39" s="1">
        <v>60</v>
      </c>
      <c r="W39" s="1">
        <v>66.599999999999994</v>
      </c>
      <c r="X39" s="1"/>
      <c r="Y39" s="1"/>
      <c r="Z39" s="1"/>
      <c r="AA39" s="1"/>
      <c r="AB39" s="1"/>
      <c r="AC39" s="1"/>
      <c r="AD39" s="1"/>
      <c r="AE39" s="18"/>
      <c r="AF39" s="1">
        <v>80</v>
      </c>
      <c r="AG39" s="1">
        <v>74</v>
      </c>
      <c r="AH39" s="1">
        <v>62</v>
      </c>
      <c r="AI39" s="1">
        <v>64</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125696</v>
      </c>
      <c r="C40" s="19" t="s">
        <v>155</v>
      </c>
      <c r="D40" s="18"/>
      <c r="E40" s="28">
        <f t="shared" si="0"/>
        <v>84</v>
      </c>
      <c r="F40" s="28" t="str">
        <f t="shared" si="1"/>
        <v>B</v>
      </c>
      <c r="G40" s="28">
        <f t="shared" si="2"/>
        <v>84</v>
      </c>
      <c r="H40" s="28" t="str">
        <f t="shared" si="3"/>
        <v>B</v>
      </c>
      <c r="I40" s="36">
        <v>1</v>
      </c>
      <c r="J40" s="28" t="str">
        <f t="shared" si="4"/>
        <v>Memiliki kemampuan untuk menginterpretasikan persamaan dan pertidaksamaan nilai mutlak, rasional dan irasional, menyusun SPLTV, menjelaskan sistem pertidaksamaan dua variabel.</v>
      </c>
      <c r="K40" s="28">
        <f t="shared" si="5"/>
        <v>84.747500000000002</v>
      </c>
      <c r="L40" s="28" t="str">
        <f t="shared" si="6"/>
        <v>A</v>
      </c>
      <c r="M40" s="28">
        <f t="shared" si="7"/>
        <v>84.747500000000002</v>
      </c>
      <c r="N40" s="28" t="str">
        <f t="shared" si="8"/>
        <v>A</v>
      </c>
      <c r="O40" s="36">
        <v>1</v>
      </c>
      <c r="P40" s="28" t="str">
        <f t="shared" si="9"/>
        <v>Memiliki keterampilan untuk menyelesaikan masalah berkaitan dengan persamaan dan pertidaksamaan nilai mutlak, rasional dan irasional, menyusun SPLTV, menyajikan dan menyelesaikan sistem pertidaksamaan dua variabel.</v>
      </c>
      <c r="Q40" s="39"/>
      <c r="R40" s="39" t="s">
        <v>8</v>
      </c>
      <c r="S40" s="18"/>
      <c r="T40" s="1">
        <v>87</v>
      </c>
      <c r="U40" s="1">
        <v>84</v>
      </c>
      <c r="V40" s="1">
        <v>83.99</v>
      </c>
      <c r="W40" s="1">
        <v>82</v>
      </c>
      <c r="X40" s="1"/>
      <c r="Y40" s="1"/>
      <c r="Z40" s="1"/>
      <c r="AA40" s="1"/>
      <c r="AB40" s="1"/>
      <c r="AC40" s="1"/>
      <c r="AD40" s="1"/>
      <c r="AE40" s="18"/>
      <c r="AF40" s="1">
        <v>87</v>
      </c>
      <c r="AG40" s="1">
        <v>86</v>
      </c>
      <c r="AH40" s="1">
        <v>83.99</v>
      </c>
      <c r="AI40" s="1">
        <v>82</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125712</v>
      </c>
      <c r="C41" s="19" t="s">
        <v>156</v>
      </c>
      <c r="D41" s="18"/>
      <c r="E41" s="28">
        <f t="shared" si="0"/>
        <v>83</v>
      </c>
      <c r="F41" s="28" t="str">
        <f t="shared" si="1"/>
        <v>B</v>
      </c>
      <c r="G41" s="28">
        <f t="shared" si="2"/>
        <v>83</v>
      </c>
      <c r="H41" s="28" t="str">
        <f t="shared" si="3"/>
        <v>B</v>
      </c>
      <c r="I41" s="36">
        <v>1</v>
      </c>
      <c r="J41" s="28" t="str">
        <f t="shared" si="4"/>
        <v>Memiliki kemampuan untuk menginterpretasikan persamaan dan pertidaksamaan nilai mutlak, rasional dan irasional, menyusun SPLTV, menjelaskan sistem pertidaksamaan dua variabel.</v>
      </c>
      <c r="K41" s="28">
        <f t="shared" si="5"/>
        <v>84.27000000000001</v>
      </c>
      <c r="L41" s="28" t="str">
        <f t="shared" si="6"/>
        <v>A</v>
      </c>
      <c r="M41" s="28">
        <f t="shared" si="7"/>
        <v>84.27000000000001</v>
      </c>
      <c r="N41" s="28" t="str">
        <f t="shared" si="8"/>
        <v>A</v>
      </c>
      <c r="O41" s="36">
        <v>1</v>
      </c>
      <c r="P41" s="28" t="str">
        <f t="shared" si="9"/>
        <v>Memiliki keterampilan untuk menyelesaikan masalah berkaitan dengan persamaan dan pertidaksamaan nilai mutlak, rasional dan irasional, menyusun SPLTV, menyajikan dan menyelesaikan sistem pertidaksamaan dua variabel.</v>
      </c>
      <c r="Q41" s="39"/>
      <c r="R41" s="39" t="s">
        <v>8</v>
      </c>
      <c r="S41" s="18"/>
      <c r="T41" s="1">
        <v>84</v>
      </c>
      <c r="U41" s="1">
        <v>85</v>
      </c>
      <c r="V41" s="1">
        <v>80.77</v>
      </c>
      <c r="W41" s="1">
        <v>82.41</v>
      </c>
      <c r="X41" s="1"/>
      <c r="Y41" s="1"/>
      <c r="Z41" s="1"/>
      <c r="AA41" s="1"/>
      <c r="AB41" s="1"/>
      <c r="AC41" s="1"/>
      <c r="AD41" s="1"/>
      <c r="AE41" s="18"/>
      <c r="AF41" s="1">
        <v>87.29</v>
      </c>
      <c r="AG41" s="1">
        <v>86.61</v>
      </c>
      <c r="AH41" s="1">
        <v>80.77</v>
      </c>
      <c r="AI41" s="1">
        <v>82.41</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125728</v>
      </c>
      <c r="C42" s="19" t="s">
        <v>157</v>
      </c>
      <c r="D42" s="18"/>
      <c r="E42" s="28">
        <f t="shared" si="0"/>
        <v>79</v>
      </c>
      <c r="F42" s="28" t="str">
        <f t="shared" si="1"/>
        <v>B</v>
      </c>
      <c r="G42" s="28">
        <f t="shared" si="2"/>
        <v>79</v>
      </c>
      <c r="H42" s="28" t="str">
        <f t="shared" si="3"/>
        <v>B</v>
      </c>
      <c r="I42" s="36">
        <v>2</v>
      </c>
      <c r="J42" s="28" t="str">
        <f t="shared" si="4"/>
        <v>Memiliki kemampuan untuk menginterpretasikan persamaan dan pertidaksamaan nilai mutlak, rasional dan irasional, menyusun SPLTV, namun masih perlu peningkatan kemampuan untuk menjelaskan sistem pertidaksamaan dua variabel.</v>
      </c>
      <c r="K42" s="28">
        <f t="shared" si="5"/>
        <v>79.23</v>
      </c>
      <c r="L42" s="28" t="str">
        <f t="shared" si="6"/>
        <v>B</v>
      </c>
      <c r="M42" s="28">
        <f t="shared" si="7"/>
        <v>79.23</v>
      </c>
      <c r="N42" s="28" t="str">
        <f t="shared" si="8"/>
        <v>B</v>
      </c>
      <c r="O42" s="36">
        <v>2</v>
      </c>
      <c r="P42"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42" s="39"/>
      <c r="R42" s="39" t="s">
        <v>8</v>
      </c>
      <c r="S42" s="18"/>
      <c r="T42" s="1">
        <v>79</v>
      </c>
      <c r="U42" s="1">
        <v>78</v>
      </c>
      <c r="V42" s="1">
        <v>77.87</v>
      </c>
      <c r="W42" s="1">
        <v>80</v>
      </c>
      <c r="X42" s="1"/>
      <c r="Y42" s="1"/>
      <c r="Z42" s="1"/>
      <c r="AA42" s="1"/>
      <c r="AB42" s="1"/>
      <c r="AC42" s="1"/>
      <c r="AD42" s="1"/>
      <c r="AE42" s="18"/>
      <c r="AF42" s="1">
        <v>79</v>
      </c>
      <c r="AG42" s="1">
        <v>80.05</v>
      </c>
      <c r="AH42" s="1">
        <v>77.87</v>
      </c>
      <c r="AI42" s="1">
        <v>80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125744</v>
      </c>
      <c r="C43" s="19" t="s">
        <v>158</v>
      </c>
      <c r="D43" s="18"/>
      <c r="E43" s="28">
        <f t="shared" si="0"/>
        <v>70</v>
      </c>
      <c r="F43" s="28" t="str">
        <f t="shared" si="1"/>
        <v>C</v>
      </c>
      <c r="G43" s="28">
        <f t="shared" si="2"/>
        <v>70</v>
      </c>
      <c r="H43" s="28" t="str">
        <f t="shared" si="3"/>
        <v>C</v>
      </c>
      <c r="I43" s="36">
        <v>4</v>
      </c>
      <c r="J43"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43" s="28">
        <f t="shared" si="5"/>
        <v>70.254999999999995</v>
      </c>
      <c r="L43" s="28" t="str">
        <f t="shared" si="6"/>
        <v>C</v>
      </c>
      <c r="M43" s="28">
        <f t="shared" si="7"/>
        <v>70.254999999999995</v>
      </c>
      <c r="N43" s="28" t="str">
        <f t="shared" si="8"/>
        <v>C</v>
      </c>
      <c r="O43" s="36">
        <v>4</v>
      </c>
      <c r="P43"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43" s="39"/>
      <c r="R43" s="39" t="s">
        <v>9</v>
      </c>
      <c r="S43" s="18"/>
      <c r="T43" s="1">
        <v>72.02</v>
      </c>
      <c r="U43" s="1">
        <v>67.52</v>
      </c>
      <c r="V43" s="1">
        <v>70</v>
      </c>
      <c r="W43" s="1">
        <v>70</v>
      </c>
      <c r="X43" s="1"/>
      <c r="Y43" s="1"/>
      <c r="Z43" s="1"/>
      <c r="AA43" s="1"/>
      <c r="AB43" s="1"/>
      <c r="AC43" s="1"/>
      <c r="AD43" s="1"/>
      <c r="AE43" s="18"/>
      <c r="AF43" s="1">
        <v>72.02</v>
      </c>
      <c r="AG43" s="1">
        <v>70</v>
      </c>
      <c r="AH43" s="1">
        <v>70</v>
      </c>
      <c r="AI43" s="1">
        <v>69</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125760</v>
      </c>
      <c r="C44" s="19" t="s">
        <v>159</v>
      </c>
      <c r="D44" s="18"/>
      <c r="E44" s="28">
        <f t="shared" si="0"/>
        <v>73</v>
      </c>
      <c r="F44" s="28" t="str">
        <f t="shared" si="1"/>
        <v>C</v>
      </c>
      <c r="G44" s="28">
        <f t="shared" si="2"/>
        <v>73</v>
      </c>
      <c r="H44" s="28" t="str">
        <f t="shared" si="3"/>
        <v>C</v>
      </c>
      <c r="I44" s="36">
        <v>3</v>
      </c>
      <c r="J44" s="28" t="str">
        <f t="shared" si="4"/>
        <v>Memiliki kemampuan untuk menginterpretasikan persamaan dan pertidaksamaan nilai mutlak, rasional dan irasional, namun masih perlu peningkatan kemampuan untuk menyusun SPLTV, menjelaskan sistem pertidaksamaan dua variabel.</v>
      </c>
      <c r="K44" s="28">
        <f t="shared" si="5"/>
        <v>73.009999999999991</v>
      </c>
      <c r="L44" s="28" t="str">
        <f t="shared" si="6"/>
        <v>C</v>
      </c>
      <c r="M44" s="28">
        <f t="shared" si="7"/>
        <v>73.009999999999991</v>
      </c>
      <c r="N44" s="28" t="str">
        <f t="shared" si="8"/>
        <v>C</v>
      </c>
      <c r="O44" s="36">
        <v>3</v>
      </c>
      <c r="P44"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4" s="39"/>
      <c r="R44" s="39" t="s">
        <v>8</v>
      </c>
      <c r="S44" s="18"/>
      <c r="T44" s="1">
        <v>73.569999999999993</v>
      </c>
      <c r="U44" s="1">
        <v>69.47</v>
      </c>
      <c r="V44" s="1">
        <v>74</v>
      </c>
      <c r="W44" s="1">
        <v>75</v>
      </c>
      <c r="X44" s="1"/>
      <c r="Y44" s="1"/>
      <c r="Z44" s="1"/>
      <c r="AA44" s="1"/>
      <c r="AB44" s="1"/>
      <c r="AC44" s="1"/>
      <c r="AD44" s="1"/>
      <c r="AE44" s="18"/>
      <c r="AF44" s="1">
        <v>73.569999999999993</v>
      </c>
      <c r="AG44" s="1">
        <v>69.47</v>
      </c>
      <c r="AH44" s="1">
        <v>74</v>
      </c>
      <c r="AI44" s="1">
        <v>75</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125776</v>
      </c>
      <c r="C45" s="19" t="s">
        <v>160</v>
      </c>
      <c r="D45" s="18"/>
      <c r="E45" s="28">
        <f t="shared" si="0"/>
        <v>85</v>
      </c>
      <c r="F45" s="28" t="str">
        <f t="shared" si="1"/>
        <v>A</v>
      </c>
      <c r="G45" s="28">
        <f t="shared" si="2"/>
        <v>85</v>
      </c>
      <c r="H45" s="28" t="str">
        <f t="shared" si="3"/>
        <v>A</v>
      </c>
      <c r="I45" s="36">
        <v>1</v>
      </c>
      <c r="J45" s="28" t="str">
        <f t="shared" si="4"/>
        <v>Memiliki kemampuan untuk menginterpretasikan persamaan dan pertidaksamaan nilai mutlak, rasional dan irasional, menyusun SPLTV, menjelaskan sistem pertidaksamaan dua variabel.</v>
      </c>
      <c r="K45" s="28">
        <f t="shared" si="5"/>
        <v>86.009999999999991</v>
      </c>
      <c r="L45" s="28" t="str">
        <f t="shared" si="6"/>
        <v>A</v>
      </c>
      <c r="M45" s="28">
        <f t="shared" si="7"/>
        <v>86.009999999999991</v>
      </c>
      <c r="N45" s="28" t="str">
        <f t="shared" si="8"/>
        <v>A</v>
      </c>
      <c r="O45" s="36">
        <v>1</v>
      </c>
      <c r="P45" s="28" t="str">
        <f t="shared" si="9"/>
        <v>Memiliki keterampilan untuk menyelesaikan masalah berkaitan dengan persamaan dan pertidaksamaan nilai mutlak, rasional dan irasional, menyusun SPLTV, menyajikan dan menyelesaikan sistem pertidaksamaan dua variabel.</v>
      </c>
      <c r="Q45" s="39"/>
      <c r="R45" s="39" t="s">
        <v>8</v>
      </c>
      <c r="S45" s="18"/>
      <c r="T45" s="1">
        <v>84</v>
      </c>
      <c r="U45" s="1">
        <v>87</v>
      </c>
      <c r="V45" s="1">
        <v>83.56</v>
      </c>
      <c r="W45" s="1">
        <v>85.88</v>
      </c>
      <c r="X45" s="1"/>
      <c r="Y45" s="1"/>
      <c r="Z45" s="1"/>
      <c r="AA45" s="1"/>
      <c r="AB45" s="1"/>
      <c r="AC45" s="1"/>
      <c r="AD45" s="1"/>
      <c r="AE45" s="18"/>
      <c r="AF45" s="1">
        <v>87.6</v>
      </c>
      <c r="AG45" s="1">
        <v>87</v>
      </c>
      <c r="AH45" s="1">
        <v>83.56</v>
      </c>
      <c r="AI45" s="1">
        <v>85.88</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85</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70</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76.028571428571425</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R32" activePane="bottomRight" state="frozen"/>
      <selection pane="topRight"/>
      <selection pane="bottomLeft"/>
      <selection pane="bottomRight" activeCell="AF29" sqref="AF29:AI2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6.140625" customWidth="1"/>
    <col min="10" max="10" width="20.7109375" customWidth="1"/>
    <col min="11" max="14" width="7.7109375" customWidth="1"/>
    <col min="15" max="15" width="11.7109375" customWidth="1"/>
    <col min="16" max="16" width="6.7109375" customWidth="1"/>
    <col min="17" max="17" width="7.7109375" hidden="1" customWidth="1"/>
    <col min="18" max="18" width="5.5703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981</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161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981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224</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125808</v>
      </c>
      <c r="C11" s="19" t="s">
        <v>162</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untuk menginterpretasikan persamaan dan pertidaksamaan nilai mutlak, rasional dan irasional, menyusun SPLTV, namun masih perlu peningkatan kemampuan untuk menjelaskan sistem pertidaksamaan dua variabel.</v>
      </c>
      <c r="K11" s="28">
        <f t="shared" ref="K11:K50" si="5">IF((COUNTA(AF11:AO11)&gt;0),AVERAGE(AF11:AO11),"")</f>
        <v>79.352499999999992</v>
      </c>
      <c r="L11" s="28" t="str">
        <f t="shared" ref="L11:L50" si="6">IF(AND(ISNUMBER(K11),K11&gt;=1), IF(K11&lt;=$FD$27,$FE$27,IF(K11&lt;=$FD$28,$FE$28,IF(K11&lt;=$FD$29,$FE$29,IF(K11&lt;=$FD$30,$FE$30,)))), "")</f>
        <v>B</v>
      </c>
      <c r="M11" s="28">
        <f t="shared" ref="M11:M50" si="7">IF((COUNTA(AF11:AO11)&gt;0),AVERAGE(AF11:AO11),"")</f>
        <v>79.352499999999992</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keterampilan untuk menyelesaikan masalah berkaitan dengan persamaan dan pertidaksamaan nilai mutlak, rasional dan irasional, menyusun SPLTV, namun perlu peningkatan keterampilan menyelesaikan masalah berkaitan sistem pertidaksamaan dua variabel.</v>
      </c>
      <c r="Q11" s="39"/>
      <c r="R11" s="39" t="s">
        <v>8</v>
      </c>
      <c r="S11" s="18"/>
      <c r="T11" s="1">
        <v>78</v>
      </c>
      <c r="U11" s="1">
        <v>80</v>
      </c>
      <c r="V11" s="1">
        <v>80</v>
      </c>
      <c r="W11" s="1">
        <v>80.41</v>
      </c>
      <c r="X11" s="1"/>
      <c r="Y11" s="1"/>
      <c r="Z11" s="1"/>
      <c r="AA11" s="1"/>
      <c r="AB11" s="1"/>
      <c r="AC11" s="1"/>
      <c r="AD11" s="1"/>
      <c r="AE11" s="18"/>
      <c r="AF11" s="1">
        <v>79</v>
      </c>
      <c r="AG11" s="1">
        <v>78</v>
      </c>
      <c r="AH11" s="1">
        <v>80</v>
      </c>
      <c r="AI11" s="1">
        <v>80.41</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125824</v>
      </c>
      <c r="C12" s="19" t="s">
        <v>163</v>
      </c>
      <c r="D12" s="18"/>
      <c r="E12" s="28">
        <f t="shared" si="0"/>
        <v>78</v>
      </c>
      <c r="F12" s="28" t="str">
        <f t="shared" si="1"/>
        <v>B</v>
      </c>
      <c r="G12" s="28">
        <f t="shared" si="2"/>
        <v>78</v>
      </c>
      <c r="H12" s="28" t="str">
        <f t="shared" si="3"/>
        <v>B</v>
      </c>
      <c r="I12" s="36">
        <v>4</v>
      </c>
      <c r="J12"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12" s="28">
        <f t="shared" si="5"/>
        <v>77.992500000000007</v>
      </c>
      <c r="L12" s="28" t="str">
        <f t="shared" si="6"/>
        <v>B</v>
      </c>
      <c r="M12" s="28">
        <f t="shared" si="7"/>
        <v>77.992500000000007</v>
      </c>
      <c r="N12" s="28" t="str">
        <f t="shared" si="8"/>
        <v>B</v>
      </c>
      <c r="O12" s="36">
        <v>4</v>
      </c>
      <c r="P12"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12" s="39"/>
      <c r="R12" s="39" t="s">
        <v>9</v>
      </c>
      <c r="S12" s="18"/>
      <c r="T12" s="1">
        <v>80.599999999999994</v>
      </c>
      <c r="U12" s="1">
        <v>74.61</v>
      </c>
      <c r="V12" s="1">
        <v>78</v>
      </c>
      <c r="W12" s="1">
        <v>79.37</v>
      </c>
      <c r="X12" s="1"/>
      <c r="Y12" s="1"/>
      <c r="Z12" s="1"/>
      <c r="AA12" s="1"/>
      <c r="AB12" s="1"/>
      <c r="AC12" s="1"/>
      <c r="AD12" s="1"/>
      <c r="AE12" s="18"/>
      <c r="AF12" s="1">
        <v>80.599999999999994</v>
      </c>
      <c r="AG12" s="1">
        <v>74</v>
      </c>
      <c r="AH12" s="1">
        <v>78</v>
      </c>
      <c r="AI12" s="1">
        <v>79.37</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125840</v>
      </c>
      <c r="C13" s="19" t="s">
        <v>164</v>
      </c>
      <c r="D13" s="18"/>
      <c r="E13" s="28">
        <f t="shared" si="0"/>
        <v>65</v>
      </c>
      <c r="F13" s="28" t="str">
        <f t="shared" si="1"/>
        <v>D</v>
      </c>
      <c r="G13" s="28">
        <f t="shared" si="2"/>
        <v>65</v>
      </c>
      <c r="H13" s="28" t="str">
        <f t="shared" si="3"/>
        <v>D</v>
      </c>
      <c r="I13" s="36">
        <v>5</v>
      </c>
      <c r="J13" s="28" t="str">
        <f t="shared" si="4"/>
        <v>Perlu peningkatan kemampuan menginterpretasikan persamaan dan pertidaksamaan nilai mutlak, rasional dan irasional, menyusun SPLTV, menjelaskan sistem pertidaksamaan dua variabel.</v>
      </c>
      <c r="K13" s="28">
        <f t="shared" si="5"/>
        <v>65.532499999999999</v>
      </c>
      <c r="L13" s="28" t="str">
        <f t="shared" si="6"/>
        <v>D</v>
      </c>
      <c r="M13" s="28">
        <f t="shared" si="7"/>
        <v>65.532499999999999</v>
      </c>
      <c r="N13" s="28" t="str">
        <f t="shared" si="8"/>
        <v>D</v>
      </c>
      <c r="O13" s="36">
        <v>5</v>
      </c>
      <c r="P13" s="28" t="str">
        <f t="shared" si="9"/>
        <v>Perlu peningkatan keterampilan untuk menyelesaikan masalah berkaitan dengan persamaan dan pertidaksamaan nilai mutlak, rasional dan irasional, menyusun SPLTV, menyajikan dan menyelesaikan sistem pertidaksamaan dua variabel.</v>
      </c>
      <c r="Q13" s="39"/>
      <c r="R13" s="39" t="s">
        <v>9</v>
      </c>
      <c r="S13" s="18"/>
      <c r="T13" s="1">
        <v>63</v>
      </c>
      <c r="U13" s="1">
        <v>62.13</v>
      </c>
      <c r="V13" s="1">
        <v>66.599999999999994</v>
      </c>
      <c r="W13" s="1">
        <v>68</v>
      </c>
      <c r="X13" s="1"/>
      <c r="Y13" s="1"/>
      <c r="Z13" s="1"/>
      <c r="AA13" s="1"/>
      <c r="AB13" s="1"/>
      <c r="AC13" s="1"/>
      <c r="AD13" s="1"/>
      <c r="AE13" s="18"/>
      <c r="AF13" s="1">
        <v>63</v>
      </c>
      <c r="AG13" s="1">
        <v>62.13</v>
      </c>
      <c r="AH13" s="1">
        <v>69</v>
      </c>
      <c r="AI13" s="1">
        <v>68</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51581</v>
      </c>
      <c r="FK13" s="41">
        <v>51591</v>
      </c>
    </row>
    <row r="14" spans="1:167" x14ac:dyDescent="0.25">
      <c r="A14" s="19">
        <v>4</v>
      </c>
      <c r="B14" s="19">
        <v>125856</v>
      </c>
      <c r="C14" s="19" t="s">
        <v>165</v>
      </c>
      <c r="D14" s="18"/>
      <c r="E14" s="28">
        <f t="shared" si="0"/>
        <v>78</v>
      </c>
      <c r="F14" s="28" t="str">
        <f t="shared" si="1"/>
        <v>B</v>
      </c>
      <c r="G14" s="28">
        <f t="shared" si="2"/>
        <v>78</v>
      </c>
      <c r="H14" s="28" t="str">
        <f t="shared" si="3"/>
        <v>B</v>
      </c>
      <c r="I14" s="36">
        <v>3</v>
      </c>
      <c r="J14" s="28" t="str">
        <f t="shared" si="4"/>
        <v>Memiliki kemampuan untuk menginterpretasikan persamaan dan pertidaksamaan nilai mutlak, rasional dan irasional, namun masih perlu peningkatan kemampuan untuk menyusun SPLTV, menjelaskan sistem pertidaksamaan dua variabel.</v>
      </c>
      <c r="K14" s="28">
        <f t="shared" si="5"/>
        <v>78.334999999999994</v>
      </c>
      <c r="L14" s="28" t="str">
        <f t="shared" si="6"/>
        <v>B</v>
      </c>
      <c r="M14" s="28">
        <f t="shared" si="7"/>
        <v>78.334999999999994</v>
      </c>
      <c r="N14" s="28" t="str">
        <f t="shared" si="8"/>
        <v>B</v>
      </c>
      <c r="O14" s="36">
        <v>3</v>
      </c>
      <c r="P14"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4" s="39"/>
      <c r="R14" s="39" t="s">
        <v>8</v>
      </c>
      <c r="S14" s="18"/>
      <c r="T14" s="1">
        <v>76</v>
      </c>
      <c r="U14" s="1">
        <v>76</v>
      </c>
      <c r="V14" s="1">
        <v>82.27</v>
      </c>
      <c r="W14" s="1">
        <v>79.069999999999993</v>
      </c>
      <c r="X14" s="1"/>
      <c r="Y14" s="1"/>
      <c r="Z14" s="1"/>
      <c r="AA14" s="1"/>
      <c r="AB14" s="1"/>
      <c r="AC14" s="1"/>
      <c r="AD14" s="1"/>
      <c r="AE14" s="18"/>
      <c r="AF14" s="1">
        <v>76</v>
      </c>
      <c r="AG14" s="1">
        <v>76</v>
      </c>
      <c r="AH14" s="1">
        <v>82.27</v>
      </c>
      <c r="AI14" s="1">
        <v>79.069999999999993</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125872</v>
      </c>
      <c r="C15" s="19" t="s">
        <v>166</v>
      </c>
      <c r="D15" s="18"/>
      <c r="E15" s="28">
        <f t="shared" si="0"/>
        <v>82</v>
      </c>
      <c r="F15" s="28" t="str">
        <f t="shared" si="1"/>
        <v>B</v>
      </c>
      <c r="G15" s="28">
        <f t="shared" si="2"/>
        <v>82</v>
      </c>
      <c r="H15" s="28" t="str">
        <f t="shared" si="3"/>
        <v>B</v>
      </c>
      <c r="I15" s="36">
        <v>1</v>
      </c>
      <c r="J15" s="28" t="str">
        <f t="shared" si="4"/>
        <v>Memiliki kemampuan untuk menginterpretasikan persamaan dan pertidaksamaan nilai mutlak, rasional dan irasional, menyusun SPLTV, menjelaskan sistem pertidaksamaan dua variabel.</v>
      </c>
      <c r="K15" s="28">
        <f t="shared" si="5"/>
        <v>81.207499999999996</v>
      </c>
      <c r="L15" s="28" t="str">
        <f t="shared" si="6"/>
        <v>B</v>
      </c>
      <c r="M15" s="28">
        <f t="shared" si="7"/>
        <v>81.207499999999996</v>
      </c>
      <c r="N15" s="28" t="str">
        <f t="shared" si="8"/>
        <v>B</v>
      </c>
      <c r="O15" s="36">
        <v>1</v>
      </c>
      <c r="P15" s="28" t="str">
        <f t="shared" si="9"/>
        <v>Memiliki keterampilan untuk menyelesaikan masalah berkaitan dengan persamaan dan pertidaksamaan nilai mutlak, rasional dan irasional, menyusun SPLTV, menyajikan dan menyelesaikan sistem pertidaksamaan dua variabel.</v>
      </c>
      <c r="Q15" s="39"/>
      <c r="R15" s="39" t="s">
        <v>8</v>
      </c>
      <c r="S15" s="18"/>
      <c r="T15" s="1">
        <v>80</v>
      </c>
      <c r="U15" s="1">
        <v>80</v>
      </c>
      <c r="V15" s="1">
        <v>84.23</v>
      </c>
      <c r="W15" s="1">
        <v>84.23</v>
      </c>
      <c r="X15" s="1"/>
      <c r="Y15" s="1"/>
      <c r="Z15" s="1"/>
      <c r="AA15" s="1"/>
      <c r="AB15" s="1"/>
      <c r="AC15" s="1"/>
      <c r="AD15" s="1"/>
      <c r="AE15" s="18"/>
      <c r="AF15" s="1">
        <v>78.599999999999994</v>
      </c>
      <c r="AG15" s="1">
        <v>80</v>
      </c>
      <c r="AH15" s="1">
        <v>84.23</v>
      </c>
      <c r="AI15" s="1">
        <v>82</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51582</v>
      </c>
      <c r="FK15" s="41">
        <v>51592</v>
      </c>
    </row>
    <row r="16" spans="1:167" x14ac:dyDescent="0.25">
      <c r="A16" s="19">
        <v>6</v>
      </c>
      <c r="B16" s="19">
        <v>125888</v>
      </c>
      <c r="C16" s="19" t="s">
        <v>167</v>
      </c>
      <c r="D16" s="18"/>
      <c r="E16" s="28">
        <f t="shared" si="0"/>
        <v>77</v>
      </c>
      <c r="F16" s="28" t="str">
        <f t="shared" si="1"/>
        <v>B</v>
      </c>
      <c r="G16" s="28">
        <f t="shared" si="2"/>
        <v>77</v>
      </c>
      <c r="H16" s="28" t="str">
        <f t="shared" si="3"/>
        <v>B</v>
      </c>
      <c r="I16" s="36">
        <v>2</v>
      </c>
      <c r="J16" s="28" t="str">
        <f t="shared" si="4"/>
        <v>Memiliki kemampuan untuk menginterpretasikan persamaan dan pertidaksamaan nilai mutlak, rasional dan irasional, menyusun SPLTV, namun masih perlu peningkatan kemampuan untuk menjelaskan sistem pertidaksamaan dua variabel.</v>
      </c>
      <c r="K16" s="28">
        <f t="shared" si="5"/>
        <v>76.42</v>
      </c>
      <c r="L16" s="28" t="str">
        <f t="shared" si="6"/>
        <v>B</v>
      </c>
      <c r="M16" s="28">
        <f t="shared" si="7"/>
        <v>76.42</v>
      </c>
      <c r="N16" s="28" t="str">
        <f t="shared" si="8"/>
        <v>B</v>
      </c>
      <c r="O16" s="36">
        <v>2</v>
      </c>
      <c r="P16"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16" s="39"/>
      <c r="R16" s="39" t="s">
        <v>8</v>
      </c>
      <c r="S16" s="18"/>
      <c r="T16" s="1">
        <v>76</v>
      </c>
      <c r="U16" s="1">
        <v>75</v>
      </c>
      <c r="V16" s="1">
        <v>79.510000000000005</v>
      </c>
      <c r="W16" s="1">
        <v>77.680000000000007</v>
      </c>
      <c r="X16" s="1"/>
      <c r="Y16" s="1"/>
      <c r="Z16" s="1"/>
      <c r="AA16" s="1"/>
      <c r="AB16" s="1"/>
      <c r="AC16" s="1"/>
      <c r="AD16" s="1"/>
      <c r="AE16" s="18"/>
      <c r="AF16" s="1">
        <v>76</v>
      </c>
      <c r="AG16" s="1">
        <v>75</v>
      </c>
      <c r="AH16" s="1">
        <v>77</v>
      </c>
      <c r="AI16" s="1">
        <v>77.680000000000007</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125904</v>
      </c>
      <c r="C17" s="19" t="s">
        <v>168</v>
      </c>
      <c r="D17" s="18"/>
      <c r="E17" s="28">
        <f t="shared" si="0"/>
        <v>77</v>
      </c>
      <c r="F17" s="28" t="str">
        <f t="shared" si="1"/>
        <v>B</v>
      </c>
      <c r="G17" s="28">
        <f t="shared" si="2"/>
        <v>77</v>
      </c>
      <c r="H17" s="28" t="str">
        <f t="shared" si="3"/>
        <v>B</v>
      </c>
      <c r="I17" s="36">
        <v>3</v>
      </c>
      <c r="J17" s="28" t="str">
        <f t="shared" si="4"/>
        <v>Memiliki kemampuan untuk menginterpretasikan persamaan dan pertidaksamaan nilai mutlak, rasional dan irasional, namun masih perlu peningkatan kemampuan untuk menyusun SPLTV, menjelaskan sistem pertidaksamaan dua variabel.</v>
      </c>
      <c r="K17" s="28">
        <f t="shared" si="5"/>
        <v>78</v>
      </c>
      <c r="L17" s="28" t="str">
        <f t="shared" si="6"/>
        <v>B</v>
      </c>
      <c r="M17" s="28">
        <f t="shared" si="7"/>
        <v>78</v>
      </c>
      <c r="N17" s="28" t="str">
        <f t="shared" si="8"/>
        <v>B</v>
      </c>
      <c r="O17" s="36">
        <v>3</v>
      </c>
      <c r="P17"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7" s="39"/>
      <c r="R17" s="39" t="s">
        <v>8</v>
      </c>
      <c r="S17" s="18"/>
      <c r="T17" s="1">
        <v>78</v>
      </c>
      <c r="U17" s="1">
        <v>76</v>
      </c>
      <c r="V17" s="1">
        <v>77.7</v>
      </c>
      <c r="W17" s="1">
        <v>76.72</v>
      </c>
      <c r="X17" s="1"/>
      <c r="Y17" s="1"/>
      <c r="Z17" s="1"/>
      <c r="AA17" s="1"/>
      <c r="AB17" s="1"/>
      <c r="AC17" s="1"/>
      <c r="AD17" s="1"/>
      <c r="AE17" s="18"/>
      <c r="AF17" s="1">
        <v>80</v>
      </c>
      <c r="AG17" s="1">
        <v>76</v>
      </c>
      <c r="AH17" s="1">
        <v>78</v>
      </c>
      <c r="AI17" s="1">
        <v>78</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51583</v>
      </c>
      <c r="FK17" s="41">
        <v>51593</v>
      </c>
    </row>
    <row r="18" spans="1:167" x14ac:dyDescent="0.25">
      <c r="A18" s="19">
        <v>8</v>
      </c>
      <c r="B18" s="19">
        <v>125920</v>
      </c>
      <c r="C18" s="19" t="s">
        <v>169</v>
      </c>
      <c r="D18" s="18"/>
      <c r="E18" s="28">
        <f t="shared" si="0"/>
        <v>79</v>
      </c>
      <c r="F18" s="28" t="str">
        <f t="shared" si="1"/>
        <v>B</v>
      </c>
      <c r="G18" s="28">
        <f t="shared" si="2"/>
        <v>79</v>
      </c>
      <c r="H18" s="28" t="str">
        <f t="shared" si="3"/>
        <v>B</v>
      </c>
      <c r="I18" s="36">
        <v>2</v>
      </c>
      <c r="J18" s="28" t="str">
        <f t="shared" si="4"/>
        <v>Memiliki kemampuan untuk menginterpretasikan persamaan dan pertidaksamaan nilai mutlak, rasional dan irasional, menyusun SPLTV, namun masih perlu peningkatan kemampuan untuk menjelaskan sistem pertidaksamaan dua variabel.</v>
      </c>
      <c r="K18" s="28">
        <f t="shared" si="5"/>
        <v>77.5</v>
      </c>
      <c r="L18" s="28" t="str">
        <f t="shared" si="6"/>
        <v>B</v>
      </c>
      <c r="M18" s="28">
        <f t="shared" si="7"/>
        <v>77.5</v>
      </c>
      <c r="N18" s="28" t="str">
        <f t="shared" si="8"/>
        <v>B</v>
      </c>
      <c r="O18" s="36">
        <v>2</v>
      </c>
      <c r="P18"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18" s="39"/>
      <c r="R18" s="39" t="s">
        <v>8</v>
      </c>
      <c r="S18" s="18"/>
      <c r="T18" s="1">
        <v>76</v>
      </c>
      <c r="U18" s="1">
        <v>75</v>
      </c>
      <c r="V18" s="1">
        <v>82.27</v>
      </c>
      <c r="W18" s="1">
        <v>80.89</v>
      </c>
      <c r="X18" s="1"/>
      <c r="Y18" s="1"/>
      <c r="Z18" s="1"/>
      <c r="AA18" s="1"/>
      <c r="AB18" s="1"/>
      <c r="AC18" s="1"/>
      <c r="AD18" s="1"/>
      <c r="AE18" s="18"/>
      <c r="AF18" s="1">
        <v>76</v>
      </c>
      <c r="AG18" s="1">
        <v>75</v>
      </c>
      <c r="AH18" s="1">
        <v>78</v>
      </c>
      <c r="AI18" s="1">
        <v>81</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125936</v>
      </c>
      <c r="C19" s="19" t="s">
        <v>170</v>
      </c>
      <c r="D19" s="18"/>
      <c r="E19" s="28">
        <f t="shared" si="0"/>
        <v>78</v>
      </c>
      <c r="F19" s="28" t="str">
        <f t="shared" si="1"/>
        <v>B</v>
      </c>
      <c r="G19" s="28">
        <f t="shared" si="2"/>
        <v>78</v>
      </c>
      <c r="H19" s="28" t="str">
        <f t="shared" si="3"/>
        <v>B</v>
      </c>
      <c r="I19" s="36">
        <v>2</v>
      </c>
      <c r="J19" s="28" t="str">
        <f t="shared" si="4"/>
        <v>Memiliki kemampuan untuk menginterpretasikan persamaan dan pertidaksamaan nilai mutlak, rasional dan irasional, menyusun SPLTV, namun masih perlu peningkatan kemampuan untuk menjelaskan sistem pertidaksamaan dua variabel.</v>
      </c>
      <c r="K19" s="28">
        <f t="shared" si="5"/>
        <v>78.2</v>
      </c>
      <c r="L19" s="28" t="str">
        <f t="shared" si="6"/>
        <v>B</v>
      </c>
      <c r="M19" s="28">
        <f t="shared" si="7"/>
        <v>78.2</v>
      </c>
      <c r="N19" s="28" t="str">
        <f t="shared" si="8"/>
        <v>B</v>
      </c>
      <c r="O19" s="36">
        <v>2</v>
      </c>
      <c r="P19"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19" s="39"/>
      <c r="R19" s="39" t="s">
        <v>8</v>
      </c>
      <c r="S19" s="18"/>
      <c r="T19" s="1">
        <v>75</v>
      </c>
      <c r="U19" s="1">
        <v>77</v>
      </c>
      <c r="V19" s="1">
        <v>80.41</v>
      </c>
      <c r="W19" s="1">
        <v>80.39</v>
      </c>
      <c r="X19" s="1"/>
      <c r="Y19" s="1"/>
      <c r="Z19" s="1"/>
      <c r="AA19" s="1"/>
      <c r="AB19" s="1"/>
      <c r="AC19" s="1"/>
      <c r="AD19" s="1"/>
      <c r="AE19" s="18"/>
      <c r="AF19" s="1">
        <v>75</v>
      </c>
      <c r="AG19" s="1">
        <v>77</v>
      </c>
      <c r="AH19" s="1">
        <v>80.41</v>
      </c>
      <c r="AI19" s="1">
        <v>80.39</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51584</v>
      </c>
      <c r="FK19" s="41">
        <v>51594</v>
      </c>
    </row>
    <row r="20" spans="1:167" x14ac:dyDescent="0.25">
      <c r="A20" s="19">
        <v>10</v>
      </c>
      <c r="B20" s="19">
        <v>125952</v>
      </c>
      <c r="C20" s="19" t="s">
        <v>171</v>
      </c>
      <c r="D20" s="18"/>
      <c r="E20" s="28">
        <f t="shared" si="0"/>
        <v>77</v>
      </c>
      <c r="F20" s="28" t="str">
        <f t="shared" si="1"/>
        <v>B</v>
      </c>
      <c r="G20" s="28">
        <f t="shared" si="2"/>
        <v>77</v>
      </c>
      <c r="H20" s="28" t="str">
        <f t="shared" si="3"/>
        <v>B</v>
      </c>
      <c r="I20" s="36">
        <v>2</v>
      </c>
      <c r="J20" s="28" t="str">
        <f t="shared" si="4"/>
        <v>Memiliki kemampuan untuk menginterpretasikan persamaan dan pertidaksamaan nilai mutlak, rasional dan irasional, menyusun SPLTV, namun masih perlu peningkatan kemampuan untuk menjelaskan sistem pertidaksamaan dua variabel.</v>
      </c>
      <c r="K20" s="28">
        <f t="shared" si="5"/>
        <v>77.23</v>
      </c>
      <c r="L20" s="28" t="str">
        <f t="shared" si="6"/>
        <v>B</v>
      </c>
      <c r="M20" s="28">
        <f t="shared" si="7"/>
        <v>77.23</v>
      </c>
      <c r="N20" s="28" t="str">
        <f t="shared" si="8"/>
        <v>B</v>
      </c>
      <c r="O20" s="36">
        <v>2</v>
      </c>
      <c r="P20"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0" s="39"/>
      <c r="R20" s="39" t="s">
        <v>8</v>
      </c>
      <c r="S20" s="18"/>
      <c r="T20" s="1">
        <v>76.599999999999994</v>
      </c>
      <c r="U20" s="1">
        <v>71.77</v>
      </c>
      <c r="V20" s="1">
        <v>81.849999999999994</v>
      </c>
      <c r="W20" s="1">
        <v>78.7</v>
      </c>
      <c r="X20" s="1"/>
      <c r="Y20" s="1"/>
      <c r="Z20" s="1"/>
      <c r="AA20" s="1"/>
      <c r="AB20" s="1"/>
      <c r="AC20" s="1"/>
      <c r="AD20" s="1"/>
      <c r="AE20" s="18"/>
      <c r="AF20" s="1">
        <v>76.599999999999994</v>
      </c>
      <c r="AG20" s="1">
        <v>71.77</v>
      </c>
      <c r="AH20" s="1">
        <v>81.849999999999994</v>
      </c>
      <c r="AI20" s="1">
        <v>78.7</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125968</v>
      </c>
      <c r="C21" s="19" t="s">
        <v>172</v>
      </c>
      <c r="D21" s="18"/>
      <c r="E21" s="28">
        <f t="shared" si="0"/>
        <v>76</v>
      </c>
      <c r="F21" s="28" t="str">
        <f t="shared" si="1"/>
        <v>B</v>
      </c>
      <c r="G21" s="28">
        <f t="shared" si="2"/>
        <v>76</v>
      </c>
      <c r="H21" s="28" t="str">
        <f t="shared" si="3"/>
        <v>B</v>
      </c>
      <c r="I21" s="36">
        <v>2</v>
      </c>
      <c r="J21" s="28" t="str">
        <f t="shared" si="4"/>
        <v>Memiliki kemampuan untuk menginterpretasikan persamaan dan pertidaksamaan nilai mutlak, rasional dan irasional, menyusun SPLTV, namun masih perlu peningkatan kemampuan untuk menjelaskan sistem pertidaksamaan dua variabel.</v>
      </c>
      <c r="K21" s="28">
        <f t="shared" si="5"/>
        <v>76.732500000000002</v>
      </c>
      <c r="L21" s="28" t="str">
        <f t="shared" si="6"/>
        <v>B</v>
      </c>
      <c r="M21" s="28">
        <f t="shared" si="7"/>
        <v>76.732500000000002</v>
      </c>
      <c r="N21" s="28" t="str">
        <f t="shared" si="8"/>
        <v>B</v>
      </c>
      <c r="O21" s="36">
        <v>2</v>
      </c>
      <c r="P21"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1" s="39"/>
      <c r="R21" s="39" t="s">
        <v>8</v>
      </c>
      <c r="S21" s="18"/>
      <c r="T21" s="1">
        <v>71</v>
      </c>
      <c r="U21" s="1">
        <v>70</v>
      </c>
      <c r="V21" s="1">
        <v>80</v>
      </c>
      <c r="W21" s="1">
        <v>81.93</v>
      </c>
      <c r="X21" s="1"/>
      <c r="Y21" s="1"/>
      <c r="Z21" s="1"/>
      <c r="AA21" s="1"/>
      <c r="AB21" s="1"/>
      <c r="AC21" s="1"/>
      <c r="AD21" s="1"/>
      <c r="AE21" s="18"/>
      <c r="AF21" s="1">
        <v>71</v>
      </c>
      <c r="AG21" s="1">
        <v>74</v>
      </c>
      <c r="AH21" s="1">
        <v>80</v>
      </c>
      <c r="AI21" s="1">
        <v>81.93</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t="s">
        <v>84</v>
      </c>
      <c r="FI21" s="43" t="s">
        <v>85</v>
      </c>
      <c r="FJ21" s="41">
        <v>51585</v>
      </c>
      <c r="FK21" s="41">
        <v>51595</v>
      </c>
    </row>
    <row r="22" spans="1:167" x14ac:dyDescent="0.25">
      <c r="A22" s="19">
        <v>12</v>
      </c>
      <c r="B22" s="19">
        <v>125984</v>
      </c>
      <c r="C22" s="19" t="s">
        <v>173</v>
      </c>
      <c r="D22" s="18"/>
      <c r="E22" s="28">
        <f t="shared" si="0"/>
        <v>70</v>
      </c>
      <c r="F22" s="28" t="str">
        <f t="shared" si="1"/>
        <v>C</v>
      </c>
      <c r="G22" s="28">
        <f t="shared" si="2"/>
        <v>70</v>
      </c>
      <c r="H22" s="28" t="str">
        <f t="shared" si="3"/>
        <v>C</v>
      </c>
      <c r="I22" s="36">
        <v>4</v>
      </c>
      <c r="J22"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2" s="28">
        <f t="shared" si="5"/>
        <v>70.36</v>
      </c>
      <c r="L22" s="28" t="str">
        <f t="shared" si="6"/>
        <v>C</v>
      </c>
      <c r="M22" s="28">
        <f t="shared" si="7"/>
        <v>70.36</v>
      </c>
      <c r="N22" s="28" t="str">
        <f t="shared" si="8"/>
        <v>C</v>
      </c>
      <c r="O22" s="36">
        <v>4</v>
      </c>
      <c r="P22"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2" s="39"/>
      <c r="R22" s="39" t="s">
        <v>9</v>
      </c>
      <c r="S22" s="18"/>
      <c r="T22" s="1">
        <v>69.400000000000006</v>
      </c>
      <c r="U22" s="1">
        <v>66.67</v>
      </c>
      <c r="V22" s="1">
        <v>68.209999999999994</v>
      </c>
      <c r="W22" s="1">
        <v>75.37</v>
      </c>
      <c r="X22" s="1"/>
      <c r="Y22" s="1"/>
      <c r="Z22" s="1"/>
      <c r="AA22" s="1"/>
      <c r="AB22" s="1"/>
      <c r="AC22" s="1"/>
      <c r="AD22" s="1"/>
      <c r="AE22" s="18"/>
      <c r="AF22" s="1">
        <v>69.400000000000006</v>
      </c>
      <c r="AG22" s="1">
        <v>66.67</v>
      </c>
      <c r="AH22" s="1">
        <v>70</v>
      </c>
      <c r="AI22" s="1">
        <v>75.37</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126000</v>
      </c>
      <c r="C23" s="19" t="s">
        <v>174</v>
      </c>
      <c r="D23" s="18"/>
      <c r="E23" s="28">
        <f t="shared" si="0"/>
        <v>70</v>
      </c>
      <c r="F23" s="28" t="str">
        <f t="shared" si="1"/>
        <v>C</v>
      </c>
      <c r="G23" s="28">
        <f t="shared" si="2"/>
        <v>70</v>
      </c>
      <c r="H23" s="28" t="str">
        <f t="shared" si="3"/>
        <v>C</v>
      </c>
      <c r="I23" s="36">
        <v>5</v>
      </c>
      <c r="J23" s="28" t="str">
        <f t="shared" si="4"/>
        <v>Perlu peningkatan kemampuan menginterpretasikan persamaan dan pertidaksamaan nilai mutlak, rasional dan irasional, menyusun SPLTV, menjelaskan sistem pertidaksamaan dua variabel.</v>
      </c>
      <c r="K23" s="28">
        <f t="shared" si="5"/>
        <v>69.957499999999996</v>
      </c>
      <c r="L23" s="28" t="str">
        <f t="shared" si="6"/>
        <v>C</v>
      </c>
      <c r="M23" s="28">
        <f t="shared" si="7"/>
        <v>69.957499999999996</v>
      </c>
      <c r="N23" s="28" t="str">
        <f t="shared" si="8"/>
        <v>C</v>
      </c>
      <c r="O23" s="36">
        <v>5</v>
      </c>
      <c r="P23" s="28" t="str">
        <f t="shared" si="9"/>
        <v>Perlu peningkatan keterampilan untuk menyelesaikan masalah berkaitan dengan persamaan dan pertidaksamaan nilai mutlak, rasional dan irasional, menyusun SPLTV, menyajikan dan menyelesaikan sistem pertidaksamaan dua variabel.</v>
      </c>
      <c r="Q23" s="39"/>
      <c r="R23" s="39" t="s">
        <v>9</v>
      </c>
      <c r="S23" s="18"/>
      <c r="T23" s="1">
        <v>66</v>
      </c>
      <c r="U23" s="1">
        <v>64.260000000000005</v>
      </c>
      <c r="V23" s="1">
        <v>75.22</v>
      </c>
      <c r="W23" s="1">
        <v>74.349999999999994</v>
      </c>
      <c r="X23" s="1"/>
      <c r="Y23" s="1"/>
      <c r="Z23" s="1"/>
      <c r="AA23" s="1"/>
      <c r="AB23" s="1"/>
      <c r="AC23" s="1"/>
      <c r="AD23" s="1"/>
      <c r="AE23" s="18"/>
      <c r="AF23" s="1">
        <v>66</v>
      </c>
      <c r="AG23" s="1">
        <v>64.260000000000005</v>
      </c>
      <c r="AH23" s="1">
        <v>75.22</v>
      </c>
      <c r="AI23" s="1">
        <v>74.349999999999994</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51586</v>
      </c>
      <c r="FK23" s="41">
        <v>51596</v>
      </c>
    </row>
    <row r="24" spans="1:167" x14ac:dyDescent="0.25">
      <c r="A24" s="19">
        <v>14</v>
      </c>
      <c r="B24" s="19">
        <v>126016</v>
      </c>
      <c r="C24" s="19" t="s">
        <v>175</v>
      </c>
      <c r="D24" s="18"/>
      <c r="E24" s="28">
        <f t="shared" si="0"/>
        <v>76</v>
      </c>
      <c r="F24" s="28" t="str">
        <f t="shared" si="1"/>
        <v>B</v>
      </c>
      <c r="G24" s="28">
        <f t="shared" si="2"/>
        <v>76</v>
      </c>
      <c r="H24" s="28" t="str">
        <f t="shared" si="3"/>
        <v>B</v>
      </c>
      <c r="I24" s="36">
        <v>4</v>
      </c>
      <c r="J24"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4" s="28">
        <f t="shared" si="5"/>
        <v>74.397499999999994</v>
      </c>
      <c r="L24" s="28" t="str">
        <f t="shared" si="6"/>
        <v>C</v>
      </c>
      <c r="M24" s="28">
        <f t="shared" si="7"/>
        <v>74.397499999999994</v>
      </c>
      <c r="N24" s="28" t="str">
        <f t="shared" si="8"/>
        <v>C</v>
      </c>
      <c r="O24" s="36">
        <v>4</v>
      </c>
      <c r="P24"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4" s="39"/>
      <c r="R24" s="39" t="s">
        <v>8</v>
      </c>
      <c r="S24" s="18"/>
      <c r="T24" s="1">
        <v>75</v>
      </c>
      <c r="U24" s="1">
        <v>70.64</v>
      </c>
      <c r="V24" s="1">
        <v>80.28</v>
      </c>
      <c r="W24" s="1">
        <v>76.95</v>
      </c>
      <c r="X24" s="1"/>
      <c r="Y24" s="1"/>
      <c r="Z24" s="1"/>
      <c r="AA24" s="1"/>
      <c r="AB24" s="1"/>
      <c r="AC24" s="1"/>
      <c r="AD24" s="1"/>
      <c r="AE24" s="18"/>
      <c r="AF24" s="1">
        <v>75</v>
      </c>
      <c r="AG24" s="1">
        <v>70.64</v>
      </c>
      <c r="AH24" s="1">
        <v>75</v>
      </c>
      <c r="AI24" s="1">
        <v>76.95</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126032</v>
      </c>
      <c r="C25" s="19" t="s">
        <v>176</v>
      </c>
      <c r="D25" s="18"/>
      <c r="E25" s="28">
        <f t="shared" si="0"/>
        <v>79</v>
      </c>
      <c r="F25" s="28" t="str">
        <f t="shared" si="1"/>
        <v>B</v>
      </c>
      <c r="G25" s="28">
        <f t="shared" si="2"/>
        <v>79</v>
      </c>
      <c r="H25" s="28" t="str">
        <f t="shared" si="3"/>
        <v>B</v>
      </c>
      <c r="I25" s="36">
        <v>4</v>
      </c>
      <c r="J25"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5" s="28">
        <f t="shared" si="5"/>
        <v>78.642499999999998</v>
      </c>
      <c r="L25" s="28" t="str">
        <f t="shared" si="6"/>
        <v>B</v>
      </c>
      <c r="M25" s="28">
        <f t="shared" si="7"/>
        <v>78.642499999999998</v>
      </c>
      <c r="N25" s="28" t="str">
        <f t="shared" si="8"/>
        <v>B</v>
      </c>
      <c r="O25" s="36">
        <v>4</v>
      </c>
      <c r="P25"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5" s="39"/>
      <c r="R25" s="39" t="s">
        <v>8</v>
      </c>
      <c r="S25" s="18"/>
      <c r="T25" s="1">
        <v>81.2</v>
      </c>
      <c r="U25" s="1">
        <v>75.040000000000006</v>
      </c>
      <c r="V25" s="1">
        <v>81.12</v>
      </c>
      <c r="W25" s="1">
        <v>77.209999999999994</v>
      </c>
      <c r="X25" s="1"/>
      <c r="Y25" s="1"/>
      <c r="Z25" s="1"/>
      <c r="AA25" s="1"/>
      <c r="AB25" s="1"/>
      <c r="AC25" s="1"/>
      <c r="AD25" s="1"/>
      <c r="AE25" s="18"/>
      <c r="AF25" s="1">
        <v>81.2</v>
      </c>
      <c r="AG25" s="1">
        <v>75.040000000000006</v>
      </c>
      <c r="AH25" s="1">
        <v>81.12</v>
      </c>
      <c r="AI25" s="1">
        <v>77.209999999999994</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90</v>
      </c>
      <c r="FD25" s="68"/>
      <c r="FE25" s="68"/>
      <c r="FG25" s="42">
        <v>7</v>
      </c>
      <c r="FH25" s="43"/>
      <c r="FI25" s="43"/>
      <c r="FJ25" s="41">
        <v>51587</v>
      </c>
      <c r="FK25" s="41">
        <v>51597</v>
      </c>
    </row>
    <row r="26" spans="1:167" x14ac:dyDescent="0.25">
      <c r="A26" s="19">
        <v>16</v>
      </c>
      <c r="B26" s="19">
        <v>126048</v>
      </c>
      <c r="C26" s="19" t="s">
        <v>177</v>
      </c>
      <c r="D26" s="18"/>
      <c r="E26" s="28">
        <f t="shared" si="0"/>
        <v>79</v>
      </c>
      <c r="F26" s="28" t="str">
        <f t="shared" si="1"/>
        <v>B</v>
      </c>
      <c r="G26" s="28">
        <f t="shared" si="2"/>
        <v>79</v>
      </c>
      <c r="H26" s="28" t="str">
        <f t="shared" si="3"/>
        <v>B</v>
      </c>
      <c r="I26" s="36">
        <v>4</v>
      </c>
      <c r="J26"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26" s="28">
        <f t="shared" si="5"/>
        <v>78.834999999999994</v>
      </c>
      <c r="L26" s="28" t="str">
        <f t="shared" si="6"/>
        <v>B</v>
      </c>
      <c r="M26" s="28">
        <f t="shared" si="7"/>
        <v>78.834999999999994</v>
      </c>
      <c r="N26" s="28" t="str">
        <f t="shared" si="8"/>
        <v>B</v>
      </c>
      <c r="O26" s="36">
        <v>4</v>
      </c>
      <c r="P26"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26" s="39"/>
      <c r="R26" s="39" t="s">
        <v>8</v>
      </c>
      <c r="S26" s="18"/>
      <c r="T26" s="1">
        <v>76.599999999999994</v>
      </c>
      <c r="U26" s="1">
        <v>78</v>
      </c>
      <c r="V26" s="1">
        <v>81.569999999999993</v>
      </c>
      <c r="W26" s="1">
        <v>79.17</v>
      </c>
      <c r="X26" s="1"/>
      <c r="Y26" s="1"/>
      <c r="Z26" s="1"/>
      <c r="AA26" s="1"/>
      <c r="AB26" s="1"/>
      <c r="AC26" s="1"/>
      <c r="AD26" s="1"/>
      <c r="AE26" s="18"/>
      <c r="AF26" s="1">
        <v>76.599999999999994</v>
      </c>
      <c r="AG26" s="1">
        <v>78</v>
      </c>
      <c r="AH26" s="1">
        <v>81.569999999999993</v>
      </c>
      <c r="AI26" s="1">
        <v>79.17</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126064</v>
      </c>
      <c r="C27" s="19" t="s">
        <v>178</v>
      </c>
      <c r="D27" s="18"/>
      <c r="E27" s="28">
        <f t="shared" si="0"/>
        <v>70</v>
      </c>
      <c r="F27" s="28" t="str">
        <f t="shared" si="1"/>
        <v>C</v>
      </c>
      <c r="G27" s="28">
        <f t="shared" si="2"/>
        <v>70</v>
      </c>
      <c r="H27" s="28" t="str">
        <f t="shared" si="3"/>
        <v>C</v>
      </c>
      <c r="I27" s="36">
        <v>5</v>
      </c>
      <c r="J27" s="28" t="str">
        <f t="shared" si="4"/>
        <v>Perlu peningkatan kemampuan menginterpretasikan persamaan dan pertidaksamaan nilai mutlak, rasional dan irasional, menyusun SPLTV, menjelaskan sistem pertidaksamaan dua variabel.</v>
      </c>
      <c r="K27" s="28">
        <f t="shared" si="5"/>
        <v>70</v>
      </c>
      <c r="L27" s="28" t="str">
        <f t="shared" si="6"/>
        <v>C</v>
      </c>
      <c r="M27" s="28">
        <f t="shared" si="7"/>
        <v>70</v>
      </c>
      <c r="N27" s="28" t="str">
        <f t="shared" si="8"/>
        <v>C</v>
      </c>
      <c r="O27" s="36">
        <v>5</v>
      </c>
      <c r="P27" s="28" t="str">
        <f t="shared" si="9"/>
        <v>Perlu peningkatan keterampilan untuk menyelesaikan masalah berkaitan dengan persamaan dan pertidaksamaan nilai mutlak, rasional dan irasional, menyusun SPLTV, menyajikan dan menyelesaikan sistem pertidaksamaan dua variabel.</v>
      </c>
      <c r="Q27" s="39"/>
      <c r="R27" s="39" t="s">
        <v>9</v>
      </c>
      <c r="S27" s="18"/>
      <c r="T27" s="1">
        <v>80</v>
      </c>
      <c r="U27" s="1">
        <v>68</v>
      </c>
      <c r="V27" s="1">
        <v>68</v>
      </c>
      <c r="W27" s="1">
        <v>64</v>
      </c>
      <c r="X27" s="1"/>
      <c r="Y27" s="1"/>
      <c r="Z27" s="1"/>
      <c r="AA27" s="1"/>
      <c r="AB27" s="1"/>
      <c r="AC27" s="1"/>
      <c r="AD27" s="1"/>
      <c r="AE27" s="18"/>
      <c r="AF27" s="1">
        <v>80</v>
      </c>
      <c r="AG27" s="1">
        <v>68</v>
      </c>
      <c r="AH27" s="1">
        <v>68</v>
      </c>
      <c r="AI27" s="1">
        <v>64</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51588</v>
      </c>
      <c r="FK27" s="41">
        <v>51598</v>
      </c>
    </row>
    <row r="28" spans="1:167" x14ac:dyDescent="0.25">
      <c r="A28" s="19">
        <v>18</v>
      </c>
      <c r="B28" s="19">
        <v>126080</v>
      </c>
      <c r="C28" s="19" t="s">
        <v>179</v>
      </c>
      <c r="D28" s="18"/>
      <c r="E28" s="28">
        <f t="shared" si="0"/>
        <v>83</v>
      </c>
      <c r="F28" s="28" t="str">
        <f t="shared" si="1"/>
        <v>B</v>
      </c>
      <c r="G28" s="28">
        <f t="shared" si="2"/>
        <v>83</v>
      </c>
      <c r="H28" s="28" t="str">
        <f t="shared" si="3"/>
        <v>B</v>
      </c>
      <c r="I28" s="36">
        <v>3</v>
      </c>
      <c r="J28" s="28" t="str">
        <f t="shared" si="4"/>
        <v>Memiliki kemampuan untuk menginterpretasikan persamaan dan pertidaksamaan nilai mutlak, rasional dan irasional, namun masih perlu peningkatan kemampuan untuk menyusun SPLTV, menjelaskan sistem pertidaksamaan dua variabel.</v>
      </c>
      <c r="K28" s="28">
        <f t="shared" si="5"/>
        <v>83.204999999999998</v>
      </c>
      <c r="L28" s="28" t="str">
        <f t="shared" si="6"/>
        <v>B</v>
      </c>
      <c r="M28" s="28">
        <f t="shared" si="7"/>
        <v>83.204999999999998</v>
      </c>
      <c r="N28" s="28" t="str">
        <f t="shared" si="8"/>
        <v>B</v>
      </c>
      <c r="O28" s="36">
        <v>3</v>
      </c>
      <c r="P28"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8" s="39"/>
      <c r="R28" s="39" t="s">
        <v>8</v>
      </c>
      <c r="S28" s="18"/>
      <c r="T28" s="1">
        <v>88</v>
      </c>
      <c r="U28" s="1">
        <v>82</v>
      </c>
      <c r="V28" s="1">
        <v>82.61</v>
      </c>
      <c r="W28" s="1">
        <v>80.209999999999994</v>
      </c>
      <c r="X28" s="1"/>
      <c r="Y28" s="1"/>
      <c r="Z28" s="1"/>
      <c r="AA28" s="1"/>
      <c r="AB28" s="1"/>
      <c r="AC28" s="1"/>
      <c r="AD28" s="1"/>
      <c r="AE28" s="18"/>
      <c r="AF28" s="1">
        <v>88</v>
      </c>
      <c r="AG28" s="1">
        <v>82</v>
      </c>
      <c r="AH28" s="1">
        <v>82.61</v>
      </c>
      <c r="AI28" s="1">
        <v>80.209999999999994</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126096</v>
      </c>
      <c r="C29" s="19" t="s">
        <v>180</v>
      </c>
      <c r="D29" s="18"/>
      <c r="E29" s="28">
        <f t="shared" si="0"/>
        <v>70</v>
      </c>
      <c r="F29" s="28" t="str">
        <f t="shared" si="1"/>
        <v>C</v>
      </c>
      <c r="G29" s="28">
        <f t="shared" si="2"/>
        <v>70</v>
      </c>
      <c r="H29" s="28" t="str">
        <f t="shared" si="3"/>
        <v>C</v>
      </c>
      <c r="I29" s="36">
        <v>5</v>
      </c>
      <c r="J29" s="28" t="str">
        <f t="shared" si="4"/>
        <v>Perlu peningkatan kemampuan menginterpretasikan persamaan dan pertidaksamaan nilai mutlak, rasional dan irasional, menyusun SPLTV, menjelaskan sistem pertidaksamaan dua variabel.</v>
      </c>
      <c r="K29" s="28">
        <f t="shared" si="5"/>
        <v>70</v>
      </c>
      <c r="L29" s="28" t="str">
        <f t="shared" si="6"/>
        <v>C</v>
      </c>
      <c r="M29" s="28">
        <f t="shared" si="7"/>
        <v>70</v>
      </c>
      <c r="N29" s="28" t="str">
        <f t="shared" si="8"/>
        <v>C</v>
      </c>
      <c r="O29" s="36">
        <v>5</v>
      </c>
      <c r="P29" s="28" t="str">
        <f t="shared" si="9"/>
        <v>Perlu peningkatan keterampilan untuk menyelesaikan masalah berkaitan dengan persamaan dan pertidaksamaan nilai mutlak, rasional dan irasional, menyusun SPLTV, menyajikan dan menyelesaikan sistem pertidaksamaan dua variabel.</v>
      </c>
      <c r="Q29" s="39"/>
      <c r="R29" s="39" t="s">
        <v>9</v>
      </c>
      <c r="S29" s="18"/>
      <c r="T29" s="1">
        <v>80</v>
      </c>
      <c r="U29" s="1">
        <v>68</v>
      </c>
      <c r="V29" s="1">
        <v>68</v>
      </c>
      <c r="W29" s="1">
        <v>64</v>
      </c>
      <c r="X29" s="1"/>
      <c r="Y29" s="1"/>
      <c r="Z29" s="1"/>
      <c r="AA29" s="1"/>
      <c r="AB29" s="1"/>
      <c r="AC29" s="1"/>
      <c r="AD29" s="1"/>
      <c r="AE29" s="18"/>
      <c r="AF29" s="1">
        <v>80</v>
      </c>
      <c r="AG29" s="1">
        <v>68</v>
      </c>
      <c r="AH29" s="1">
        <v>68</v>
      </c>
      <c r="AI29" s="1">
        <v>64</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51589</v>
      </c>
      <c r="FK29" s="41">
        <v>51599</v>
      </c>
    </row>
    <row r="30" spans="1:167" x14ac:dyDescent="0.25">
      <c r="A30" s="19">
        <v>20</v>
      </c>
      <c r="B30" s="19">
        <v>126112</v>
      </c>
      <c r="C30" s="19" t="s">
        <v>181</v>
      </c>
      <c r="D30" s="18"/>
      <c r="E30" s="28">
        <f t="shared" si="0"/>
        <v>74</v>
      </c>
      <c r="F30" s="28" t="str">
        <f t="shared" si="1"/>
        <v>C</v>
      </c>
      <c r="G30" s="28">
        <f t="shared" si="2"/>
        <v>74</v>
      </c>
      <c r="H30" s="28" t="str">
        <f t="shared" si="3"/>
        <v>C</v>
      </c>
      <c r="I30" s="36">
        <v>4</v>
      </c>
      <c r="J30"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0" s="28">
        <f t="shared" si="5"/>
        <v>73.1875</v>
      </c>
      <c r="L30" s="28" t="str">
        <f t="shared" si="6"/>
        <v>C</v>
      </c>
      <c r="M30" s="28">
        <f t="shared" si="7"/>
        <v>73.1875</v>
      </c>
      <c r="N30" s="28" t="str">
        <f t="shared" si="8"/>
        <v>C</v>
      </c>
      <c r="O30" s="36">
        <v>4</v>
      </c>
      <c r="P30"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0" s="39"/>
      <c r="R30" s="39" t="s">
        <v>9</v>
      </c>
      <c r="S30" s="18"/>
      <c r="T30" s="1">
        <v>77</v>
      </c>
      <c r="U30" s="1">
        <v>72.06</v>
      </c>
      <c r="V30" s="1">
        <v>77.34</v>
      </c>
      <c r="W30" s="1">
        <v>67.69</v>
      </c>
      <c r="X30" s="1"/>
      <c r="Y30" s="1"/>
      <c r="Z30" s="1"/>
      <c r="AA30" s="1"/>
      <c r="AB30" s="1"/>
      <c r="AC30" s="1"/>
      <c r="AD30" s="1"/>
      <c r="AE30" s="18"/>
      <c r="AF30" s="1">
        <v>77</v>
      </c>
      <c r="AG30" s="1">
        <v>72.06</v>
      </c>
      <c r="AH30" s="1">
        <v>76</v>
      </c>
      <c r="AI30" s="1">
        <v>67.69</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126128</v>
      </c>
      <c r="C31" s="19" t="s">
        <v>182</v>
      </c>
      <c r="D31" s="18"/>
      <c r="E31" s="28">
        <f t="shared" si="0"/>
        <v>76</v>
      </c>
      <c r="F31" s="28" t="str">
        <f t="shared" si="1"/>
        <v>B</v>
      </c>
      <c r="G31" s="28">
        <f t="shared" si="2"/>
        <v>76</v>
      </c>
      <c r="H31" s="28" t="str">
        <f t="shared" si="3"/>
        <v>B</v>
      </c>
      <c r="I31" s="36">
        <v>4</v>
      </c>
      <c r="J31"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1" s="28">
        <f t="shared" si="5"/>
        <v>75.912499999999994</v>
      </c>
      <c r="L31" s="28" t="str">
        <f t="shared" si="6"/>
        <v>B</v>
      </c>
      <c r="M31" s="28">
        <f t="shared" si="7"/>
        <v>75.912499999999994</v>
      </c>
      <c r="N31" s="28" t="str">
        <f t="shared" si="8"/>
        <v>B</v>
      </c>
      <c r="O31" s="36">
        <v>4</v>
      </c>
      <c r="P31"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1" s="39"/>
      <c r="R31" s="39" t="s">
        <v>9</v>
      </c>
      <c r="S31" s="18"/>
      <c r="T31" s="1">
        <v>76</v>
      </c>
      <c r="U31" s="1">
        <v>71.349999999999994</v>
      </c>
      <c r="V31" s="1">
        <v>79.38</v>
      </c>
      <c r="W31" s="1">
        <v>76.92</v>
      </c>
      <c r="X31" s="1"/>
      <c r="Y31" s="1"/>
      <c r="Z31" s="1"/>
      <c r="AA31" s="1"/>
      <c r="AB31" s="1"/>
      <c r="AC31" s="1"/>
      <c r="AD31" s="1"/>
      <c r="AE31" s="18"/>
      <c r="AF31" s="1">
        <v>76</v>
      </c>
      <c r="AG31" s="1">
        <v>71.349999999999994</v>
      </c>
      <c r="AH31" s="1">
        <v>79.38</v>
      </c>
      <c r="AI31" s="1">
        <v>76.92</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51590</v>
      </c>
      <c r="FK31" s="41">
        <v>51600</v>
      </c>
    </row>
    <row r="32" spans="1:167" x14ac:dyDescent="0.25">
      <c r="A32" s="19">
        <v>22</v>
      </c>
      <c r="B32" s="19">
        <v>126144</v>
      </c>
      <c r="C32" s="19" t="s">
        <v>183</v>
      </c>
      <c r="D32" s="18"/>
      <c r="E32" s="28">
        <f t="shared" si="0"/>
        <v>79</v>
      </c>
      <c r="F32" s="28" t="str">
        <f t="shared" si="1"/>
        <v>B</v>
      </c>
      <c r="G32" s="28">
        <f t="shared" si="2"/>
        <v>79</v>
      </c>
      <c r="H32" s="28" t="str">
        <f t="shared" si="3"/>
        <v>B</v>
      </c>
      <c r="I32" s="36">
        <v>3</v>
      </c>
      <c r="J32" s="28" t="str">
        <f t="shared" si="4"/>
        <v>Memiliki kemampuan untuk menginterpretasikan persamaan dan pertidaksamaan nilai mutlak, rasional dan irasional, namun masih perlu peningkatan kemampuan untuk menyusun SPLTV, menjelaskan sistem pertidaksamaan dua variabel.</v>
      </c>
      <c r="K32" s="28">
        <f t="shared" si="5"/>
        <v>79.172499999999999</v>
      </c>
      <c r="L32" s="28" t="str">
        <f t="shared" si="6"/>
        <v>B</v>
      </c>
      <c r="M32" s="28">
        <f t="shared" si="7"/>
        <v>79.172499999999999</v>
      </c>
      <c r="N32" s="28" t="str">
        <f t="shared" si="8"/>
        <v>B</v>
      </c>
      <c r="O32" s="36">
        <v>3</v>
      </c>
      <c r="P32"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2" s="39"/>
      <c r="R32" s="39" t="s">
        <v>8</v>
      </c>
      <c r="S32" s="18"/>
      <c r="T32" s="1">
        <v>80</v>
      </c>
      <c r="U32" s="1">
        <v>77.02</v>
      </c>
      <c r="V32" s="1">
        <v>79</v>
      </c>
      <c r="W32" s="1">
        <v>80.67</v>
      </c>
      <c r="X32" s="1"/>
      <c r="Y32" s="1"/>
      <c r="Z32" s="1"/>
      <c r="AA32" s="1"/>
      <c r="AB32" s="1"/>
      <c r="AC32" s="1"/>
      <c r="AD32" s="1"/>
      <c r="AE32" s="18"/>
      <c r="AF32" s="1">
        <v>80</v>
      </c>
      <c r="AG32" s="1">
        <v>77.02</v>
      </c>
      <c r="AH32" s="1">
        <v>79</v>
      </c>
      <c r="AI32" s="1">
        <v>80.67</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126160</v>
      </c>
      <c r="C33" s="19" t="s">
        <v>184</v>
      </c>
      <c r="D33" s="18"/>
      <c r="E33" s="28">
        <f t="shared" si="0"/>
        <v>80</v>
      </c>
      <c r="F33" s="28" t="str">
        <f t="shared" si="1"/>
        <v>B</v>
      </c>
      <c r="G33" s="28">
        <f t="shared" si="2"/>
        <v>80</v>
      </c>
      <c r="H33" s="28" t="str">
        <f t="shared" si="3"/>
        <v>B</v>
      </c>
      <c r="I33" s="36">
        <v>1</v>
      </c>
      <c r="J33" s="28" t="str">
        <f t="shared" si="4"/>
        <v>Memiliki kemampuan untuk menginterpretasikan persamaan dan pertidaksamaan nilai mutlak, rasional dan irasional, menyusun SPLTV, menjelaskan sistem pertidaksamaan dua variabel.</v>
      </c>
      <c r="K33" s="28">
        <f t="shared" si="5"/>
        <v>79.757500000000007</v>
      </c>
      <c r="L33" s="28" t="str">
        <f t="shared" si="6"/>
        <v>B</v>
      </c>
      <c r="M33" s="28">
        <f t="shared" si="7"/>
        <v>79.757500000000007</v>
      </c>
      <c r="N33" s="28" t="str">
        <f t="shared" si="8"/>
        <v>B</v>
      </c>
      <c r="O33" s="36">
        <v>1</v>
      </c>
      <c r="P33" s="28" t="str">
        <f t="shared" si="9"/>
        <v>Memiliki keterampilan untuk menyelesaikan masalah berkaitan dengan persamaan dan pertidaksamaan nilai mutlak, rasional dan irasional, menyusun SPLTV, menyajikan dan menyelesaikan sistem pertidaksamaan dua variabel.</v>
      </c>
      <c r="Q33" s="39"/>
      <c r="R33" s="39" t="s">
        <v>8</v>
      </c>
      <c r="S33" s="18"/>
      <c r="T33" s="1">
        <v>82.4</v>
      </c>
      <c r="U33" s="1">
        <v>75.89</v>
      </c>
      <c r="V33" s="1">
        <v>80</v>
      </c>
      <c r="W33" s="1">
        <v>80.739999999999995</v>
      </c>
      <c r="X33" s="1"/>
      <c r="Y33" s="1"/>
      <c r="Z33" s="1"/>
      <c r="AA33" s="1"/>
      <c r="AB33" s="1"/>
      <c r="AC33" s="1"/>
      <c r="AD33" s="1"/>
      <c r="AE33" s="18"/>
      <c r="AF33" s="1">
        <v>82.4</v>
      </c>
      <c r="AG33" s="1">
        <v>75.89</v>
      </c>
      <c r="AH33" s="1">
        <v>80</v>
      </c>
      <c r="AI33" s="1">
        <v>80.739999999999995</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126176</v>
      </c>
      <c r="C34" s="19" t="s">
        <v>185</v>
      </c>
      <c r="D34" s="18"/>
      <c r="E34" s="28">
        <f t="shared" si="0"/>
        <v>74</v>
      </c>
      <c r="F34" s="28" t="str">
        <f t="shared" si="1"/>
        <v>C</v>
      </c>
      <c r="G34" s="28">
        <f t="shared" si="2"/>
        <v>74</v>
      </c>
      <c r="H34" s="28" t="str">
        <f t="shared" si="3"/>
        <v>C</v>
      </c>
      <c r="I34" s="36">
        <v>3</v>
      </c>
      <c r="J34" s="28" t="str">
        <f t="shared" si="4"/>
        <v>Memiliki kemampuan untuk menginterpretasikan persamaan dan pertidaksamaan nilai mutlak, rasional dan irasional, namun masih perlu peningkatan kemampuan untuk menyusun SPLTV, menjelaskan sistem pertidaksamaan dua variabel.</v>
      </c>
      <c r="K34" s="28">
        <f t="shared" si="5"/>
        <v>74.19</v>
      </c>
      <c r="L34" s="28" t="str">
        <f t="shared" si="6"/>
        <v>C</v>
      </c>
      <c r="M34" s="28">
        <f t="shared" si="7"/>
        <v>74.19</v>
      </c>
      <c r="N34" s="28" t="str">
        <f t="shared" si="8"/>
        <v>C</v>
      </c>
      <c r="O34" s="36">
        <v>3</v>
      </c>
      <c r="P34"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4" s="39"/>
      <c r="R34" s="39" t="s">
        <v>8</v>
      </c>
      <c r="S34" s="18"/>
      <c r="T34" s="1">
        <v>75</v>
      </c>
      <c r="U34" s="1">
        <v>70</v>
      </c>
      <c r="V34" s="1">
        <v>75.64</v>
      </c>
      <c r="W34" s="1">
        <v>76.12</v>
      </c>
      <c r="X34" s="1"/>
      <c r="Y34" s="1"/>
      <c r="Z34" s="1"/>
      <c r="AA34" s="1"/>
      <c r="AB34" s="1"/>
      <c r="AC34" s="1"/>
      <c r="AD34" s="1"/>
      <c r="AE34" s="18"/>
      <c r="AF34" s="1">
        <v>75</v>
      </c>
      <c r="AG34" s="1">
        <v>70</v>
      </c>
      <c r="AH34" s="1">
        <v>75.64</v>
      </c>
      <c r="AI34" s="1">
        <v>76.12</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126192</v>
      </c>
      <c r="C35" s="19" t="s">
        <v>186</v>
      </c>
      <c r="D35" s="18"/>
      <c r="E35" s="28">
        <f t="shared" si="0"/>
        <v>65</v>
      </c>
      <c r="F35" s="28" t="str">
        <f t="shared" si="1"/>
        <v>D</v>
      </c>
      <c r="G35" s="28">
        <f t="shared" si="2"/>
        <v>65</v>
      </c>
      <c r="H35" s="28" t="str">
        <f t="shared" si="3"/>
        <v>D</v>
      </c>
      <c r="I35" s="36">
        <v>5</v>
      </c>
      <c r="J35" s="28" t="str">
        <f t="shared" si="4"/>
        <v>Perlu peningkatan kemampuan menginterpretasikan persamaan dan pertidaksamaan nilai mutlak, rasional dan irasional, menyusun SPLTV, menjelaskan sistem pertidaksamaan dua variabel.</v>
      </c>
      <c r="K35" s="28">
        <f t="shared" si="5"/>
        <v>64.990000000000009</v>
      </c>
      <c r="L35" s="28" t="str">
        <f t="shared" si="6"/>
        <v>D</v>
      </c>
      <c r="M35" s="28">
        <f t="shared" si="7"/>
        <v>64.990000000000009</v>
      </c>
      <c r="N35" s="28" t="str">
        <f t="shared" si="8"/>
        <v>D</v>
      </c>
      <c r="O35" s="36">
        <v>5</v>
      </c>
      <c r="P35" s="28" t="str">
        <f t="shared" si="9"/>
        <v>Perlu peningkatan keterampilan untuk menyelesaikan masalah berkaitan dengan persamaan dan pertidaksamaan nilai mutlak, rasional dan irasional, menyusun SPLTV, menyajikan dan menyelesaikan sistem pertidaksamaan dua variabel.</v>
      </c>
      <c r="Q35" s="39"/>
      <c r="R35" s="39" t="s">
        <v>9</v>
      </c>
      <c r="S35" s="18"/>
      <c r="T35" s="1">
        <v>65</v>
      </c>
      <c r="U35" s="1">
        <v>61.84</v>
      </c>
      <c r="V35" s="1">
        <v>66</v>
      </c>
      <c r="W35" s="1">
        <v>67.12</v>
      </c>
      <c r="X35" s="1"/>
      <c r="Y35" s="1"/>
      <c r="Z35" s="1"/>
      <c r="AA35" s="1"/>
      <c r="AB35" s="1"/>
      <c r="AC35" s="1"/>
      <c r="AD35" s="1"/>
      <c r="AE35" s="18"/>
      <c r="AF35" s="1">
        <v>65</v>
      </c>
      <c r="AG35" s="1">
        <v>61.84</v>
      </c>
      <c r="AH35" s="1">
        <v>66</v>
      </c>
      <c r="AI35" s="1">
        <v>67.12</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126208</v>
      </c>
      <c r="C36" s="19" t="s">
        <v>187</v>
      </c>
      <c r="D36" s="18"/>
      <c r="E36" s="28">
        <f t="shared" si="0"/>
        <v>65</v>
      </c>
      <c r="F36" s="28" t="str">
        <f t="shared" si="1"/>
        <v>D</v>
      </c>
      <c r="G36" s="28">
        <f t="shared" si="2"/>
        <v>65</v>
      </c>
      <c r="H36" s="28" t="str">
        <f t="shared" si="3"/>
        <v>D</v>
      </c>
      <c r="I36" s="36">
        <v>5</v>
      </c>
      <c r="J36" s="28" t="str">
        <f t="shared" si="4"/>
        <v>Perlu peningkatan kemampuan menginterpretasikan persamaan dan pertidaksamaan nilai mutlak, rasional dan irasional, menyusun SPLTV, menjelaskan sistem pertidaksamaan dua variabel.</v>
      </c>
      <c r="K36" s="28">
        <f t="shared" si="5"/>
        <v>65.454999999999998</v>
      </c>
      <c r="L36" s="28" t="str">
        <f t="shared" si="6"/>
        <v>D</v>
      </c>
      <c r="M36" s="28">
        <f t="shared" si="7"/>
        <v>65.454999999999998</v>
      </c>
      <c r="N36" s="28" t="str">
        <f t="shared" si="8"/>
        <v>D</v>
      </c>
      <c r="O36" s="36">
        <v>5</v>
      </c>
      <c r="P36" s="28" t="str">
        <f t="shared" si="9"/>
        <v>Perlu peningkatan keterampilan untuk menyelesaikan masalah berkaitan dengan persamaan dan pertidaksamaan nilai mutlak, rasional dan irasional, menyusun SPLTV, menyajikan dan menyelesaikan sistem pertidaksamaan dua variabel.</v>
      </c>
      <c r="Q36" s="39"/>
      <c r="R36" s="39" t="s">
        <v>9</v>
      </c>
      <c r="S36" s="18"/>
      <c r="T36" s="1">
        <v>62</v>
      </c>
      <c r="U36" s="1">
        <v>61.42</v>
      </c>
      <c r="V36" s="1">
        <v>73.489999999999995</v>
      </c>
      <c r="W36" s="1">
        <v>64.91</v>
      </c>
      <c r="X36" s="1"/>
      <c r="Y36" s="1"/>
      <c r="Z36" s="1"/>
      <c r="AA36" s="1"/>
      <c r="AB36" s="1"/>
      <c r="AC36" s="1"/>
      <c r="AD36" s="1"/>
      <c r="AE36" s="18"/>
      <c r="AF36" s="1">
        <v>62</v>
      </c>
      <c r="AG36" s="1">
        <v>61.42</v>
      </c>
      <c r="AH36" s="1">
        <v>73.489999999999995</v>
      </c>
      <c r="AI36" s="1">
        <v>64.91</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126224</v>
      </c>
      <c r="C37" s="19" t="s">
        <v>188</v>
      </c>
      <c r="D37" s="18"/>
      <c r="E37" s="28">
        <f t="shared" si="0"/>
        <v>78</v>
      </c>
      <c r="F37" s="28" t="str">
        <f t="shared" si="1"/>
        <v>B</v>
      </c>
      <c r="G37" s="28">
        <f t="shared" si="2"/>
        <v>78</v>
      </c>
      <c r="H37" s="28" t="str">
        <f t="shared" si="3"/>
        <v>B</v>
      </c>
      <c r="I37" s="36">
        <v>2</v>
      </c>
      <c r="J37" s="28" t="str">
        <f t="shared" si="4"/>
        <v>Memiliki kemampuan untuk menginterpretasikan persamaan dan pertidaksamaan nilai mutlak, rasional dan irasional, menyusun SPLTV, namun masih perlu peningkatan kemampuan untuk menjelaskan sistem pertidaksamaan dua variabel.</v>
      </c>
      <c r="K37" s="28">
        <f t="shared" si="5"/>
        <v>78.655000000000001</v>
      </c>
      <c r="L37" s="28" t="str">
        <f t="shared" si="6"/>
        <v>B</v>
      </c>
      <c r="M37" s="28">
        <f t="shared" si="7"/>
        <v>78.655000000000001</v>
      </c>
      <c r="N37" s="28" t="str">
        <f t="shared" si="8"/>
        <v>B</v>
      </c>
      <c r="O37" s="36">
        <v>2</v>
      </c>
      <c r="P37"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7" s="39"/>
      <c r="R37" s="39" t="s">
        <v>8</v>
      </c>
      <c r="S37" s="18"/>
      <c r="T37" s="1">
        <v>80.8</v>
      </c>
      <c r="U37" s="1">
        <v>74.75</v>
      </c>
      <c r="V37" s="1">
        <v>73.680000000000007</v>
      </c>
      <c r="W37" s="1">
        <v>81.069999999999993</v>
      </c>
      <c r="X37" s="1"/>
      <c r="Y37" s="1"/>
      <c r="Z37" s="1"/>
      <c r="AA37" s="1"/>
      <c r="AB37" s="1"/>
      <c r="AC37" s="1"/>
      <c r="AD37" s="1"/>
      <c r="AE37" s="18"/>
      <c r="AF37" s="1">
        <v>80.8</v>
      </c>
      <c r="AG37" s="1">
        <v>74.75</v>
      </c>
      <c r="AH37" s="1">
        <v>78</v>
      </c>
      <c r="AI37" s="1">
        <v>81.069999999999993</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126240</v>
      </c>
      <c r="C38" s="19" t="s">
        <v>189</v>
      </c>
      <c r="D38" s="18"/>
      <c r="E38" s="28">
        <f t="shared" si="0"/>
        <v>76</v>
      </c>
      <c r="F38" s="28" t="str">
        <f t="shared" si="1"/>
        <v>B</v>
      </c>
      <c r="G38" s="28">
        <f t="shared" si="2"/>
        <v>76</v>
      </c>
      <c r="H38" s="28" t="str">
        <f t="shared" si="3"/>
        <v>B</v>
      </c>
      <c r="I38" s="36">
        <v>3</v>
      </c>
      <c r="J38" s="28" t="str">
        <f t="shared" si="4"/>
        <v>Memiliki kemampuan untuk menginterpretasikan persamaan dan pertidaksamaan nilai mutlak, rasional dan irasional, namun masih perlu peningkatan kemampuan untuk menyusun SPLTV, menjelaskan sistem pertidaksamaan dua variabel.</v>
      </c>
      <c r="K38" s="28">
        <f t="shared" si="5"/>
        <v>75.539999999999992</v>
      </c>
      <c r="L38" s="28" t="str">
        <f t="shared" si="6"/>
        <v>B</v>
      </c>
      <c r="M38" s="28">
        <f t="shared" si="7"/>
        <v>75.539999999999992</v>
      </c>
      <c r="N38" s="28" t="str">
        <f t="shared" si="8"/>
        <v>B</v>
      </c>
      <c r="O38" s="36">
        <v>3</v>
      </c>
      <c r="P38"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8" s="39"/>
      <c r="R38" s="39" t="s">
        <v>9</v>
      </c>
      <c r="S38" s="18"/>
      <c r="T38" s="1">
        <v>75</v>
      </c>
      <c r="U38" s="1">
        <v>70.64</v>
      </c>
      <c r="V38" s="1">
        <v>79.77</v>
      </c>
      <c r="W38" s="1">
        <v>76.75</v>
      </c>
      <c r="X38" s="1"/>
      <c r="Y38" s="1"/>
      <c r="Z38" s="1"/>
      <c r="AA38" s="1"/>
      <c r="AB38" s="1"/>
      <c r="AC38" s="1"/>
      <c r="AD38" s="1"/>
      <c r="AE38" s="18"/>
      <c r="AF38" s="1">
        <v>75</v>
      </c>
      <c r="AG38" s="1">
        <v>70.64</v>
      </c>
      <c r="AH38" s="1">
        <v>79.77</v>
      </c>
      <c r="AI38" s="1">
        <v>76.75</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126256</v>
      </c>
      <c r="C39" s="19" t="s">
        <v>190</v>
      </c>
      <c r="D39" s="18"/>
      <c r="E39" s="28">
        <f t="shared" si="0"/>
        <v>76</v>
      </c>
      <c r="F39" s="28" t="str">
        <f t="shared" si="1"/>
        <v>B</v>
      </c>
      <c r="G39" s="28">
        <f t="shared" si="2"/>
        <v>76</v>
      </c>
      <c r="H39" s="28" t="str">
        <f t="shared" si="3"/>
        <v>B</v>
      </c>
      <c r="I39" s="36">
        <v>3</v>
      </c>
      <c r="J39" s="28" t="str">
        <f t="shared" si="4"/>
        <v>Memiliki kemampuan untuk menginterpretasikan persamaan dan pertidaksamaan nilai mutlak, rasional dan irasional, namun masih perlu peningkatan kemampuan untuk menyusun SPLTV, menjelaskan sistem pertidaksamaan dua variabel.</v>
      </c>
      <c r="K39" s="28">
        <f t="shared" si="5"/>
        <v>76.25</v>
      </c>
      <c r="L39" s="28" t="str">
        <f t="shared" si="6"/>
        <v>B</v>
      </c>
      <c r="M39" s="28">
        <f t="shared" si="7"/>
        <v>76.25</v>
      </c>
      <c r="N39" s="28" t="str">
        <f t="shared" si="8"/>
        <v>B</v>
      </c>
      <c r="O39" s="36">
        <v>3</v>
      </c>
      <c r="P39"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9" s="39"/>
      <c r="R39" s="39" t="s">
        <v>8</v>
      </c>
      <c r="S39" s="18"/>
      <c r="T39" s="1">
        <v>72</v>
      </c>
      <c r="U39" s="1">
        <v>73</v>
      </c>
      <c r="V39" s="1">
        <v>77.959999999999994</v>
      </c>
      <c r="W39" s="1">
        <v>80</v>
      </c>
      <c r="X39" s="1"/>
      <c r="Y39" s="1"/>
      <c r="Z39" s="1"/>
      <c r="AA39" s="1"/>
      <c r="AB39" s="1"/>
      <c r="AC39" s="1"/>
      <c r="AD39" s="1"/>
      <c r="AE39" s="18"/>
      <c r="AF39" s="1">
        <v>72</v>
      </c>
      <c r="AG39" s="1">
        <v>73</v>
      </c>
      <c r="AH39" s="1">
        <v>80</v>
      </c>
      <c r="AI39" s="1">
        <v>80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126272</v>
      </c>
      <c r="C40" s="19" t="s">
        <v>191</v>
      </c>
      <c r="D40" s="18"/>
      <c r="E40" s="28">
        <f t="shared" si="0"/>
        <v>78</v>
      </c>
      <c r="F40" s="28" t="str">
        <f t="shared" si="1"/>
        <v>B</v>
      </c>
      <c r="G40" s="28">
        <f t="shared" si="2"/>
        <v>78</v>
      </c>
      <c r="H40" s="28" t="str">
        <f t="shared" si="3"/>
        <v>B</v>
      </c>
      <c r="I40" s="36">
        <v>2</v>
      </c>
      <c r="J40" s="28" t="str">
        <f t="shared" si="4"/>
        <v>Memiliki kemampuan untuk menginterpretasikan persamaan dan pertidaksamaan nilai mutlak, rasional dan irasional, menyusun SPLTV, namun masih perlu peningkatan kemampuan untuk menjelaskan sistem pertidaksamaan dua variabel.</v>
      </c>
      <c r="K40" s="28">
        <f t="shared" si="5"/>
        <v>78.105000000000004</v>
      </c>
      <c r="L40" s="28" t="str">
        <f t="shared" si="6"/>
        <v>B</v>
      </c>
      <c r="M40" s="28">
        <f t="shared" si="7"/>
        <v>78.105000000000004</v>
      </c>
      <c r="N40" s="28" t="str">
        <f t="shared" si="8"/>
        <v>B</v>
      </c>
      <c r="O40" s="36">
        <v>2</v>
      </c>
      <c r="P40"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40" s="39"/>
      <c r="R40" s="39" t="s">
        <v>8</v>
      </c>
      <c r="S40" s="18"/>
      <c r="T40" s="1">
        <v>77.8</v>
      </c>
      <c r="U40" s="1">
        <v>76</v>
      </c>
      <c r="V40" s="1">
        <v>80</v>
      </c>
      <c r="W40" s="1">
        <v>79.2</v>
      </c>
      <c r="X40" s="1"/>
      <c r="Y40" s="1"/>
      <c r="Z40" s="1"/>
      <c r="AA40" s="1"/>
      <c r="AB40" s="1"/>
      <c r="AC40" s="1"/>
      <c r="AD40" s="1"/>
      <c r="AE40" s="18"/>
      <c r="AF40" s="1">
        <v>77.8</v>
      </c>
      <c r="AG40" s="1">
        <v>72.62</v>
      </c>
      <c r="AH40" s="1">
        <v>80</v>
      </c>
      <c r="AI40" s="1">
        <v>82</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126288</v>
      </c>
      <c r="C41" s="19" t="s">
        <v>192</v>
      </c>
      <c r="D41" s="18"/>
      <c r="E41" s="28">
        <f t="shared" si="0"/>
        <v>76</v>
      </c>
      <c r="F41" s="28" t="str">
        <f t="shared" si="1"/>
        <v>B</v>
      </c>
      <c r="G41" s="28">
        <f t="shared" si="2"/>
        <v>76</v>
      </c>
      <c r="H41" s="28" t="str">
        <f t="shared" si="3"/>
        <v>B</v>
      </c>
      <c r="I41" s="36">
        <v>4</v>
      </c>
      <c r="J41"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41" s="28">
        <f t="shared" si="5"/>
        <v>76.137500000000003</v>
      </c>
      <c r="L41" s="28" t="str">
        <f t="shared" si="6"/>
        <v>B</v>
      </c>
      <c r="M41" s="28">
        <f t="shared" si="7"/>
        <v>76.137500000000003</v>
      </c>
      <c r="N41" s="28" t="str">
        <f t="shared" si="8"/>
        <v>B</v>
      </c>
      <c r="O41" s="36">
        <v>4</v>
      </c>
      <c r="P41"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41" s="39"/>
      <c r="R41" s="39" t="s">
        <v>9</v>
      </c>
      <c r="S41" s="18"/>
      <c r="T41" s="1">
        <v>80.8</v>
      </c>
      <c r="U41" s="1">
        <v>74.75</v>
      </c>
      <c r="V41" s="1">
        <v>75</v>
      </c>
      <c r="W41" s="1">
        <v>74</v>
      </c>
      <c r="X41" s="1"/>
      <c r="Y41" s="1"/>
      <c r="Z41" s="1"/>
      <c r="AA41" s="1"/>
      <c r="AB41" s="1"/>
      <c r="AC41" s="1"/>
      <c r="AD41" s="1"/>
      <c r="AE41" s="18"/>
      <c r="AF41" s="1">
        <v>80.8</v>
      </c>
      <c r="AG41" s="1">
        <v>74.75</v>
      </c>
      <c r="AH41" s="1">
        <v>75</v>
      </c>
      <c r="AI41" s="1">
        <v>74</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126304</v>
      </c>
      <c r="C42" s="19" t="s">
        <v>193</v>
      </c>
      <c r="D42" s="18"/>
      <c r="E42" s="28">
        <f t="shared" si="0"/>
        <v>73</v>
      </c>
      <c r="F42" s="28" t="str">
        <f t="shared" si="1"/>
        <v>C</v>
      </c>
      <c r="G42" s="28">
        <f t="shared" si="2"/>
        <v>73</v>
      </c>
      <c r="H42" s="28" t="str">
        <f t="shared" si="3"/>
        <v>C</v>
      </c>
      <c r="I42" s="36">
        <v>3</v>
      </c>
      <c r="J42" s="28" t="str">
        <f t="shared" si="4"/>
        <v>Memiliki kemampuan untuk menginterpretasikan persamaan dan pertidaksamaan nilai mutlak, rasional dan irasional, namun masih perlu peningkatan kemampuan untuk menyusun SPLTV, menjelaskan sistem pertidaksamaan dua variabel.</v>
      </c>
      <c r="K42" s="28">
        <f t="shared" si="5"/>
        <v>73.745000000000005</v>
      </c>
      <c r="L42" s="28" t="str">
        <f t="shared" si="6"/>
        <v>C</v>
      </c>
      <c r="M42" s="28">
        <f t="shared" si="7"/>
        <v>73.745000000000005</v>
      </c>
      <c r="N42" s="28" t="str">
        <f t="shared" si="8"/>
        <v>C</v>
      </c>
      <c r="O42" s="36">
        <v>3</v>
      </c>
      <c r="P42"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2" s="39"/>
      <c r="R42" s="39" t="s">
        <v>8</v>
      </c>
      <c r="S42" s="18"/>
      <c r="T42" s="1">
        <v>76.040000000000006</v>
      </c>
      <c r="U42" s="1">
        <v>71.77</v>
      </c>
      <c r="V42" s="1">
        <v>77.17</v>
      </c>
      <c r="W42" s="1">
        <v>67.86</v>
      </c>
      <c r="X42" s="1"/>
      <c r="Y42" s="1"/>
      <c r="Z42" s="1"/>
      <c r="AA42" s="1"/>
      <c r="AB42" s="1"/>
      <c r="AC42" s="1"/>
      <c r="AD42" s="1"/>
      <c r="AE42" s="18"/>
      <c r="AF42" s="1">
        <v>76.040000000000006</v>
      </c>
      <c r="AG42" s="1">
        <v>71.77</v>
      </c>
      <c r="AH42" s="1">
        <v>77.17</v>
      </c>
      <c r="AI42" s="1">
        <v>70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126320</v>
      </c>
      <c r="C43" s="19" t="s">
        <v>194</v>
      </c>
      <c r="D43" s="18"/>
      <c r="E43" s="28">
        <f t="shared" si="0"/>
        <v>73</v>
      </c>
      <c r="F43" s="28" t="str">
        <f t="shared" si="1"/>
        <v>C</v>
      </c>
      <c r="G43" s="28">
        <f t="shared" si="2"/>
        <v>73</v>
      </c>
      <c r="H43" s="28" t="str">
        <f t="shared" si="3"/>
        <v>C</v>
      </c>
      <c r="I43" s="36">
        <v>3</v>
      </c>
      <c r="J43" s="28" t="str">
        <f t="shared" si="4"/>
        <v>Memiliki kemampuan untuk menginterpretasikan persamaan dan pertidaksamaan nilai mutlak, rasional dan irasional, namun masih perlu peningkatan kemampuan untuk menyusun SPLTV, menjelaskan sistem pertidaksamaan dua variabel.</v>
      </c>
      <c r="K43" s="28">
        <f t="shared" si="5"/>
        <v>72.992500000000007</v>
      </c>
      <c r="L43" s="28" t="str">
        <f t="shared" si="6"/>
        <v>C</v>
      </c>
      <c r="M43" s="28">
        <f t="shared" si="7"/>
        <v>72.992500000000007</v>
      </c>
      <c r="N43" s="28" t="str">
        <f t="shared" si="8"/>
        <v>C</v>
      </c>
      <c r="O43" s="36">
        <v>3</v>
      </c>
      <c r="P43"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3" s="39"/>
      <c r="R43" s="39" t="s">
        <v>8</v>
      </c>
      <c r="S43" s="18"/>
      <c r="T43" s="1">
        <v>66.02</v>
      </c>
      <c r="U43" s="1">
        <v>70.64</v>
      </c>
      <c r="V43" s="1">
        <v>77.47</v>
      </c>
      <c r="W43" s="1">
        <v>77.84</v>
      </c>
      <c r="X43" s="1"/>
      <c r="Y43" s="1"/>
      <c r="Z43" s="1"/>
      <c r="AA43" s="1"/>
      <c r="AB43" s="1"/>
      <c r="AC43" s="1"/>
      <c r="AD43" s="1"/>
      <c r="AE43" s="18"/>
      <c r="AF43" s="1">
        <v>66.02</v>
      </c>
      <c r="AG43" s="1">
        <v>70.64</v>
      </c>
      <c r="AH43" s="1">
        <v>77.47</v>
      </c>
      <c r="AI43" s="1">
        <v>77.84</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126336</v>
      </c>
      <c r="C44" s="19" t="s">
        <v>195</v>
      </c>
      <c r="D44" s="18"/>
      <c r="E44" s="28">
        <f t="shared" si="0"/>
        <v>77</v>
      </c>
      <c r="F44" s="28" t="str">
        <f t="shared" si="1"/>
        <v>B</v>
      </c>
      <c r="G44" s="28">
        <f t="shared" si="2"/>
        <v>77</v>
      </c>
      <c r="H44" s="28" t="str">
        <f t="shared" si="3"/>
        <v>B</v>
      </c>
      <c r="I44" s="36">
        <v>2</v>
      </c>
      <c r="J44" s="28" t="str">
        <f t="shared" si="4"/>
        <v>Memiliki kemampuan untuk menginterpretasikan persamaan dan pertidaksamaan nilai mutlak, rasional dan irasional, menyusun SPLTV, namun masih perlu peningkatan kemampuan untuk menjelaskan sistem pertidaksamaan dua variabel.</v>
      </c>
      <c r="K44" s="28">
        <f t="shared" si="5"/>
        <v>76.784999999999997</v>
      </c>
      <c r="L44" s="28" t="str">
        <f t="shared" si="6"/>
        <v>B</v>
      </c>
      <c r="M44" s="28">
        <f t="shared" si="7"/>
        <v>76.784999999999997</v>
      </c>
      <c r="N44" s="28" t="str">
        <f t="shared" si="8"/>
        <v>B</v>
      </c>
      <c r="O44" s="36">
        <v>2</v>
      </c>
      <c r="P44"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44" s="39"/>
      <c r="R44" s="39" t="s">
        <v>8</v>
      </c>
      <c r="S44" s="18"/>
      <c r="T44" s="1">
        <v>74</v>
      </c>
      <c r="U44" s="1">
        <v>72</v>
      </c>
      <c r="V44" s="1">
        <v>81.86</v>
      </c>
      <c r="W44" s="1">
        <v>79.28</v>
      </c>
      <c r="X44" s="1"/>
      <c r="Y44" s="1"/>
      <c r="Z44" s="1"/>
      <c r="AA44" s="1"/>
      <c r="AB44" s="1"/>
      <c r="AC44" s="1"/>
      <c r="AD44" s="1"/>
      <c r="AE44" s="18"/>
      <c r="AF44" s="1">
        <v>74</v>
      </c>
      <c r="AG44" s="1">
        <v>72</v>
      </c>
      <c r="AH44" s="1">
        <v>81.86</v>
      </c>
      <c r="AI44" s="1">
        <v>79.28</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126352</v>
      </c>
      <c r="C45" s="19" t="s">
        <v>196</v>
      </c>
      <c r="D45" s="18"/>
      <c r="E45" s="28">
        <f t="shared" si="0"/>
        <v>77</v>
      </c>
      <c r="F45" s="28" t="str">
        <f t="shared" si="1"/>
        <v>B</v>
      </c>
      <c r="G45" s="28">
        <f t="shared" si="2"/>
        <v>77</v>
      </c>
      <c r="H45" s="28" t="str">
        <f t="shared" si="3"/>
        <v>B</v>
      </c>
      <c r="I45" s="36">
        <v>3</v>
      </c>
      <c r="J45" s="28" t="str">
        <f t="shared" si="4"/>
        <v>Memiliki kemampuan untuk menginterpretasikan persamaan dan pertidaksamaan nilai mutlak, rasional dan irasional, namun masih perlu peningkatan kemampuan untuk menyusun SPLTV, menjelaskan sistem pertidaksamaan dua variabel.</v>
      </c>
      <c r="K45" s="28">
        <f t="shared" si="5"/>
        <v>77.064999999999998</v>
      </c>
      <c r="L45" s="28" t="str">
        <f t="shared" si="6"/>
        <v>B</v>
      </c>
      <c r="M45" s="28">
        <f t="shared" si="7"/>
        <v>77.064999999999998</v>
      </c>
      <c r="N45" s="28" t="str">
        <f t="shared" si="8"/>
        <v>B</v>
      </c>
      <c r="O45" s="36">
        <v>3</v>
      </c>
      <c r="P4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5" s="39"/>
      <c r="R45" s="39" t="s">
        <v>8</v>
      </c>
      <c r="S45" s="18"/>
      <c r="T45" s="1">
        <v>81.599999999999994</v>
      </c>
      <c r="U45" s="1">
        <v>71.77</v>
      </c>
      <c r="V45" s="1">
        <v>79.400000000000006</v>
      </c>
      <c r="W45" s="1">
        <v>75.489999999999995</v>
      </c>
      <c r="X45" s="1"/>
      <c r="Y45" s="1"/>
      <c r="Z45" s="1"/>
      <c r="AA45" s="1"/>
      <c r="AB45" s="1"/>
      <c r="AC45" s="1"/>
      <c r="AD45" s="1"/>
      <c r="AE45" s="18"/>
      <c r="AF45" s="1">
        <v>81.599999999999994</v>
      </c>
      <c r="AG45" s="1">
        <v>71.77</v>
      </c>
      <c r="AH45" s="1">
        <v>79.400000000000006</v>
      </c>
      <c r="AI45" s="1">
        <v>75.489999999999995</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126368</v>
      </c>
      <c r="C46" s="19" t="s">
        <v>197</v>
      </c>
      <c r="D46" s="18"/>
      <c r="E46" s="28">
        <f t="shared" si="0"/>
        <v>70</v>
      </c>
      <c r="F46" s="28" t="str">
        <f t="shared" si="1"/>
        <v>C</v>
      </c>
      <c r="G46" s="28">
        <f t="shared" si="2"/>
        <v>70</v>
      </c>
      <c r="H46" s="28" t="str">
        <f t="shared" si="3"/>
        <v>C</v>
      </c>
      <c r="I46" s="36">
        <v>5</v>
      </c>
      <c r="J46" s="28" t="str">
        <f t="shared" si="4"/>
        <v>Perlu peningkatan kemampuan menginterpretasikan persamaan dan pertidaksamaan nilai mutlak, rasional dan irasional, menyusun SPLTV, menjelaskan sistem pertidaksamaan dua variabel.</v>
      </c>
      <c r="K46" s="28">
        <f t="shared" si="5"/>
        <v>70.19</v>
      </c>
      <c r="L46" s="28" t="str">
        <f t="shared" si="6"/>
        <v>C</v>
      </c>
      <c r="M46" s="28">
        <f t="shared" si="7"/>
        <v>70.19</v>
      </c>
      <c r="N46" s="28" t="str">
        <f t="shared" si="8"/>
        <v>C</v>
      </c>
      <c r="O46" s="36">
        <v>5</v>
      </c>
      <c r="P46" s="28" t="str">
        <f t="shared" si="9"/>
        <v>Perlu peningkatan keterampilan untuk menyelesaikan masalah berkaitan dengan persamaan dan pertidaksamaan nilai mutlak, rasional dan irasional, menyusun SPLTV, menyajikan dan menyelesaikan sistem pertidaksamaan dua variabel.</v>
      </c>
      <c r="Q46" s="39"/>
      <c r="R46" s="39" t="s">
        <v>9</v>
      </c>
      <c r="S46" s="18"/>
      <c r="T46" s="1">
        <v>70.5</v>
      </c>
      <c r="U46" s="1">
        <v>64.260000000000005</v>
      </c>
      <c r="V46" s="1">
        <v>72</v>
      </c>
      <c r="W46" s="1">
        <v>74</v>
      </c>
      <c r="X46" s="1"/>
      <c r="Y46" s="1"/>
      <c r="Z46" s="1"/>
      <c r="AA46" s="1"/>
      <c r="AB46" s="1"/>
      <c r="AC46" s="1"/>
      <c r="AD46" s="1"/>
      <c r="AE46" s="18"/>
      <c r="AF46" s="1">
        <v>70.5</v>
      </c>
      <c r="AG46" s="1">
        <v>64.260000000000005</v>
      </c>
      <c r="AH46" s="1">
        <v>72</v>
      </c>
      <c r="AI46" s="1">
        <v>74</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83</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65</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75.305555555555557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K31" activePane="bottomRight" state="frozen"/>
      <selection pane="topRight"/>
      <selection pane="bottomLeft"/>
      <selection pane="bottomRight" activeCell="R46" sqref="R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3"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981</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198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981</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126383</v>
      </c>
      <c r="C11" s="19" t="s">
        <v>199</v>
      </c>
      <c r="D11" s="18"/>
      <c r="E11" s="28">
        <f t="shared" ref="E11:E50" si="0">IF((COUNTA(T11:AC11)&gt;0),(ROUND((AVERAGE(T11:AC11)),0)),"")</f>
        <v>80</v>
      </c>
      <c r="F11" s="28" t="str">
        <f t="shared" ref="F11:F50" si="1">IF(AND(ISNUMBER(E11),E11&gt;=1),IF(E11&lt;=$FD$13,$FE$13,IF(E11&lt;=$FD$14,$FE$14,IF(E11&lt;=$FD$15,$FE$15,IF(E11&lt;=$FD$16,$FE$16,)))), "")</f>
        <v>B</v>
      </c>
      <c r="G11" s="28">
        <f t="shared" ref="G11:G50" si="2">IF((COUNTA(T11:AD11)&gt;0),(ROUND((AVERAGE(T11:AD11)),0)),"")</f>
        <v>80</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untuk menginterpretasikan persamaan dan pertidaksamaan nilai mutlak, rasional dan irasional, menyusun SPLTV, namun masih perlu peningkatan kemampuan untuk menjelaskan sistem pertidaksamaan dua variabel.</v>
      </c>
      <c r="K11" s="28">
        <f t="shared" ref="K11:K50" si="5">IF((COUNTA(AF11:AO11)&gt;0),AVERAGE(AF11:AO11),"")</f>
        <v>79.08</v>
      </c>
      <c r="L11" s="28" t="str">
        <f t="shared" ref="L11:L50" si="6">IF(AND(ISNUMBER(K11),K11&gt;=1), IF(K11&lt;=$FD$27,$FE$27,IF(K11&lt;=$FD$28,$FE$28,IF(K11&lt;=$FD$29,$FE$29,IF(K11&lt;=$FD$30,$FE$30,)))), "")</f>
        <v>B</v>
      </c>
      <c r="M11" s="28">
        <f t="shared" ref="M11:M50" si="7">IF((COUNTA(AF11:AO11)&gt;0),AVERAGE(AF11:AO11),"")</f>
        <v>79.08</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Memiliki keterampilan untuk menyelesaikan masalah berkaitan dengan persamaan dan pertidaksamaan nilai mutlak, rasional dan irasional, menyusun SPLTV, namun perlu peningkatan keterampilan menyelesaikan masalah berkaitan sistem pertidaksamaan dua variabel.</v>
      </c>
      <c r="Q11" s="39"/>
      <c r="R11" s="39" t="s">
        <v>8</v>
      </c>
      <c r="S11" s="18"/>
      <c r="T11" s="1">
        <v>78</v>
      </c>
      <c r="U11" s="1">
        <v>80</v>
      </c>
      <c r="V11" s="1">
        <v>80.08</v>
      </c>
      <c r="W11" s="1">
        <v>80.319999999999993</v>
      </c>
      <c r="X11" s="1"/>
      <c r="Y11" s="1"/>
      <c r="Z11" s="1"/>
      <c r="AA11" s="1"/>
      <c r="AB11" s="1"/>
      <c r="AC11" s="1"/>
      <c r="AD11" s="1"/>
      <c r="AE11" s="18"/>
      <c r="AF11" s="1">
        <v>78</v>
      </c>
      <c r="AG11" s="1">
        <v>80</v>
      </c>
      <c r="AH11" s="1">
        <v>78</v>
      </c>
      <c r="AI11" s="1">
        <v>80.319999999999993</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126399</v>
      </c>
      <c r="C12" s="19" t="s">
        <v>200</v>
      </c>
      <c r="D12" s="18"/>
      <c r="E12" s="28">
        <f t="shared" si="0"/>
        <v>74</v>
      </c>
      <c r="F12" s="28" t="str">
        <f t="shared" si="1"/>
        <v>C</v>
      </c>
      <c r="G12" s="28">
        <f t="shared" si="2"/>
        <v>74</v>
      </c>
      <c r="H12" s="28" t="str">
        <f t="shared" si="3"/>
        <v>C</v>
      </c>
      <c r="I12" s="36">
        <v>4</v>
      </c>
      <c r="J12"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12" s="28">
        <f t="shared" si="5"/>
        <v>72.25</v>
      </c>
      <c r="L12" s="28" t="str">
        <f t="shared" si="6"/>
        <v>C</v>
      </c>
      <c r="M12" s="28">
        <f t="shared" si="7"/>
        <v>72.25</v>
      </c>
      <c r="N12" s="28" t="str">
        <f t="shared" si="8"/>
        <v>C</v>
      </c>
      <c r="O12" s="36">
        <v>4</v>
      </c>
      <c r="P12"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12" s="39"/>
      <c r="R12" s="39" t="s">
        <v>9</v>
      </c>
      <c r="S12" s="18"/>
      <c r="T12" s="1">
        <v>73</v>
      </c>
      <c r="U12" s="1">
        <v>74</v>
      </c>
      <c r="V12" s="1">
        <v>75.09</v>
      </c>
      <c r="W12" s="1">
        <v>72</v>
      </c>
      <c r="X12" s="1"/>
      <c r="Y12" s="1"/>
      <c r="Z12" s="1"/>
      <c r="AA12" s="1"/>
      <c r="AB12" s="1"/>
      <c r="AC12" s="1"/>
      <c r="AD12" s="1"/>
      <c r="AE12" s="18"/>
      <c r="AF12" s="1">
        <v>73</v>
      </c>
      <c r="AG12" s="1">
        <v>74</v>
      </c>
      <c r="AH12" s="1">
        <v>70</v>
      </c>
      <c r="AI12" s="1">
        <v>72</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126415</v>
      </c>
      <c r="C13" s="19" t="s">
        <v>201</v>
      </c>
      <c r="D13" s="18"/>
      <c r="E13" s="28">
        <f t="shared" si="0"/>
        <v>78</v>
      </c>
      <c r="F13" s="28" t="str">
        <f t="shared" si="1"/>
        <v>B</v>
      </c>
      <c r="G13" s="28">
        <f t="shared" si="2"/>
        <v>78</v>
      </c>
      <c r="H13" s="28" t="str">
        <f t="shared" si="3"/>
        <v>B</v>
      </c>
      <c r="I13" s="36">
        <v>2</v>
      </c>
      <c r="J13" s="28" t="str">
        <f t="shared" si="4"/>
        <v>Memiliki kemampuan untuk menginterpretasikan persamaan dan pertidaksamaan nilai mutlak, rasional dan irasional, menyusun SPLTV, namun masih perlu peningkatan kemampuan untuk menjelaskan sistem pertidaksamaan dua variabel.</v>
      </c>
      <c r="K13" s="28">
        <f t="shared" si="5"/>
        <v>78.867500000000007</v>
      </c>
      <c r="L13" s="28" t="str">
        <f t="shared" si="6"/>
        <v>B</v>
      </c>
      <c r="M13" s="28">
        <f t="shared" si="7"/>
        <v>78.867500000000007</v>
      </c>
      <c r="N13" s="28" t="str">
        <f t="shared" si="8"/>
        <v>B</v>
      </c>
      <c r="O13" s="36">
        <v>2</v>
      </c>
      <c r="P13"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13" s="39"/>
      <c r="R13" s="39" t="s">
        <v>8</v>
      </c>
      <c r="S13" s="18"/>
      <c r="T13" s="1">
        <v>78.36</v>
      </c>
      <c r="U13" s="1">
        <v>79.11</v>
      </c>
      <c r="V13" s="1">
        <v>78</v>
      </c>
      <c r="W13" s="1">
        <v>76</v>
      </c>
      <c r="X13" s="1"/>
      <c r="Y13" s="1"/>
      <c r="Z13" s="1"/>
      <c r="AA13" s="1"/>
      <c r="AB13" s="1"/>
      <c r="AC13" s="1"/>
      <c r="AD13" s="1"/>
      <c r="AE13" s="18"/>
      <c r="AF13" s="1">
        <v>78.36</v>
      </c>
      <c r="AG13" s="1">
        <v>79.11</v>
      </c>
      <c r="AH13" s="1">
        <v>78</v>
      </c>
      <c r="AI13" s="1">
        <v>80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51601</v>
      </c>
      <c r="FK13" s="41">
        <v>51611</v>
      </c>
    </row>
    <row r="14" spans="1:167" x14ac:dyDescent="0.25">
      <c r="A14" s="19">
        <v>4</v>
      </c>
      <c r="B14" s="19">
        <v>126431</v>
      </c>
      <c r="C14" s="19" t="s">
        <v>202</v>
      </c>
      <c r="D14" s="18"/>
      <c r="E14" s="28">
        <f t="shared" si="0"/>
        <v>65</v>
      </c>
      <c r="F14" s="28" t="str">
        <f t="shared" si="1"/>
        <v>D</v>
      </c>
      <c r="G14" s="28">
        <f t="shared" si="2"/>
        <v>65</v>
      </c>
      <c r="H14" s="28" t="str">
        <f t="shared" si="3"/>
        <v>D</v>
      </c>
      <c r="I14" s="36">
        <v>5</v>
      </c>
      <c r="J14" s="28" t="str">
        <f t="shared" si="4"/>
        <v>Perlu peningkatan kemampuan menginterpretasikan persamaan dan pertidaksamaan nilai mutlak, rasional dan irasional, menyusun SPLTV, menjelaskan sistem pertidaksamaan dua variabel.</v>
      </c>
      <c r="K14" s="28">
        <f t="shared" si="5"/>
        <v>65.25</v>
      </c>
      <c r="L14" s="28" t="str">
        <f t="shared" si="6"/>
        <v>D</v>
      </c>
      <c r="M14" s="28">
        <f t="shared" si="7"/>
        <v>65.25</v>
      </c>
      <c r="N14" s="28" t="str">
        <f t="shared" si="8"/>
        <v>D</v>
      </c>
      <c r="O14" s="36">
        <v>5</v>
      </c>
      <c r="P14" s="28" t="str">
        <f t="shared" si="9"/>
        <v>Perlu peningkatan keterampilan untuk menyelesaikan masalah berkaitan dengan persamaan dan pertidaksamaan nilai mutlak, rasional dan irasional, menyusun SPLTV, menyajikan dan menyelesaikan sistem pertidaksamaan dua variabel.</v>
      </c>
      <c r="Q14" s="39"/>
      <c r="R14" s="39" t="s">
        <v>9</v>
      </c>
      <c r="S14" s="18"/>
      <c r="T14" s="1">
        <v>66.22</v>
      </c>
      <c r="U14" s="1">
        <v>66</v>
      </c>
      <c r="V14" s="1">
        <v>60</v>
      </c>
      <c r="W14" s="1">
        <v>68</v>
      </c>
      <c r="X14" s="1"/>
      <c r="Y14" s="1"/>
      <c r="Z14" s="1"/>
      <c r="AA14" s="1"/>
      <c r="AB14" s="1"/>
      <c r="AC14" s="1"/>
      <c r="AD14" s="1"/>
      <c r="AE14" s="18"/>
      <c r="AF14" s="1">
        <v>67</v>
      </c>
      <c r="AG14" s="1">
        <v>66</v>
      </c>
      <c r="AH14" s="1">
        <v>60</v>
      </c>
      <c r="AI14" s="1">
        <v>68</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126447</v>
      </c>
      <c r="C15" s="19" t="s">
        <v>203</v>
      </c>
      <c r="D15" s="18"/>
      <c r="E15" s="28">
        <f t="shared" si="0"/>
        <v>65</v>
      </c>
      <c r="F15" s="28" t="str">
        <f t="shared" si="1"/>
        <v>D</v>
      </c>
      <c r="G15" s="28">
        <f t="shared" si="2"/>
        <v>65</v>
      </c>
      <c r="H15" s="28" t="str">
        <f t="shared" si="3"/>
        <v>D</v>
      </c>
      <c r="I15" s="36">
        <v>5</v>
      </c>
      <c r="J15" s="28" t="str">
        <f t="shared" si="4"/>
        <v>Perlu peningkatan kemampuan menginterpretasikan persamaan dan pertidaksamaan nilai mutlak, rasional dan irasional, menyusun SPLTV, menjelaskan sistem pertidaksamaan dua variabel.</v>
      </c>
      <c r="K15" s="28">
        <f t="shared" si="5"/>
        <v>65.62</v>
      </c>
      <c r="L15" s="28" t="str">
        <f t="shared" si="6"/>
        <v>D</v>
      </c>
      <c r="M15" s="28">
        <f t="shared" si="7"/>
        <v>65.62</v>
      </c>
      <c r="N15" s="28" t="str">
        <f t="shared" si="8"/>
        <v>D</v>
      </c>
      <c r="O15" s="36">
        <v>5</v>
      </c>
      <c r="P15" s="28" t="str">
        <f t="shared" si="9"/>
        <v>Perlu peningkatan keterampilan untuk menyelesaikan masalah berkaitan dengan persamaan dan pertidaksamaan nilai mutlak, rasional dan irasional, menyusun SPLTV, menyajikan dan menyelesaikan sistem pertidaksamaan dua variabel.</v>
      </c>
      <c r="Q15" s="39"/>
      <c r="R15" s="39" t="s">
        <v>9</v>
      </c>
      <c r="S15" s="18"/>
      <c r="T15" s="1">
        <v>66.48</v>
      </c>
      <c r="U15" s="1">
        <v>65</v>
      </c>
      <c r="V15" s="1">
        <v>62</v>
      </c>
      <c r="W15" s="1">
        <v>66</v>
      </c>
      <c r="X15" s="1"/>
      <c r="Y15" s="1"/>
      <c r="Z15" s="1"/>
      <c r="AA15" s="1"/>
      <c r="AB15" s="1"/>
      <c r="AC15" s="1"/>
      <c r="AD15" s="1"/>
      <c r="AE15" s="18"/>
      <c r="AF15" s="1">
        <v>66.48</v>
      </c>
      <c r="AG15" s="1">
        <v>68</v>
      </c>
      <c r="AH15" s="1">
        <v>62</v>
      </c>
      <c r="AI15" s="1">
        <v>66</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51602</v>
      </c>
      <c r="FK15" s="41">
        <v>51612</v>
      </c>
    </row>
    <row r="16" spans="1:167" x14ac:dyDescent="0.25">
      <c r="A16" s="19">
        <v>6</v>
      </c>
      <c r="B16" s="19">
        <v>126463</v>
      </c>
      <c r="C16" s="19" t="s">
        <v>204</v>
      </c>
      <c r="D16" s="18"/>
      <c r="E16" s="28">
        <f t="shared" si="0"/>
        <v>70</v>
      </c>
      <c r="F16" s="28" t="str">
        <f t="shared" si="1"/>
        <v>C</v>
      </c>
      <c r="G16" s="28">
        <f t="shared" si="2"/>
        <v>70</v>
      </c>
      <c r="H16" s="28" t="str">
        <f t="shared" si="3"/>
        <v>C</v>
      </c>
      <c r="I16" s="36">
        <v>5</v>
      </c>
      <c r="J16" s="28" t="str">
        <f t="shared" si="4"/>
        <v>Perlu peningkatan kemampuan menginterpretasikan persamaan dan pertidaksamaan nilai mutlak, rasional dan irasional, menyusun SPLTV, menjelaskan sistem pertidaksamaan dua variabel.</v>
      </c>
      <c r="K16" s="28">
        <f t="shared" si="5"/>
        <v>69.5</v>
      </c>
      <c r="L16" s="28" t="str">
        <f t="shared" si="6"/>
        <v>C</v>
      </c>
      <c r="M16" s="28">
        <f t="shared" si="7"/>
        <v>69.5</v>
      </c>
      <c r="N16" s="28" t="str">
        <f t="shared" si="8"/>
        <v>C</v>
      </c>
      <c r="O16" s="36">
        <v>5</v>
      </c>
      <c r="P16" s="28" t="str">
        <f t="shared" si="9"/>
        <v>Perlu peningkatan keterampilan untuk menyelesaikan masalah berkaitan dengan persamaan dan pertidaksamaan nilai mutlak, rasional dan irasional, menyusun SPLTV, menyajikan dan menyelesaikan sistem pertidaksamaan dua variabel.</v>
      </c>
      <c r="Q16" s="39"/>
      <c r="R16" s="39" t="s">
        <v>9</v>
      </c>
      <c r="S16" s="18"/>
      <c r="T16" s="1">
        <v>78</v>
      </c>
      <c r="U16" s="1">
        <v>60</v>
      </c>
      <c r="V16" s="1">
        <v>70</v>
      </c>
      <c r="W16" s="1">
        <v>70</v>
      </c>
      <c r="X16" s="1"/>
      <c r="Y16" s="1"/>
      <c r="Z16" s="1"/>
      <c r="AA16" s="1"/>
      <c r="AB16" s="1"/>
      <c r="AC16" s="1"/>
      <c r="AD16" s="1"/>
      <c r="AE16" s="18"/>
      <c r="AF16" s="1">
        <v>78</v>
      </c>
      <c r="AG16" s="1">
        <v>60</v>
      </c>
      <c r="AH16" s="1">
        <v>70</v>
      </c>
      <c r="AI16" s="1">
        <v>70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126479</v>
      </c>
      <c r="C17" s="19" t="s">
        <v>205</v>
      </c>
      <c r="D17" s="18"/>
      <c r="E17" s="28">
        <f t="shared" si="0"/>
        <v>75</v>
      </c>
      <c r="F17" s="28" t="str">
        <f t="shared" si="1"/>
        <v>C</v>
      </c>
      <c r="G17" s="28">
        <f t="shared" si="2"/>
        <v>75</v>
      </c>
      <c r="H17" s="28" t="str">
        <f t="shared" si="3"/>
        <v>C</v>
      </c>
      <c r="I17" s="36">
        <v>3</v>
      </c>
      <c r="J17" s="28" t="str">
        <f t="shared" si="4"/>
        <v>Memiliki kemampuan untuk menginterpretasikan persamaan dan pertidaksamaan nilai mutlak, rasional dan irasional, namun masih perlu peningkatan kemampuan untuk menyusun SPLTV, menjelaskan sistem pertidaksamaan dua variabel.</v>
      </c>
      <c r="K17" s="28">
        <f t="shared" si="5"/>
        <v>75.11</v>
      </c>
      <c r="L17" s="28" t="str">
        <f t="shared" si="6"/>
        <v>B</v>
      </c>
      <c r="M17" s="28">
        <f t="shared" si="7"/>
        <v>75.11</v>
      </c>
      <c r="N17" s="28" t="str">
        <f t="shared" si="8"/>
        <v>B</v>
      </c>
      <c r="O17" s="36">
        <v>3</v>
      </c>
      <c r="P17"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7" s="39"/>
      <c r="R17" s="39" t="s">
        <v>8</v>
      </c>
      <c r="S17" s="18"/>
      <c r="T17" s="1">
        <v>75.239999999999995</v>
      </c>
      <c r="U17" s="1">
        <v>74.7</v>
      </c>
      <c r="V17" s="1">
        <v>74.5</v>
      </c>
      <c r="W17" s="1">
        <v>74.239999999999995</v>
      </c>
      <c r="X17" s="1"/>
      <c r="Y17" s="1"/>
      <c r="Z17" s="1"/>
      <c r="AA17" s="1"/>
      <c r="AB17" s="1"/>
      <c r="AC17" s="1"/>
      <c r="AD17" s="1"/>
      <c r="AE17" s="18"/>
      <c r="AF17" s="1">
        <v>75.239999999999995</v>
      </c>
      <c r="AG17" s="1">
        <v>74.7</v>
      </c>
      <c r="AH17" s="1">
        <v>74.5</v>
      </c>
      <c r="AI17" s="1">
        <v>76</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77</v>
      </c>
      <c r="FJ17" s="41">
        <v>51603</v>
      </c>
      <c r="FK17" s="41">
        <v>51613</v>
      </c>
    </row>
    <row r="18" spans="1:167" x14ac:dyDescent="0.25">
      <c r="A18" s="19">
        <v>8</v>
      </c>
      <c r="B18" s="19">
        <v>126495</v>
      </c>
      <c r="C18" s="19" t="s">
        <v>206</v>
      </c>
      <c r="D18" s="18"/>
      <c r="E18" s="28">
        <f t="shared" si="0"/>
        <v>73</v>
      </c>
      <c r="F18" s="28" t="str">
        <f t="shared" si="1"/>
        <v>C</v>
      </c>
      <c r="G18" s="28">
        <f t="shared" si="2"/>
        <v>73</v>
      </c>
      <c r="H18" s="28" t="str">
        <f t="shared" si="3"/>
        <v>C</v>
      </c>
      <c r="I18" s="36">
        <v>3</v>
      </c>
      <c r="J18" s="28" t="str">
        <f t="shared" si="4"/>
        <v>Memiliki kemampuan untuk menginterpretasikan persamaan dan pertidaksamaan nilai mutlak, rasional dan irasional, namun masih perlu peningkatan kemampuan untuk menyusun SPLTV, menjelaskan sistem pertidaksamaan dua variabel.</v>
      </c>
      <c r="K18" s="28">
        <f t="shared" si="5"/>
        <v>72.977499999999992</v>
      </c>
      <c r="L18" s="28" t="str">
        <f t="shared" si="6"/>
        <v>C</v>
      </c>
      <c r="M18" s="28">
        <f t="shared" si="7"/>
        <v>72.977499999999992</v>
      </c>
      <c r="N18" s="28" t="str">
        <f t="shared" si="8"/>
        <v>C</v>
      </c>
      <c r="O18" s="36">
        <v>3</v>
      </c>
      <c r="P18"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18" s="39"/>
      <c r="R18" s="39" t="s">
        <v>9</v>
      </c>
      <c r="S18" s="18"/>
      <c r="T18" s="1">
        <v>73</v>
      </c>
      <c r="U18" s="1">
        <v>74.33</v>
      </c>
      <c r="V18" s="1">
        <v>74.58</v>
      </c>
      <c r="W18" s="1">
        <v>70</v>
      </c>
      <c r="X18" s="1"/>
      <c r="Y18" s="1"/>
      <c r="Z18" s="1"/>
      <c r="AA18" s="1"/>
      <c r="AB18" s="1"/>
      <c r="AC18" s="1"/>
      <c r="AD18" s="1"/>
      <c r="AE18" s="18"/>
      <c r="AF18" s="1">
        <v>73</v>
      </c>
      <c r="AG18" s="1">
        <v>74.33</v>
      </c>
      <c r="AH18" s="1">
        <v>74.58</v>
      </c>
      <c r="AI18" s="1">
        <v>70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126527</v>
      </c>
      <c r="C19" s="19" t="s">
        <v>207</v>
      </c>
      <c r="D19" s="18"/>
      <c r="E19" s="28">
        <f t="shared" si="0"/>
        <v>77</v>
      </c>
      <c r="F19" s="28" t="str">
        <f t="shared" si="1"/>
        <v>B</v>
      </c>
      <c r="G19" s="28">
        <f t="shared" si="2"/>
        <v>77</v>
      </c>
      <c r="H19" s="28" t="str">
        <f t="shared" si="3"/>
        <v>B</v>
      </c>
      <c r="I19" s="36">
        <v>2</v>
      </c>
      <c r="J19" s="28" t="str">
        <f t="shared" si="4"/>
        <v>Memiliki kemampuan untuk menginterpretasikan persamaan dan pertidaksamaan nilai mutlak, rasional dan irasional, menyusun SPLTV, namun masih perlu peningkatan kemampuan untuk menjelaskan sistem pertidaksamaan dua variabel.</v>
      </c>
      <c r="K19" s="28">
        <f t="shared" si="5"/>
        <v>77.5</v>
      </c>
      <c r="L19" s="28" t="str">
        <f t="shared" si="6"/>
        <v>B</v>
      </c>
      <c r="M19" s="28">
        <f t="shared" si="7"/>
        <v>77.5</v>
      </c>
      <c r="N19" s="28" t="str">
        <f t="shared" si="8"/>
        <v>B</v>
      </c>
      <c r="O19" s="36">
        <v>2</v>
      </c>
      <c r="P19"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19" s="39"/>
      <c r="R19" s="39" t="s">
        <v>8</v>
      </c>
      <c r="S19" s="18"/>
      <c r="T19" s="1">
        <v>74</v>
      </c>
      <c r="U19" s="1">
        <v>74</v>
      </c>
      <c r="V19" s="1">
        <v>79</v>
      </c>
      <c r="W19" s="1">
        <v>80</v>
      </c>
      <c r="X19" s="1"/>
      <c r="Y19" s="1"/>
      <c r="Z19" s="1"/>
      <c r="AA19" s="1"/>
      <c r="AB19" s="1"/>
      <c r="AC19" s="1"/>
      <c r="AD19" s="1"/>
      <c r="AE19" s="18"/>
      <c r="AF19" s="1">
        <v>76</v>
      </c>
      <c r="AG19" s="1">
        <v>74</v>
      </c>
      <c r="AH19" s="1">
        <v>80</v>
      </c>
      <c r="AI19" s="1">
        <v>80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80</v>
      </c>
      <c r="FI19" s="43" t="s">
        <v>81</v>
      </c>
      <c r="FJ19" s="41">
        <v>51604</v>
      </c>
      <c r="FK19" s="41">
        <v>51614</v>
      </c>
    </row>
    <row r="20" spans="1:167" x14ac:dyDescent="0.25">
      <c r="A20" s="19">
        <v>10</v>
      </c>
      <c r="B20" s="19">
        <v>126543</v>
      </c>
      <c r="C20" s="19" t="s">
        <v>208</v>
      </c>
      <c r="D20" s="18"/>
      <c r="E20" s="28">
        <f t="shared" si="0"/>
        <v>76</v>
      </c>
      <c r="F20" s="28" t="str">
        <f t="shared" si="1"/>
        <v>B</v>
      </c>
      <c r="G20" s="28">
        <f t="shared" si="2"/>
        <v>76</v>
      </c>
      <c r="H20" s="28" t="str">
        <f t="shared" si="3"/>
        <v>B</v>
      </c>
      <c r="I20" s="36">
        <v>2</v>
      </c>
      <c r="J20" s="28" t="str">
        <f t="shared" si="4"/>
        <v>Memiliki kemampuan untuk menginterpretasikan persamaan dan pertidaksamaan nilai mutlak, rasional dan irasional, menyusun SPLTV, namun masih perlu peningkatan kemampuan untuk menjelaskan sistem pertidaksamaan dua variabel.</v>
      </c>
      <c r="K20" s="28">
        <f t="shared" si="5"/>
        <v>75.905000000000001</v>
      </c>
      <c r="L20" s="28" t="str">
        <f t="shared" si="6"/>
        <v>B</v>
      </c>
      <c r="M20" s="28">
        <f t="shared" si="7"/>
        <v>75.905000000000001</v>
      </c>
      <c r="N20" s="28" t="str">
        <f t="shared" si="8"/>
        <v>B</v>
      </c>
      <c r="O20" s="36">
        <v>2</v>
      </c>
      <c r="P20"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0" s="39"/>
      <c r="R20" s="39" t="s">
        <v>8</v>
      </c>
      <c r="S20" s="18"/>
      <c r="T20" s="1">
        <v>78.98</v>
      </c>
      <c r="U20" s="1">
        <v>76</v>
      </c>
      <c r="V20" s="1">
        <v>77.62</v>
      </c>
      <c r="W20" s="1">
        <v>70</v>
      </c>
      <c r="X20" s="1"/>
      <c r="Y20" s="1"/>
      <c r="Z20" s="1"/>
      <c r="AA20" s="1"/>
      <c r="AB20" s="1"/>
      <c r="AC20" s="1"/>
      <c r="AD20" s="1"/>
      <c r="AE20" s="18"/>
      <c r="AF20" s="1">
        <v>80</v>
      </c>
      <c r="AG20" s="1">
        <v>76</v>
      </c>
      <c r="AH20" s="1">
        <v>77.62</v>
      </c>
      <c r="AI20" s="1">
        <v>70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126559</v>
      </c>
      <c r="C21" s="19" t="s">
        <v>209</v>
      </c>
      <c r="D21" s="18"/>
      <c r="E21" s="28">
        <f t="shared" si="0"/>
        <v>76</v>
      </c>
      <c r="F21" s="28" t="str">
        <f t="shared" si="1"/>
        <v>B</v>
      </c>
      <c r="G21" s="28">
        <f t="shared" si="2"/>
        <v>76</v>
      </c>
      <c r="H21" s="28" t="str">
        <f t="shared" si="3"/>
        <v>B</v>
      </c>
      <c r="I21" s="36">
        <v>2</v>
      </c>
      <c r="J21" s="28" t="str">
        <f t="shared" si="4"/>
        <v>Memiliki kemampuan untuk menginterpretasikan persamaan dan pertidaksamaan nilai mutlak, rasional dan irasional, menyusun SPLTV, namun masih perlu peningkatan kemampuan untuk menjelaskan sistem pertidaksamaan dua variabel.</v>
      </c>
      <c r="K21" s="28">
        <f t="shared" si="5"/>
        <v>75.802499999999995</v>
      </c>
      <c r="L21" s="28" t="str">
        <f t="shared" si="6"/>
        <v>B</v>
      </c>
      <c r="M21" s="28">
        <f t="shared" si="7"/>
        <v>75.802499999999995</v>
      </c>
      <c r="N21" s="28" t="str">
        <f t="shared" si="8"/>
        <v>B</v>
      </c>
      <c r="O21" s="36">
        <v>2</v>
      </c>
      <c r="P21"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1" s="39"/>
      <c r="R21" s="39" t="s">
        <v>8</v>
      </c>
      <c r="S21" s="18"/>
      <c r="T21" s="1">
        <v>77.06</v>
      </c>
      <c r="U21" s="1">
        <v>77.27</v>
      </c>
      <c r="V21" s="1">
        <v>72</v>
      </c>
      <c r="W21" s="1">
        <v>76.88</v>
      </c>
      <c r="X21" s="1"/>
      <c r="Y21" s="1"/>
      <c r="Z21" s="1"/>
      <c r="AA21" s="1"/>
      <c r="AB21" s="1"/>
      <c r="AC21" s="1"/>
      <c r="AD21" s="1"/>
      <c r="AE21" s="18"/>
      <c r="AF21" s="1">
        <v>77.06</v>
      </c>
      <c r="AG21" s="1">
        <v>77.27</v>
      </c>
      <c r="AH21" s="1">
        <v>72</v>
      </c>
      <c r="AI21" s="1">
        <v>76.88</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t="s">
        <v>84</v>
      </c>
      <c r="FI21" s="43" t="s">
        <v>85</v>
      </c>
      <c r="FJ21" s="41">
        <v>51605</v>
      </c>
      <c r="FK21" s="41">
        <v>51615</v>
      </c>
    </row>
    <row r="22" spans="1:167" x14ac:dyDescent="0.25">
      <c r="A22" s="19">
        <v>12</v>
      </c>
      <c r="B22" s="19">
        <v>126575</v>
      </c>
      <c r="C22" s="19" t="s">
        <v>210</v>
      </c>
      <c r="D22" s="18"/>
      <c r="E22" s="28">
        <f t="shared" si="0"/>
        <v>77</v>
      </c>
      <c r="F22" s="28" t="str">
        <f t="shared" si="1"/>
        <v>B</v>
      </c>
      <c r="G22" s="28">
        <f t="shared" si="2"/>
        <v>77</v>
      </c>
      <c r="H22" s="28" t="str">
        <f t="shared" si="3"/>
        <v>B</v>
      </c>
      <c r="I22" s="36">
        <v>2</v>
      </c>
      <c r="J22" s="28" t="str">
        <f t="shared" si="4"/>
        <v>Memiliki kemampuan untuk menginterpretasikan persamaan dan pertidaksamaan nilai mutlak, rasional dan irasional, menyusun SPLTV, namun masih perlu peningkatan kemampuan untuk menjelaskan sistem pertidaksamaan dua variabel.</v>
      </c>
      <c r="K22" s="28">
        <f t="shared" si="5"/>
        <v>76.772500000000008</v>
      </c>
      <c r="L22" s="28" t="str">
        <f t="shared" si="6"/>
        <v>B</v>
      </c>
      <c r="M22" s="28">
        <f t="shared" si="7"/>
        <v>76.772500000000008</v>
      </c>
      <c r="N22" s="28" t="str">
        <f t="shared" si="8"/>
        <v>B</v>
      </c>
      <c r="O22" s="36">
        <v>2</v>
      </c>
      <c r="P22"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2" s="39"/>
      <c r="R22" s="39" t="s">
        <v>8</v>
      </c>
      <c r="S22" s="18"/>
      <c r="T22" s="1">
        <v>76.900000000000006</v>
      </c>
      <c r="U22" s="1">
        <v>77.2</v>
      </c>
      <c r="V22" s="1">
        <v>76.37</v>
      </c>
      <c r="W22" s="1">
        <v>76.62</v>
      </c>
      <c r="X22" s="1"/>
      <c r="Y22" s="1"/>
      <c r="Z22" s="1"/>
      <c r="AA22" s="1"/>
      <c r="AB22" s="1"/>
      <c r="AC22" s="1"/>
      <c r="AD22" s="1"/>
      <c r="AE22" s="18"/>
      <c r="AF22" s="1">
        <v>76.900000000000006</v>
      </c>
      <c r="AG22" s="1">
        <v>77.2</v>
      </c>
      <c r="AH22" s="1">
        <v>76.37</v>
      </c>
      <c r="AI22" s="1">
        <v>76.62</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126591</v>
      </c>
      <c r="C23" s="19" t="s">
        <v>211</v>
      </c>
      <c r="D23" s="18"/>
      <c r="E23" s="28">
        <f t="shared" si="0"/>
        <v>72</v>
      </c>
      <c r="F23" s="28" t="str">
        <f t="shared" si="1"/>
        <v>C</v>
      </c>
      <c r="G23" s="28">
        <f t="shared" si="2"/>
        <v>72</v>
      </c>
      <c r="H23" s="28" t="str">
        <f t="shared" si="3"/>
        <v>C</v>
      </c>
      <c r="I23" s="36">
        <v>3</v>
      </c>
      <c r="J23" s="28" t="str">
        <f t="shared" si="4"/>
        <v>Memiliki kemampuan untuk menginterpretasikan persamaan dan pertidaksamaan nilai mutlak, rasional dan irasional, namun masih perlu peningkatan kemampuan untuk menyusun SPLTV, menjelaskan sistem pertidaksamaan dua variabel.</v>
      </c>
      <c r="K23" s="28">
        <f t="shared" si="5"/>
        <v>73.817499999999995</v>
      </c>
      <c r="L23" s="28" t="str">
        <f t="shared" si="6"/>
        <v>C</v>
      </c>
      <c r="M23" s="28">
        <f t="shared" si="7"/>
        <v>73.817499999999995</v>
      </c>
      <c r="N23" s="28" t="str">
        <f t="shared" si="8"/>
        <v>C</v>
      </c>
      <c r="O23" s="36">
        <v>3</v>
      </c>
      <c r="P23"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3" s="39"/>
      <c r="R23" s="39" t="s">
        <v>9</v>
      </c>
      <c r="S23" s="18"/>
      <c r="T23" s="1">
        <v>76</v>
      </c>
      <c r="U23" s="1">
        <v>68</v>
      </c>
      <c r="V23" s="1">
        <v>72</v>
      </c>
      <c r="W23" s="1">
        <v>70</v>
      </c>
      <c r="X23" s="1"/>
      <c r="Y23" s="1"/>
      <c r="Z23" s="1"/>
      <c r="AA23" s="1"/>
      <c r="AB23" s="1"/>
      <c r="AC23" s="1"/>
      <c r="AD23" s="1"/>
      <c r="AE23" s="18"/>
      <c r="AF23" s="1">
        <v>76</v>
      </c>
      <c r="AG23" s="1">
        <v>77.27</v>
      </c>
      <c r="AH23" s="1">
        <v>72</v>
      </c>
      <c r="AI23" s="1">
        <v>70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51606</v>
      </c>
      <c r="FK23" s="41">
        <v>51616</v>
      </c>
    </row>
    <row r="24" spans="1:167" x14ac:dyDescent="0.25">
      <c r="A24" s="19">
        <v>14</v>
      </c>
      <c r="B24" s="19">
        <v>126607</v>
      </c>
      <c r="C24" s="19" t="s">
        <v>212</v>
      </c>
      <c r="D24" s="18"/>
      <c r="E24" s="28">
        <f t="shared" si="0"/>
        <v>73</v>
      </c>
      <c r="F24" s="28" t="str">
        <f t="shared" si="1"/>
        <v>C</v>
      </c>
      <c r="G24" s="28">
        <f t="shared" si="2"/>
        <v>73</v>
      </c>
      <c r="H24" s="28" t="str">
        <f t="shared" si="3"/>
        <v>C</v>
      </c>
      <c r="I24" s="36">
        <v>3</v>
      </c>
      <c r="J24" s="28" t="str">
        <f t="shared" si="4"/>
        <v>Memiliki kemampuan untuk menginterpretasikan persamaan dan pertidaksamaan nilai mutlak, rasional dan irasional, namun masih perlu peningkatan kemampuan untuk menyusun SPLTV, menjelaskan sistem pertidaksamaan dua variabel.</v>
      </c>
      <c r="K24" s="28">
        <f t="shared" si="5"/>
        <v>72.857500000000002</v>
      </c>
      <c r="L24" s="28" t="str">
        <f t="shared" si="6"/>
        <v>C</v>
      </c>
      <c r="M24" s="28">
        <f t="shared" si="7"/>
        <v>72.857500000000002</v>
      </c>
      <c r="N24" s="28" t="str">
        <f t="shared" si="8"/>
        <v>C</v>
      </c>
      <c r="O24" s="36">
        <v>3</v>
      </c>
      <c r="P24"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4" s="39"/>
      <c r="R24" s="39" t="s">
        <v>9</v>
      </c>
      <c r="S24" s="18"/>
      <c r="T24" s="1">
        <v>75.87</v>
      </c>
      <c r="U24" s="1">
        <v>73.67</v>
      </c>
      <c r="V24" s="1">
        <v>68</v>
      </c>
      <c r="W24" s="1">
        <v>73.89</v>
      </c>
      <c r="X24" s="1"/>
      <c r="Y24" s="1"/>
      <c r="Z24" s="1"/>
      <c r="AA24" s="1"/>
      <c r="AB24" s="1"/>
      <c r="AC24" s="1"/>
      <c r="AD24" s="1"/>
      <c r="AE24" s="18"/>
      <c r="AF24" s="1">
        <v>75.87</v>
      </c>
      <c r="AG24" s="1">
        <v>73.67</v>
      </c>
      <c r="AH24" s="1">
        <v>68</v>
      </c>
      <c r="AI24" s="1">
        <v>73.89</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126623</v>
      </c>
      <c r="C25" s="19" t="s">
        <v>213</v>
      </c>
      <c r="D25" s="18"/>
      <c r="E25" s="28">
        <f t="shared" si="0"/>
        <v>72</v>
      </c>
      <c r="F25" s="28" t="str">
        <f t="shared" si="1"/>
        <v>C</v>
      </c>
      <c r="G25" s="28">
        <f t="shared" si="2"/>
        <v>72</v>
      </c>
      <c r="H25" s="28" t="str">
        <f t="shared" si="3"/>
        <v>C</v>
      </c>
      <c r="I25" s="36">
        <v>3</v>
      </c>
      <c r="J25" s="28" t="str">
        <f t="shared" si="4"/>
        <v>Memiliki kemampuan untuk menginterpretasikan persamaan dan pertidaksamaan nilai mutlak, rasional dan irasional, namun masih perlu peningkatan kemampuan untuk menyusun SPLTV, menjelaskan sistem pertidaksamaan dua variabel.</v>
      </c>
      <c r="K25" s="28">
        <f t="shared" si="5"/>
        <v>72.295000000000002</v>
      </c>
      <c r="L25" s="28" t="str">
        <f t="shared" si="6"/>
        <v>C</v>
      </c>
      <c r="M25" s="28">
        <f t="shared" si="7"/>
        <v>72.295000000000002</v>
      </c>
      <c r="N25" s="28" t="str">
        <f t="shared" si="8"/>
        <v>C</v>
      </c>
      <c r="O25" s="36">
        <v>3</v>
      </c>
      <c r="P2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5" s="39"/>
      <c r="R25" s="39" t="s">
        <v>9</v>
      </c>
      <c r="S25" s="18"/>
      <c r="T25" s="1">
        <v>76.28</v>
      </c>
      <c r="U25" s="1">
        <v>71.760000000000005</v>
      </c>
      <c r="V25" s="1">
        <v>75.14</v>
      </c>
      <c r="W25" s="1">
        <v>66</v>
      </c>
      <c r="X25" s="1"/>
      <c r="Y25" s="1"/>
      <c r="Z25" s="1"/>
      <c r="AA25" s="1"/>
      <c r="AB25" s="1"/>
      <c r="AC25" s="1"/>
      <c r="AD25" s="1"/>
      <c r="AE25" s="18"/>
      <c r="AF25" s="1">
        <v>76.28</v>
      </c>
      <c r="AG25" s="1">
        <v>71.760000000000005</v>
      </c>
      <c r="AH25" s="1">
        <v>75.14</v>
      </c>
      <c r="AI25" s="1">
        <v>66</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90</v>
      </c>
      <c r="FD25" s="68"/>
      <c r="FE25" s="68"/>
      <c r="FG25" s="42">
        <v>7</v>
      </c>
      <c r="FH25" s="43"/>
      <c r="FI25" s="43"/>
      <c r="FJ25" s="41">
        <v>51607</v>
      </c>
      <c r="FK25" s="41">
        <v>51617</v>
      </c>
    </row>
    <row r="26" spans="1:167" x14ac:dyDescent="0.25">
      <c r="A26" s="19">
        <v>16</v>
      </c>
      <c r="B26" s="19">
        <v>126639</v>
      </c>
      <c r="C26" s="19" t="s">
        <v>214</v>
      </c>
      <c r="D26" s="18"/>
      <c r="E26" s="28">
        <f t="shared" si="0"/>
        <v>79</v>
      </c>
      <c r="F26" s="28" t="str">
        <f t="shared" si="1"/>
        <v>B</v>
      </c>
      <c r="G26" s="28">
        <f t="shared" si="2"/>
        <v>79</v>
      </c>
      <c r="H26" s="28" t="str">
        <f t="shared" si="3"/>
        <v>B</v>
      </c>
      <c r="I26" s="36">
        <v>2</v>
      </c>
      <c r="J26" s="28" t="str">
        <f t="shared" si="4"/>
        <v>Memiliki kemampuan untuk menginterpretasikan persamaan dan pertidaksamaan nilai mutlak, rasional dan irasional, menyusun SPLTV, namun masih perlu peningkatan kemampuan untuk menjelaskan sistem pertidaksamaan dua variabel.</v>
      </c>
      <c r="K26" s="28">
        <f t="shared" si="5"/>
        <v>80.047499999999999</v>
      </c>
      <c r="L26" s="28" t="str">
        <f t="shared" si="6"/>
        <v>B</v>
      </c>
      <c r="M26" s="28">
        <f t="shared" si="7"/>
        <v>80.047499999999999</v>
      </c>
      <c r="N26" s="28" t="str">
        <f t="shared" si="8"/>
        <v>B</v>
      </c>
      <c r="O26" s="36">
        <v>2</v>
      </c>
      <c r="P26"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6" s="39"/>
      <c r="R26" s="39" t="s">
        <v>8</v>
      </c>
      <c r="S26" s="18"/>
      <c r="T26" s="1">
        <v>77.37</v>
      </c>
      <c r="U26" s="1">
        <v>78</v>
      </c>
      <c r="V26" s="1">
        <v>79.87</v>
      </c>
      <c r="W26" s="1">
        <v>82.32</v>
      </c>
      <c r="X26" s="1"/>
      <c r="Y26" s="1"/>
      <c r="Z26" s="1"/>
      <c r="AA26" s="1"/>
      <c r="AB26" s="1"/>
      <c r="AC26" s="1"/>
      <c r="AD26" s="1"/>
      <c r="AE26" s="18"/>
      <c r="AF26" s="1">
        <v>80</v>
      </c>
      <c r="AG26" s="1">
        <v>78</v>
      </c>
      <c r="AH26" s="1">
        <v>79.87</v>
      </c>
      <c r="AI26" s="1">
        <v>82.32</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126655</v>
      </c>
      <c r="C27" s="19" t="s">
        <v>215</v>
      </c>
      <c r="D27" s="18"/>
      <c r="E27" s="28">
        <f t="shared" si="0"/>
        <v>77</v>
      </c>
      <c r="F27" s="28" t="str">
        <f t="shared" si="1"/>
        <v>B</v>
      </c>
      <c r="G27" s="28">
        <f t="shared" si="2"/>
        <v>77</v>
      </c>
      <c r="H27" s="28" t="str">
        <f t="shared" si="3"/>
        <v>B</v>
      </c>
      <c r="I27" s="36">
        <v>2</v>
      </c>
      <c r="J27" s="28" t="str">
        <f t="shared" si="4"/>
        <v>Memiliki kemampuan untuk menginterpretasikan persamaan dan pertidaksamaan nilai mutlak, rasional dan irasional, menyusun SPLTV, namun masih perlu peningkatan kemampuan untuk menjelaskan sistem pertidaksamaan dua variabel.</v>
      </c>
      <c r="K27" s="28">
        <f t="shared" si="5"/>
        <v>77.197500000000005</v>
      </c>
      <c r="L27" s="28" t="str">
        <f t="shared" si="6"/>
        <v>B</v>
      </c>
      <c r="M27" s="28">
        <f t="shared" si="7"/>
        <v>77.197500000000005</v>
      </c>
      <c r="N27" s="28" t="str">
        <f t="shared" si="8"/>
        <v>B</v>
      </c>
      <c r="O27" s="36">
        <v>2</v>
      </c>
      <c r="P27"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7" s="39"/>
      <c r="R27" s="39" t="s">
        <v>8</v>
      </c>
      <c r="S27" s="18"/>
      <c r="T27" s="1">
        <v>82.61</v>
      </c>
      <c r="U27" s="1">
        <v>80</v>
      </c>
      <c r="V27" s="1">
        <v>76.180000000000007</v>
      </c>
      <c r="W27" s="1">
        <v>70</v>
      </c>
      <c r="X27" s="1"/>
      <c r="Y27" s="1"/>
      <c r="Z27" s="1"/>
      <c r="AA27" s="1"/>
      <c r="AB27" s="1"/>
      <c r="AC27" s="1"/>
      <c r="AD27" s="1"/>
      <c r="AE27" s="18"/>
      <c r="AF27" s="1">
        <v>82.61</v>
      </c>
      <c r="AG27" s="1">
        <v>80</v>
      </c>
      <c r="AH27" s="1">
        <v>76.180000000000007</v>
      </c>
      <c r="AI27" s="1">
        <v>70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51608</v>
      </c>
      <c r="FK27" s="41">
        <v>51618</v>
      </c>
    </row>
    <row r="28" spans="1:167" x14ac:dyDescent="0.25">
      <c r="A28" s="19">
        <v>18</v>
      </c>
      <c r="B28" s="19">
        <v>126671</v>
      </c>
      <c r="C28" s="19" t="s">
        <v>216</v>
      </c>
      <c r="D28" s="18"/>
      <c r="E28" s="28">
        <f t="shared" si="0"/>
        <v>71</v>
      </c>
      <c r="F28" s="28" t="str">
        <f t="shared" si="1"/>
        <v>C</v>
      </c>
      <c r="G28" s="28">
        <f t="shared" si="2"/>
        <v>71</v>
      </c>
      <c r="H28" s="28" t="str">
        <f t="shared" si="3"/>
        <v>C</v>
      </c>
      <c r="I28" s="36">
        <v>3</v>
      </c>
      <c r="J28" s="28" t="str">
        <f t="shared" si="4"/>
        <v>Memiliki kemampuan untuk menginterpretasikan persamaan dan pertidaksamaan nilai mutlak, rasional dan irasional, namun masih perlu peningkatan kemampuan untuk menyusun SPLTV, menjelaskan sistem pertidaksamaan dua variabel.</v>
      </c>
      <c r="K28" s="28">
        <f t="shared" si="5"/>
        <v>70.617500000000007</v>
      </c>
      <c r="L28" s="28" t="str">
        <f t="shared" si="6"/>
        <v>C</v>
      </c>
      <c r="M28" s="28">
        <f t="shared" si="7"/>
        <v>70.617500000000007</v>
      </c>
      <c r="N28" s="28" t="str">
        <f t="shared" si="8"/>
        <v>C</v>
      </c>
      <c r="O28" s="36">
        <v>3</v>
      </c>
      <c r="P28"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28" s="39"/>
      <c r="R28" s="39" t="s">
        <v>9</v>
      </c>
      <c r="S28" s="18"/>
      <c r="T28" s="1">
        <v>70</v>
      </c>
      <c r="U28" s="1">
        <v>65</v>
      </c>
      <c r="V28" s="1">
        <v>73.8</v>
      </c>
      <c r="W28" s="1">
        <v>73.67</v>
      </c>
      <c r="X28" s="1"/>
      <c r="Y28" s="1"/>
      <c r="Z28" s="1"/>
      <c r="AA28" s="1"/>
      <c r="AB28" s="1"/>
      <c r="AC28" s="1"/>
      <c r="AD28" s="1"/>
      <c r="AE28" s="18"/>
      <c r="AF28" s="1">
        <v>70</v>
      </c>
      <c r="AG28" s="1">
        <v>65</v>
      </c>
      <c r="AH28" s="1">
        <v>73.8</v>
      </c>
      <c r="AI28" s="1">
        <v>73.67</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126687</v>
      </c>
      <c r="C29" s="19" t="s">
        <v>217</v>
      </c>
      <c r="D29" s="18"/>
      <c r="E29" s="28">
        <f t="shared" si="0"/>
        <v>76</v>
      </c>
      <c r="F29" s="28" t="str">
        <f t="shared" si="1"/>
        <v>B</v>
      </c>
      <c r="G29" s="28">
        <f t="shared" si="2"/>
        <v>76</v>
      </c>
      <c r="H29" s="28" t="str">
        <f t="shared" si="3"/>
        <v>B</v>
      </c>
      <c r="I29" s="36">
        <v>2</v>
      </c>
      <c r="J29" s="28" t="str">
        <f t="shared" si="4"/>
        <v>Memiliki kemampuan untuk menginterpretasikan persamaan dan pertidaksamaan nilai mutlak, rasional dan irasional, menyusun SPLTV, namun masih perlu peningkatan kemampuan untuk menjelaskan sistem pertidaksamaan dua variabel.</v>
      </c>
      <c r="K29" s="28">
        <f t="shared" si="5"/>
        <v>75.742500000000007</v>
      </c>
      <c r="L29" s="28" t="str">
        <f t="shared" si="6"/>
        <v>B</v>
      </c>
      <c r="M29" s="28">
        <f t="shared" si="7"/>
        <v>75.742500000000007</v>
      </c>
      <c r="N29" s="28" t="str">
        <f t="shared" si="8"/>
        <v>B</v>
      </c>
      <c r="O29" s="36">
        <v>2</v>
      </c>
      <c r="P29"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29" s="39"/>
      <c r="R29" s="39" t="s">
        <v>8</v>
      </c>
      <c r="S29" s="18"/>
      <c r="T29" s="1">
        <v>71.2</v>
      </c>
      <c r="U29" s="1">
        <v>78.81</v>
      </c>
      <c r="V29" s="1">
        <v>75.17</v>
      </c>
      <c r="W29" s="1">
        <v>77.790000000000006</v>
      </c>
      <c r="X29" s="1"/>
      <c r="Y29" s="1"/>
      <c r="Z29" s="1"/>
      <c r="AA29" s="1"/>
      <c r="AB29" s="1"/>
      <c r="AC29" s="1"/>
      <c r="AD29" s="1"/>
      <c r="AE29" s="18"/>
      <c r="AF29" s="1">
        <v>71.2</v>
      </c>
      <c r="AG29" s="1">
        <v>78.81</v>
      </c>
      <c r="AH29" s="1">
        <v>75.17</v>
      </c>
      <c r="AI29" s="1">
        <v>77.790000000000006</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51609</v>
      </c>
      <c r="FK29" s="41">
        <v>51619</v>
      </c>
    </row>
    <row r="30" spans="1:167" x14ac:dyDescent="0.25">
      <c r="A30" s="19">
        <v>20</v>
      </c>
      <c r="B30" s="19">
        <v>126703</v>
      </c>
      <c r="C30" s="19" t="s">
        <v>218</v>
      </c>
      <c r="D30" s="18"/>
      <c r="E30" s="28">
        <f t="shared" si="0"/>
        <v>78</v>
      </c>
      <c r="F30" s="28" t="str">
        <f t="shared" si="1"/>
        <v>B</v>
      </c>
      <c r="G30" s="28">
        <f t="shared" si="2"/>
        <v>78</v>
      </c>
      <c r="H30" s="28" t="str">
        <f t="shared" si="3"/>
        <v>B</v>
      </c>
      <c r="I30" s="36">
        <v>2</v>
      </c>
      <c r="J30" s="28" t="str">
        <f t="shared" si="4"/>
        <v>Memiliki kemampuan untuk menginterpretasikan persamaan dan pertidaksamaan nilai mutlak, rasional dan irasional, menyusun SPLTV, namun masih perlu peningkatan kemampuan untuk menjelaskan sistem pertidaksamaan dua variabel.</v>
      </c>
      <c r="K30" s="28">
        <f t="shared" si="5"/>
        <v>78.085000000000008</v>
      </c>
      <c r="L30" s="28" t="str">
        <f t="shared" si="6"/>
        <v>B</v>
      </c>
      <c r="M30" s="28">
        <f t="shared" si="7"/>
        <v>78.085000000000008</v>
      </c>
      <c r="N30" s="28" t="str">
        <f t="shared" si="8"/>
        <v>B</v>
      </c>
      <c r="O30" s="36">
        <v>2</v>
      </c>
      <c r="P30"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0" s="39"/>
      <c r="R30" s="39" t="s">
        <v>8</v>
      </c>
      <c r="S30" s="18"/>
      <c r="T30" s="1">
        <v>76.849999999999994</v>
      </c>
      <c r="U30" s="1">
        <v>76.540000000000006</v>
      </c>
      <c r="V30" s="1">
        <v>77.8</v>
      </c>
      <c r="W30" s="1">
        <v>80</v>
      </c>
      <c r="X30" s="1"/>
      <c r="Y30" s="1"/>
      <c r="Z30" s="1"/>
      <c r="AA30" s="1"/>
      <c r="AB30" s="1"/>
      <c r="AC30" s="1"/>
      <c r="AD30" s="1"/>
      <c r="AE30" s="18"/>
      <c r="AF30" s="1">
        <v>78</v>
      </c>
      <c r="AG30" s="1">
        <v>76.540000000000006</v>
      </c>
      <c r="AH30" s="1">
        <v>77.8</v>
      </c>
      <c r="AI30" s="1">
        <v>80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126719</v>
      </c>
      <c r="C31" s="19" t="s">
        <v>219</v>
      </c>
      <c r="D31" s="18"/>
      <c r="E31" s="28">
        <f t="shared" si="0"/>
        <v>80</v>
      </c>
      <c r="F31" s="28" t="str">
        <f t="shared" si="1"/>
        <v>B</v>
      </c>
      <c r="G31" s="28">
        <f t="shared" si="2"/>
        <v>80</v>
      </c>
      <c r="H31" s="28" t="str">
        <f t="shared" si="3"/>
        <v>B</v>
      </c>
      <c r="I31" s="36">
        <v>2</v>
      </c>
      <c r="J31" s="28" t="str">
        <f t="shared" si="4"/>
        <v>Memiliki kemampuan untuk menginterpretasikan persamaan dan pertidaksamaan nilai mutlak, rasional dan irasional, menyusun SPLTV, namun masih perlu peningkatan kemampuan untuk menjelaskan sistem pertidaksamaan dua variabel.</v>
      </c>
      <c r="K31" s="28">
        <f t="shared" si="5"/>
        <v>79.607500000000002</v>
      </c>
      <c r="L31" s="28" t="str">
        <f t="shared" si="6"/>
        <v>B</v>
      </c>
      <c r="M31" s="28">
        <f t="shared" si="7"/>
        <v>79.607500000000002</v>
      </c>
      <c r="N31" s="28" t="str">
        <f t="shared" si="8"/>
        <v>B</v>
      </c>
      <c r="O31" s="36">
        <v>2</v>
      </c>
      <c r="P31"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1" s="39"/>
      <c r="R31" s="39" t="s">
        <v>8</v>
      </c>
      <c r="S31" s="18"/>
      <c r="T31" s="1">
        <v>79.760000000000005</v>
      </c>
      <c r="U31" s="1">
        <v>77.27</v>
      </c>
      <c r="V31" s="1">
        <v>80.12</v>
      </c>
      <c r="W31" s="1">
        <v>81.28</v>
      </c>
      <c r="X31" s="1"/>
      <c r="Y31" s="1"/>
      <c r="Z31" s="1"/>
      <c r="AA31" s="1"/>
      <c r="AB31" s="1"/>
      <c r="AC31" s="1"/>
      <c r="AD31" s="1"/>
      <c r="AE31" s="18"/>
      <c r="AF31" s="1">
        <v>79.760000000000005</v>
      </c>
      <c r="AG31" s="1">
        <v>77.27</v>
      </c>
      <c r="AH31" s="1">
        <v>80.12</v>
      </c>
      <c r="AI31" s="1">
        <v>81.28</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51610</v>
      </c>
      <c r="FK31" s="41">
        <v>51620</v>
      </c>
    </row>
    <row r="32" spans="1:167" x14ac:dyDescent="0.25">
      <c r="A32" s="19">
        <v>22</v>
      </c>
      <c r="B32" s="19">
        <v>126735</v>
      </c>
      <c r="C32" s="19" t="s">
        <v>220</v>
      </c>
      <c r="D32" s="18"/>
      <c r="E32" s="28">
        <f t="shared" si="0"/>
        <v>73</v>
      </c>
      <c r="F32" s="28" t="str">
        <f t="shared" si="1"/>
        <v>C</v>
      </c>
      <c r="G32" s="28">
        <f t="shared" si="2"/>
        <v>73</v>
      </c>
      <c r="H32" s="28" t="str">
        <f t="shared" si="3"/>
        <v>C</v>
      </c>
      <c r="I32" s="36">
        <v>4</v>
      </c>
      <c r="J32" s="28" t="str">
        <f t="shared" si="4"/>
        <v>Memiliki kemampuan untuk menginterpretasikan persamaan dan pertidaksamaan nilai mutlak, namun masih perlu peningkatan kemampuan untuk menentukan penyelesaian pertidaksamaan rasional dan irasional, menyusun SPLTV, menjelaskan sistem pertidaksamaan dua variabel.</v>
      </c>
      <c r="K32" s="28">
        <f t="shared" si="5"/>
        <v>73.424999999999997</v>
      </c>
      <c r="L32" s="28" t="str">
        <f t="shared" si="6"/>
        <v>C</v>
      </c>
      <c r="M32" s="28">
        <f t="shared" si="7"/>
        <v>73.424999999999997</v>
      </c>
      <c r="N32" s="28" t="str">
        <f t="shared" si="8"/>
        <v>C</v>
      </c>
      <c r="O32" s="36">
        <v>4</v>
      </c>
      <c r="P32" s="28" t="str">
        <f t="shared" si="9"/>
        <v>Memiliki keterampilan untuk menyelesaikan masalah berkaitan dengan persamaan dan pertidaksamaan nilai mutlak, namun perlu peningkatan kemampuan menyelesaikan masalah berkaitan dengan pertidaksamaan rasional dan irasional, menyusun SPLTV, menyajikan dan menyelesaikan sistem pertidaksamaan dua variabel.</v>
      </c>
      <c r="Q32" s="39"/>
      <c r="R32" s="39" t="s">
        <v>9</v>
      </c>
      <c r="S32" s="18"/>
      <c r="T32" s="1">
        <v>70</v>
      </c>
      <c r="U32" s="1">
        <v>80</v>
      </c>
      <c r="V32" s="1">
        <v>73.7</v>
      </c>
      <c r="W32" s="1">
        <v>70</v>
      </c>
      <c r="X32" s="1"/>
      <c r="Y32" s="1"/>
      <c r="Z32" s="1"/>
      <c r="AA32" s="1"/>
      <c r="AB32" s="1"/>
      <c r="AC32" s="1"/>
      <c r="AD32" s="1"/>
      <c r="AE32" s="18"/>
      <c r="AF32" s="1">
        <v>70</v>
      </c>
      <c r="AG32" s="1">
        <v>80</v>
      </c>
      <c r="AH32" s="1">
        <v>73.7</v>
      </c>
      <c r="AI32" s="1">
        <v>70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126751</v>
      </c>
      <c r="C33" s="19" t="s">
        <v>221</v>
      </c>
      <c r="D33" s="18"/>
      <c r="E33" s="28">
        <f t="shared" si="0"/>
        <v>77</v>
      </c>
      <c r="F33" s="28" t="str">
        <f t="shared" si="1"/>
        <v>B</v>
      </c>
      <c r="G33" s="28">
        <f t="shared" si="2"/>
        <v>77</v>
      </c>
      <c r="H33" s="28" t="str">
        <f t="shared" si="3"/>
        <v>B</v>
      </c>
      <c r="I33" s="36">
        <v>2</v>
      </c>
      <c r="J33" s="28" t="str">
        <f t="shared" si="4"/>
        <v>Memiliki kemampuan untuk menginterpretasikan persamaan dan pertidaksamaan nilai mutlak, rasional dan irasional, menyusun SPLTV, namun masih perlu peningkatan kemampuan untuk menjelaskan sistem pertidaksamaan dua variabel.</v>
      </c>
      <c r="K33" s="28">
        <f t="shared" si="5"/>
        <v>77.35499999999999</v>
      </c>
      <c r="L33" s="28" t="str">
        <f t="shared" si="6"/>
        <v>B</v>
      </c>
      <c r="M33" s="28">
        <f t="shared" si="7"/>
        <v>77.35499999999999</v>
      </c>
      <c r="N33" s="28" t="str">
        <f t="shared" si="8"/>
        <v>B</v>
      </c>
      <c r="O33" s="36">
        <v>2</v>
      </c>
      <c r="P33"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33" s="39"/>
      <c r="R33" s="39" t="s">
        <v>8</v>
      </c>
      <c r="S33" s="18"/>
      <c r="T33" s="1">
        <v>71.98</v>
      </c>
      <c r="U33" s="1">
        <v>71.099999999999994</v>
      </c>
      <c r="V33" s="1">
        <v>80.34</v>
      </c>
      <c r="W33" s="1">
        <v>86</v>
      </c>
      <c r="X33" s="1"/>
      <c r="Y33" s="1"/>
      <c r="Z33" s="1"/>
      <c r="AA33" s="1"/>
      <c r="AB33" s="1"/>
      <c r="AC33" s="1"/>
      <c r="AD33" s="1"/>
      <c r="AE33" s="18"/>
      <c r="AF33" s="1">
        <v>71.98</v>
      </c>
      <c r="AG33" s="1">
        <v>71.099999999999994</v>
      </c>
      <c r="AH33" s="1">
        <v>80.34</v>
      </c>
      <c r="AI33" s="1">
        <v>86</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126767</v>
      </c>
      <c r="C34" s="19" t="s">
        <v>222</v>
      </c>
      <c r="D34" s="18"/>
      <c r="E34" s="28">
        <f t="shared" si="0"/>
        <v>83</v>
      </c>
      <c r="F34" s="28" t="str">
        <f t="shared" si="1"/>
        <v>B</v>
      </c>
      <c r="G34" s="28">
        <f t="shared" si="2"/>
        <v>83</v>
      </c>
      <c r="H34" s="28" t="str">
        <f t="shared" si="3"/>
        <v>B</v>
      </c>
      <c r="I34" s="36">
        <v>1</v>
      </c>
      <c r="J34" s="28" t="str">
        <f t="shared" si="4"/>
        <v>Memiliki kemampuan untuk menginterpretasikan persamaan dan pertidaksamaan nilai mutlak, rasional dan irasional, menyusun SPLTV, menjelaskan sistem pertidaksamaan dua variabel.</v>
      </c>
      <c r="K34" s="28">
        <f t="shared" si="5"/>
        <v>83.405000000000001</v>
      </c>
      <c r="L34" s="28" t="str">
        <f t="shared" si="6"/>
        <v>B</v>
      </c>
      <c r="M34" s="28">
        <f t="shared" si="7"/>
        <v>83.405000000000001</v>
      </c>
      <c r="N34" s="28" t="str">
        <f t="shared" si="8"/>
        <v>B</v>
      </c>
      <c r="O34" s="36">
        <v>1</v>
      </c>
      <c r="P34" s="28" t="str">
        <f t="shared" si="9"/>
        <v>Memiliki keterampilan untuk menyelesaikan masalah berkaitan dengan persamaan dan pertidaksamaan nilai mutlak, rasional dan irasional, menyusun SPLTV, menyajikan dan menyelesaikan sistem pertidaksamaan dua variabel.</v>
      </c>
      <c r="Q34" s="39"/>
      <c r="R34" s="39" t="s">
        <v>8</v>
      </c>
      <c r="S34" s="18"/>
      <c r="T34" s="1">
        <v>82.97</v>
      </c>
      <c r="U34" s="1">
        <v>82.71</v>
      </c>
      <c r="V34" s="1">
        <v>83.81</v>
      </c>
      <c r="W34" s="1">
        <v>84.13</v>
      </c>
      <c r="X34" s="1"/>
      <c r="Y34" s="1"/>
      <c r="Z34" s="1"/>
      <c r="AA34" s="1"/>
      <c r="AB34" s="1"/>
      <c r="AC34" s="1"/>
      <c r="AD34" s="1"/>
      <c r="AE34" s="18"/>
      <c r="AF34" s="1">
        <v>82.97</v>
      </c>
      <c r="AG34" s="1">
        <v>82.71</v>
      </c>
      <c r="AH34" s="1">
        <v>83.81</v>
      </c>
      <c r="AI34" s="1">
        <v>84.13</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126783</v>
      </c>
      <c r="C35" s="19" t="s">
        <v>223</v>
      </c>
      <c r="D35" s="18"/>
      <c r="E35" s="28">
        <f t="shared" si="0"/>
        <v>80</v>
      </c>
      <c r="F35" s="28" t="str">
        <f t="shared" si="1"/>
        <v>B</v>
      </c>
      <c r="G35" s="28">
        <f t="shared" si="2"/>
        <v>80</v>
      </c>
      <c r="H35" s="28" t="str">
        <f t="shared" si="3"/>
        <v>B</v>
      </c>
      <c r="I35" s="36">
        <v>3</v>
      </c>
      <c r="J35" s="28" t="str">
        <f t="shared" si="4"/>
        <v>Memiliki kemampuan untuk menginterpretasikan persamaan dan pertidaksamaan nilai mutlak, rasional dan irasional, namun masih perlu peningkatan kemampuan untuk menyusun SPLTV, menjelaskan sistem pertidaksamaan dua variabel.</v>
      </c>
      <c r="K35" s="28">
        <f t="shared" si="5"/>
        <v>80.487500000000011</v>
      </c>
      <c r="L35" s="28" t="str">
        <f t="shared" si="6"/>
        <v>B</v>
      </c>
      <c r="M35" s="28">
        <f t="shared" si="7"/>
        <v>80.487500000000011</v>
      </c>
      <c r="N35" s="28" t="str">
        <f t="shared" si="8"/>
        <v>B</v>
      </c>
      <c r="O35" s="36">
        <v>3</v>
      </c>
      <c r="P3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5" s="39"/>
      <c r="R35" s="39" t="s">
        <v>8</v>
      </c>
      <c r="S35" s="18"/>
      <c r="T35" s="1">
        <v>83</v>
      </c>
      <c r="U35" s="1">
        <v>84</v>
      </c>
      <c r="V35" s="1">
        <v>77.55</v>
      </c>
      <c r="W35" s="1">
        <v>77.400000000000006</v>
      </c>
      <c r="X35" s="1"/>
      <c r="Y35" s="1"/>
      <c r="Z35" s="1"/>
      <c r="AA35" s="1"/>
      <c r="AB35" s="1"/>
      <c r="AC35" s="1"/>
      <c r="AD35" s="1"/>
      <c r="AE35" s="18"/>
      <c r="AF35" s="1">
        <v>83</v>
      </c>
      <c r="AG35" s="1">
        <v>84</v>
      </c>
      <c r="AH35" s="1">
        <v>77.55</v>
      </c>
      <c r="AI35" s="1">
        <v>77.400000000000006</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126799</v>
      </c>
      <c r="C36" s="19" t="s">
        <v>224</v>
      </c>
      <c r="D36" s="18"/>
      <c r="E36" s="28">
        <f t="shared" si="0"/>
        <v>81</v>
      </c>
      <c r="F36" s="28" t="str">
        <f t="shared" si="1"/>
        <v>B</v>
      </c>
      <c r="G36" s="28">
        <f t="shared" si="2"/>
        <v>81</v>
      </c>
      <c r="H36" s="28" t="str">
        <f t="shared" si="3"/>
        <v>B</v>
      </c>
      <c r="I36" s="36">
        <v>1</v>
      </c>
      <c r="J36" s="28" t="str">
        <f t="shared" si="4"/>
        <v>Memiliki kemampuan untuk menginterpretasikan persamaan dan pertidaksamaan nilai mutlak, rasional dan irasional, menyusun SPLTV, menjelaskan sistem pertidaksamaan dua variabel.</v>
      </c>
      <c r="K36" s="28">
        <f t="shared" si="5"/>
        <v>80.87</v>
      </c>
      <c r="L36" s="28" t="str">
        <f t="shared" si="6"/>
        <v>B</v>
      </c>
      <c r="M36" s="28">
        <f t="shared" si="7"/>
        <v>80.87</v>
      </c>
      <c r="N36" s="28" t="str">
        <f t="shared" si="8"/>
        <v>B</v>
      </c>
      <c r="O36" s="36">
        <v>1</v>
      </c>
      <c r="P36" s="28" t="str">
        <f t="shared" si="9"/>
        <v>Memiliki keterampilan untuk menyelesaikan masalah berkaitan dengan persamaan dan pertidaksamaan nilai mutlak, rasional dan irasional, menyusun SPLTV, menyajikan dan menyelesaikan sistem pertidaksamaan dua variabel.</v>
      </c>
      <c r="Q36" s="39"/>
      <c r="R36" s="39" t="s">
        <v>8</v>
      </c>
      <c r="S36" s="18"/>
      <c r="T36" s="1">
        <v>78.67</v>
      </c>
      <c r="U36" s="1">
        <v>76.61</v>
      </c>
      <c r="V36" s="1">
        <v>82.2</v>
      </c>
      <c r="W36" s="1">
        <v>86</v>
      </c>
      <c r="X36" s="1"/>
      <c r="Y36" s="1"/>
      <c r="Z36" s="1"/>
      <c r="AA36" s="1"/>
      <c r="AB36" s="1"/>
      <c r="AC36" s="1"/>
      <c r="AD36" s="1"/>
      <c r="AE36" s="18"/>
      <c r="AF36" s="1">
        <v>78.67</v>
      </c>
      <c r="AG36" s="1">
        <v>76.61</v>
      </c>
      <c r="AH36" s="1">
        <v>82.2</v>
      </c>
      <c r="AI36" s="1">
        <v>86</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126815</v>
      </c>
      <c r="C37" s="19" t="s">
        <v>225</v>
      </c>
      <c r="D37" s="18"/>
      <c r="E37" s="28">
        <f t="shared" si="0"/>
        <v>66</v>
      </c>
      <c r="F37" s="28" t="str">
        <f t="shared" si="1"/>
        <v>D</v>
      </c>
      <c r="G37" s="28">
        <f t="shared" si="2"/>
        <v>66</v>
      </c>
      <c r="H37" s="28" t="str">
        <f t="shared" si="3"/>
        <v>D</v>
      </c>
      <c r="I37" s="36">
        <v>5</v>
      </c>
      <c r="J37" s="28" t="str">
        <f t="shared" si="4"/>
        <v>Perlu peningkatan kemampuan menginterpretasikan persamaan dan pertidaksamaan nilai mutlak, rasional dan irasional, menyusun SPLTV, menjelaskan sistem pertidaksamaan dua variabel.</v>
      </c>
      <c r="K37" s="28">
        <f t="shared" si="5"/>
        <v>66.224999999999994</v>
      </c>
      <c r="L37" s="28" t="str">
        <f t="shared" si="6"/>
        <v>D</v>
      </c>
      <c r="M37" s="28">
        <f t="shared" si="7"/>
        <v>66.224999999999994</v>
      </c>
      <c r="N37" s="28" t="str">
        <f t="shared" si="8"/>
        <v>D</v>
      </c>
      <c r="O37" s="36">
        <v>5</v>
      </c>
      <c r="P37" s="28" t="str">
        <f t="shared" si="9"/>
        <v>Perlu peningkatan keterampilan untuk menyelesaikan masalah berkaitan dengan persamaan dan pertidaksamaan nilai mutlak, rasional dan irasional, menyusun SPLTV, menyajikan dan menyelesaikan sistem pertidaksamaan dua variabel.</v>
      </c>
      <c r="Q37" s="39"/>
      <c r="R37" s="39" t="s">
        <v>9</v>
      </c>
      <c r="S37" s="18"/>
      <c r="T37" s="1">
        <v>68</v>
      </c>
      <c r="U37" s="1">
        <v>65</v>
      </c>
      <c r="V37" s="1">
        <v>65.06</v>
      </c>
      <c r="W37" s="1">
        <v>64.84</v>
      </c>
      <c r="X37" s="1"/>
      <c r="Y37" s="1"/>
      <c r="Z37" s="1"/>
      <c r="AA37" s="1"/>
      <c r="AB37" s="1"/>
      <c r="AC37" s="1"/>
      <c r="AD37" s="1"/>
      <c r="AE37" s="18"/>
      <c r="AF37" s="1">
        <v>70</v>
      </c>
      <c r="AG37" s="1">
        <v>65</v>
      </c>
      <c r="AH37" s="1">
        <v>65.06</v>
      </c>
      <c r="AI37" s="1">
        <v>64.84</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126831</v>
      </c>
      <c r="C38" s="19" t="s">
        <v>226</v>
      </c>
      <c r="D38" s="18"/>
      <c r="E38" s="28">
        <f t="shared" si="0"/>
        <v>70</v>
      </c>
      <c r="F38" s="28" t="str">
        <f t="shared" si="1"/>
        <v>C</v>
      </c>
      <c r="G38" s="28">
        <f t="shared" si="2"/>
        <v>70</v>
      </c>
      <c r="H38" s="28" t="str">
        <f t="shared" si="3"/>
        <v>C</v>
      </c>
      <c r="I38" s="36">
        <v>5</v>
      </c>
      <c r="J38" s="28" t="str">
        <f t="shared" si="4"/>
        <v>Perlu peningkatan kemampuan menginterpretasikan persamaan dan pertidaksamaan nilai mutlak, rasional dan irasional, menyusun SPLTV, menjelaskan sistem pertidaksamaan dua variabel.</v>
      </c>
      <c r="K38" s="28">
        <f t="shared" si="5"/>
        <v>69.5</v>
      </c>
      <c r="L38" s="28" t="str">
        <f t="shared" si="6"/>
        <v>C</v>
      </c>
      <c r="M38" s="28">
        <f t="shared" si="7"/>
        <v>69.5</v>
      </c>
      <c r="N38" s="28" t="str">
        <f t="shared" si="8"/>
        <v>C</v>
      </c>
      <c r="O38" s="36">
        <v>5</v>
      </c>
      <c r="P38" s="28" t="str">
        <f t="shared" si="9"/>
        <v>Perlu peningkatan keterampilan untuk menyelesaikan masalah berkaitan dengan persamaan dan pertidaksamaan nilai mutlak, rasional dan irasional, menyusun SPLTV, menyajikan dan menyelesaikan sistem pertidaksamaan dua variabel.</v>
      </c>
      <c r="Q38" s="39"/>
      <c r="R38" s="39" t="s">
        <v>9</v>
      </c>
      <c r="S38" s="18"/>
      <c r="T38" s="1">
        <v>78</v>
      </c>
      <c r="U38" s="1">
        <v>60</v>
      </c>
      <c r="V38" s="1">
        <v>70</v>
      </c>
      <c r="W38" s="1">
        <v>70</v>
      </c>
      <c r="X38" s="1"/>
      <c r="Y38" s="1"/>
      <c r="Z38" s="1"/>
      <c r="AA38" s="1"/>
      <c r="AB38" s="1"/>
      <c r="AC38" s="1"/>
      <c r="AD38" s="1"/>
      <c r="AE38" s="18"/>
      <c r="AF38" s="1">
        <v>78</v>
      </c>
      <c r="AG38" s="1">
        <v>60</v>
      </c>
      <c r="AH38" s="1">
        <v>70</v>
      </c>
      <c r="AI38" s="1">
        <v>70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126847</v>
      </c>
      <c r="C39" s="19" t="s">
        <v>227</v>
      </c>
      <c r="D39" s="18"/>
      <c r="E39" s="28">
        <f t="shared" si="0"/>
        <v>70</v>
      </c>
      <c r="F39" s="28" t="str">
        <f t="shared" si="1"/>
        <v>C</v>
      </c>
      <c r="G39" s="28">
        <f t="shared" si="2"/>
        <v>70</v>
      </c>
      <c r="H39" s="28" t="str">
        <f t="shared" si="3"/>
        <v>C</v>
      </c>
      <c r="I39" s="36">
        <v>3</v>
      </c>
      <c r="J39" s="28" t="str">
        <f t="shared" si="4"/>
        <v>Memiliki kemampuan untuk menginterpretasikan persamaan dan pertidaksamaan nilai mutlak, rasional dan irasional, namun masih perlu peningkatan kemampuan untuk menyusun SPLTV, menjelaskan sistem pertidaksamaan dua variabel.</v>
      </c>
      <c r="K39" s="28">
        <f t="shared" si="5"/>
        <v>70.157499999999999</v>
      </c>
      <c r="L39" s="28" t="str">
        <f t="shared" si="6"/>
        <v>C</v>
      </c>
      <c r="M39" s="28">
        <f t="shared" si="7"/>
        <v>70.157499999999999</v>
      </c>
      <c r="N39" s="28" t="str">
        <f t="shared" si="8"/>
        <v>C</v>
      </c>
      <c r="O39" s="36">
        <v>3</v>
      </c>
      <c r="P39"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39" s="39"/>
      <c r="R39" s="39" t="s">
        <v>9</v>
      </c>
      <c r="S39" s="18"/>
      <c r="T39" s="1">
        <v>73.27</v>
      </c>
      <c r="U39" s="1">
        <v>69.989999999999995</v>
      </c>
      <c r="V39" s="1">
        <v>70</v>
      </c>
      <c r="W39" s="1">
        <v>67.37</v>
      </c>
      <c r="X39" s="1"/>
      <c r="Y39" s="1"/>
      <c r="Z39" s="1"/>
      <c r="AA39" s="1"/>
      <c r="AB39" s="1"/>
      <c r="AC39" s="1"/>
      <c r="AD39" s="1"/>
      <c r="AE39" s="18"/>
      <c r="AF39" s="1">
        <v>73.27</v>
      </c>
      <c r="AG39" s="1">
        <v>69.989999999999995</v>
      </c>
      <c r="AH39" s="1">
        <v>70</v>
      </c>
      <c r="AI39" s="1">
        <v>67.37</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126863</v>
      </c>
      <c r="C40" s="19" t="s">
        <v>228</v>
      </c>
      <c r="D40" s="18"/>
      <c r="E40" s="28">
        <f t="shared" si="0"/>
        <v>77</v>
      </c>
      <c r="F40" s="28" t="str">
        <f t="shared" si="1"/>
        <v>B</v>
      </c>
      <c r="G40" s="28">
        <f t="shared" si="2"/>
        <v>77</v>
      </c>
      <c r="H40" s="28" t="str">
        <f t="shared" si="3"/>
        <v>B</v>
      </c>
      <c r="I40" s="36">
        <v>2</v>
      </c>
      <c r="J40" s="28" t="str">
        <f t="shared" si="4"/>
        <v>Memiliki kemampuan untuk menginterpretasikan persamaan dan pertidaksamaan nilai mutlak, rasional dan irasional, menyusun SPLTV, namun masih perlu peningkatan kemampuan untuk menjelaskan sistem pertidaksamaan dua variabel.</v>
      </c>
      <c r="K40" s="28">
        <f t="shared" si="5"/>
        <v>77.234999999999999</v>
      </c>
      <c r="L40" s="28" t="str">
        <f t="shared" si="6"/>
        <v>B</v>
      </c>
      <c r="M40" s="28">
        <f t="shared" si="7"/>
        <v>77.234999999999999</v>
      </c>
      <c r="N40" s="28" t="str">
        <f t="shared" si="8"/>
        <v>B</v>
      </c>
      <c r="O40" s="36">
        <v>2</v>
      </c>
      <c r="P40"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40" s="39"/>
      <c r="R40" s="39" t="s">
        <v>8</v>
      </c>
      <c r="S40" s="18"/>
      <c r="T40" s="1">
        <v>70</v>
      </c>
      <c r="U40" s="1">
        <v>74</v>
      </c>
      <c r="V40" s="1">
        <v>84</v>
      </c>
      <c r="W40" s="1">
        <v>80.94</v>
      </c>
      <c r="X40" s="1"/>
      <c r="Y40" s="1"/>
      <c r="Z40" s="1"/>
      <c r="AA40" s="1"/>
      <c r="AB40" s="1"/>
      <c r="AC40" s="1"/>
      <c r="AD40" s="1"/>
      <c r="AE40" s="18"/>
      <c r="AF40" s="1">
        <v>70</v>
      </c>
      <c r="AG40" s="1">
        <v>74</v>
      </c>
      <c r="AH40" s="1">
        <v>84</v>
      </c>
      <c r="AI40" s="1">
        <v>80.94</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126879</v>
      </c>
      <c r="C41" s="19" t="s">
        <v>229</v>
      </c>
      <c r="D41" s="18"/>
      <c r="E41" s="28">
        <f t="shared" si="0"/>
        <v>76</v>
      </c>
      <c r="F41" s="28" t="str">
        <f t="shared" si="1"/>
        <v>B</v>
      </c>
      <c r="G41" s="28">
        <f t="shared" si="2"/>
        <v>76</v>
      </c>
      <c r="H41" s="28" t="str">
        <f t="shared" si="3"/>
        <v>B</v>
      </c>
      <c r="I41" s="36">
        <v>3</v>
      </c>
      <c r="J41" s="28" t="str">
        <f t="shared" si="4"/>
        <v>Memiliki kemampuan untuk menginterpretasikan persamaan dan pertidaksamaan nilai mutlak, rasional dan irasional, namun masih perlu peningkatan kemampuan untuk menyusun SPLTV, menjelaskan sistem pertidaksamaan dua variabel.</v>
      </c>
      <c r="K41" s="28">
        <f t="shared" si="5"/>
        <v>75.694999999999993</v>
      </c>
      <c r="L41" s="28" t="str">
        <f t="shared" si="6"/>
        <v>B</v>
      </c>
      <c r="M41" s="28">
        <f t="shared" si="7"/>
        <v>75.694999999999993</v>
      </c>
      <c r="N41" s="28" t="str">
        <f t="shared" si="8"/>
        <v>B</v>
      </c>
      <c r="O41" s="36">
        <v>3</v>
      </c>
      <c r="P41"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1" s="39"/>
      <c r="R41" s="39" t="s">
        <v>9</v>
      </c>
      <c r="S41" s="18"/>
      <c r="T41" s="1">
        <v>75</v>
      </c>
      <c r="U41" s="1">
        <v>80</v>
      </c>
      <c r="V41" s="1">
        <v>75.78</v>
      </c>
      <c r="W41" s="1">
        <v>72</v>
      </c>
      <c r="X41" s="1"/>
      <c r="Y41" s="1"/>
      <c r="Z41" s="1"/>
      <c r="AA41" s="1"/>
      <c r="AB41" s="1"/>
      <c r="AC41" s="1"/>
      <c r="AD41" s="1"/>
      <c r="AE41" s="18"/>
      <c r="AF41" s="1">
        <v>75</v>
      </c>
      <c r="AG41" s="1">
        <v>80</v>
      </c>
      <c r="AH41" s="1">
        <v>75.78</v>
      </c>
      <c r="AI41" s="1">
        <v>72</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126895</v>
      </c>
      <c r="C42" s="19" t="s">
        <v>230</v>
      </c>
      <c r="D42" s="18"/>
      <c r="E42" s="28">
        <f t="shared" si="0"/>
        <v>80</v>
      </c>
      <c r="F42" s="28" t="str">
        <f t="shared" si="1"/>
        <v>B</v>
      </c>
      <c r="G42" s="28">
        <f t="shared" si="2"/>
        <v>80</v>
      </c>
      <c r="H42" s="28" t="str">
        <f t="shared" si="3"/>
        <v>B</v>
      </c>
      <c r="I42" s="36">
        <v>2</v>
      </c>
      <c r="J42" s="28" t="str">
        <f t="shared" si="4"/>
        <v>Memiliki kemampuan untuk menginterpretasikan persamaan dan pertidaksamaan nilai mutlak, rasional dan irasional, menyusun SPLTV, namun masih perlu peningkatan kemampuan untuk menjelaskan sistem pertidaksamaan dua variabel.</v>
      </c>
      <c r="K42" s="28">
        <f t="shared" si="5"/>
        <v>79.877499999999998</v>
      </c>
      <c r="L42" s="28" t="str">
        <f t="shared" si="6"/>
        <v>B</v>
      </c>
      <c r="M42" s="28">
        <f t="shared" si="7"/>
        <v>79.877499999999998</v>
      </c>
      <c r="N42" s="28" t="str">
        <f t="shared" si="8"/>
        <v>B</v>
      </c>
      <c r="O42" s="36">
        <v>2</v>
      </c>
      <c r="P42"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42" s="39"/>
      <c r="R42" s="39" t="s">
        <v>8</v>
      </c>
      <c r="S42" s="18"/>
      <c r="T42" s="1">
        <v>77.73</v>
      </c>
      <c r="U42" s="1">
        <v>75.290000000000006</v>
      </c>
      <c r="V42" s="1">
        <v>81.489999999999995</v>
      </c>
      <c r="W42" s="1">
        <v>85</v>
      </c>
      <c r="X42" s="1"/>
      <c r="Y42" s="1"/>
      <c r="Z42" s="1"/>
      <c r="AA42" s="1"/>
      <c r="AB42" s="1"/>
      <c r="AC42" s="1"/>
      <c r="AD42" s="1"/>
      <c r="AE42" s="18"/>
      <c r="AF42" s="1">
        <v>77.73</v>
      </c>
      <c r="AG42" s="1">
        <v>75.290000000000006</v>
      </c>
      <c r="AH42" s="1">
        <v>81.489999999999995</v>
      </c>
      <c r="AI42" s="1">
        <v>85</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126911</v>
      </c>
      <c r="C43" s="19" t="s">
        <v>231</v>
      </c>
      <c r="D43" s="18"/>
      <c r="E43" s="28">
        <f t="shared" si="0"/>
        <v>82</v>
      </c>
      <c r="F43" s="28" t="str">
        <f t="shared" si="1"/>
        <v>B</v>
      </c>
      <c r="G43" s="28">
        <f t="shared" si="2"/>
        <v>82</v>
      </c>
      <c r="H43" s="28" t="str">
        <f t="shared" si="3"/>
        <v>B</v>
      </c>
      <c r="I43" s="36">
        <v>1</v>
      </c>
      <c r="J43" s="28" t="str">
        <f t="shared" si="4"/>
        <v>Memiliki kemampuan untuk menginterpretasikan persamaan dan pertidaksamaan nilai mutlak, rasional dan irasional, menyusun SPLTV, menjelaskan sistem pertidaksamaan dua variabel.</v>
      </c>
      <c r="K43" s="28">
        <f t="shared" si="5"/>
        <v>82.297499999999999</v>
      </c>
      <c r="L43" s="28" t="str">
        <f t="shared" si="6"/>
        <v>B</v>
      </c>
      <c r="M43" s="28">
        <f t="shared" si="7"/>
        <v>82.297499999999999</v>
      </c>
      <c r="N43" s="28" t="str">
        <f t="shared" si="8"/>
        <v>B</v>
      </c>
      <c r="O43" s="36">
        <v>1</v>
      </c>
      <c r="P43" s="28" t="str">
        <f t="shared" si="9"/>
        <v>Memiliki keterampilan untuk menyelesaikan masalah berkaitan dengan persamaan dan pertidaksamaan nilai mutlak, rasional dan irasional, menyusun SPLTV, menyajikan dan menyelesaikan sistem pertidaksamaan dua variabel.</v>
      </c>
      <c r="Q43" s="39"/>
      <c r="R43" s="39" t="s">
        <v>8</v>
      </c>
      <c r="S43" s="18"/>
      <c r="T43" s="1">
        <v>85.72</v>
      </c>
      <c r="U43" s="1">
        <v>80</v>
      </c>
      <c r="V43" s="1">
        <v>82.16</v>
      </c>
      <c r="W43" s="1">
        <v>81.31</v>
      </c>
      <c r="X43" s="1"/>
      <c r="Y43" s="1"/>
      <c r="Z43" s="1"/>
      <c r="AA43" s="1"/>
      <c r="AB43" s="1"/>
      <c r="AC43" s="1"/>
      <c r="AD43" s="1"/>
      <c r="AE43" s="18"/>
      <c r="AF43" s="1">
        <v>85.72</v>
      </c>
      <c r="AG43" s="1">
        <v>80</v>
      </c>
      <c r="AH43" s="1">
        <v>82.16</v>
      </c>
      <c r="AI43" s="1">
        <v>81.31</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126927</v>
      </c>
      <c r="C44" s="19" t="s">
        <v>232</v>
      </c>
      <c r="D44" s="18"/>
      <c r="E44" s="28">
        <f t="shared" si="0"/>
        <v>79</v>
      </c>
      <c r="F44" s="28" t="str">
        <f t="shared" si="1"/>
        <v>B</v>
      </c>
      <c r="G44" s="28">
        <f t="shared" si="2"/>
        <v>79</v>
      </c>
      <c r="H44" s="28" t="str">
        <f t="shared" si="3"/>
        <v>B</v>
      </c>
      <c r="I44" s="36">
        <v>2</v>
      </c>
      <c r="J44" s="28" t="str">
        <f t="shared" si="4"/>
        <v>Memiliki kemampuan untuk menginterpretasikan persamaan dan pertidaksamaan nilai mutlak, rasional dan irasional, menyusun SPLTV, namun masih perlu peningkatan kemampuan untuk menjelaskan sistem pertidaksamaan dua variabel.</v>
      </c>
      <c r="K44" s="28">
        <f t="shared" si="5"/>
        <v>78.855000000000004</v>
      </c>
      <c r="L44" s="28" t="str">
        <f t="shared" si="6"/>
        <v>B</v>
      </c>
      <c r="M44" s="28">
        <f t="shared" si="7"/>
        <v>78.855000000000004</v>
      </c>
      <c r="N44" s="28" t="str">
        <f t="shared" si="8"/>
        <v>B</v>
      </c>
      <c r="O44" s="36">
        <v>2</v>
      </c>
      <c r="P44" s="28" t="str">
        <f t="shared" si="9"/>
        <v>Memiliki keterampilan untuk menyelesaikan masalah berkaitan dengan persamaan dan pertidaksamaan nilai mutlak, rasional dan irasional, menyusun SPLTV, namun perlu peningkatan keterampilan menyelesaikan masalah berkaitan sistem pertidaksamaan dua variabel.</v>
      </c>
      <c r="Q44" s="39"/>
      <c r="R44" s="39" t="s">
        <v>8</v>
      </c>
      <c r="S44" s="18"/>
      <c r="T44" s="1">
        <v>79.7</v>
      </c>
      <c r="U44" s="1">
        <v>77.64</v>
      </c>
      <c r="V44" s="1">
        <v>78.08</v>
      </c>
      <c r="W44" s="1">
        <v>80</v>
      </c>
      <c r="X44" s="1"/>
      <c r="Y44" s="1"/>
      <c r="Z44" s="1"/>
      <c r="AA44" s="1"/>
      <c r="AB44" s="1"/>
      <c r="AC44" s="1"/>
      <c r="AD44" s="1"/>
      <c r="AE44" s="18"/>
      <c r="AF44" s="1">
        <v>79.7</v>
      </c>
      <c r="AG44" s="1">
        <v>77.64</v>
      </c>
      <c r="AH44" s="1">
        <v>78.08</v>
      </c>
      <c r="AI44" s="1">
        <v>80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126943</v>
      </c>
      <c r="C45" s="19" t="s">
        <v>233</v>
      </c>
      <c r="D45" s="18"/>
      <c r="E45" s="28">
        <f t="shared" si="0"/>
        <v>76</v>
      </c>
      <c r="F45" s="28" t="str">
        <f t="shared" si="1"/>
        <v>B</v>
      </c>
      <c r="G45" s="28">
        <f t="shared" si="2"/>
        <v>76</v>
      </c>
      <c r="H45" s="28" t="str">
        <f t="shared" si="3"/>
        <v>B</v>
      </c>
      <c r="I45" s="36">
        <v>3</v>
      </c>
      <c r="J45" s="28" t="str">
        <f t="shared" si="4"/>
        <v>Memiliki kemampuan untuk menginterpretasikan persamaan dan pertidaksamaan nilai mutlak, rasional dan irasional, namun masih perlu peningkatan kemampuan untuk menyusun SPLTV, menjelaskan sistem pertidaksamaan dua variabel.</v>
      </c>
      <c r="K45" s="28">
        <f t="shared" si="5"/>
        <v>76.397500000000008</v>
      </c>
      <c r="L45" s="28" t="str">
        <f t="shared" si="6"/>
        <v>B</v>
      </c>
      <c r="M45" s="28">
        <f t="shared" si="7"/>
        <v>76.397500000000008</v>
      </c>
      <c r="N45" s="28" t="str">
        <f t="shared" si="8"/>
        <v>B</v>
      </c>
      <c r="O45" s="36">
        <v>3</v>
      </c>
      <c r="P45" s="28" t="str">
        <f t="shared" si="9"/>
        <v>Memiliki keterampilan untuk menyelesaikan masalah berkaitan dengan persamaan dan pertidaksamaan nilai mutlak, rasional dan irasional, namun perlu peningkatan keterampilan untuk menyusun SPLTV, menyajikan dan menyelesaikan sistem pertidaksamaan dua variabel.</v>
      </c>
      <c r="Q45" s="39"/>
      <c r="R45" s="39" t="s">
        <v>8</v>
      </c>
      <c r="S45" s="18"/>
      <c r="T45" s="1">
        <v>80.48</v>
      </c>
      <c r="U45" s="1">
        <v>77.27</v>
      </c>
      <c r="V45" s="1">
        <v>77.84</v>
      </c>
      <c r="W45" s="1">
        <v>70</v>
      </c>
      <c r="X45" s="1"/>
      <c r="Y45" s="1"/>
      <c r="Z45" s="1"/>
      <c r="AA45" s="1"/>
      <c r="AB45" s="1"/>
      <c r="AC45" s="1"/>
      <c r="AD45" s="1"/>
      <c r="AE45" s="18"/>
      <c r="AF45" s="1">
        <v>80.48</v>
      </c>
      <c r="AG45" s="1">
        <v>77.27</v>
      </c>
      <c r="AH45" s="1">
        <v>77.84</v>
      </c>
      <c r="AI45" s="1">
        <v>70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112</v>
      </c>
      <c r="D52" s="18"/>
      <c r="E52" s="18"/>
      <c r="F52" s="18" t="s">
        <v>113</v>
      </c>
      <c r="G52" s="18"/>
      <c r="H52" s="18"/>
      <c r="I52" s="38"/>
      <c r="J52" s="30"/>
      <c r="K52" s="18">
        <f>IF(COUNTBLANK($G$11:$G$50)=40,"",MAX($G$11:$G$50))</f>
        <v>83</v>
      </c>
      <c r="L52" s="18"/>
      <c r="M52" s="18"/>
      <c r="N52" s="18"/>
      <c r="O52" s="37"/>
      <c r="P52" s="18"/>
      <c r="Q52" s="37" t="s">
        <v>114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115</v>
      </c>
      <c r="D53" s="18"/>
      <c r="E53" s="18"/>
      <c r="F53" s="18" t="s">
        <v>116</v>
      </c>
      <c r="G53" s="18"/>
      <c r="H53" s="18"/>
      <c r="I53" s="38"/>
      <c r="J53" s="30"/>
      <c r="K53" s="18">
        <f>IF(COUNTBLANK($G$11:$G$50)=40,"",MIN($G$11:$G$50))</f>
        <v>65</v>
      </c>
      <c r="L53" s="18"/>
      <c r="M53" s="18"/>
      <c r="N53" s="18"/>
      <c r="O53" s="37"/>
      <c r="P53" s="18"/>
      <c r="Q53" s="37" t="s">
        <v>117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118</v>
      </c>
      <c r="G54" s="18"/>
      <c r="H54" s="18"/>
      <c r="I54" s="38"/>
      <c r="J54" s="30"/>
      <c r="K54" s="18">
        <f>IF(COUNTBLANK($G$11:$G$50)=40,"",AVERAGE($G$11:$G$50))</f>
        <v>75.257142857142853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120</v>
      </c>
      <c r="D56" s="18"/>
      <c r="E56" s="18"/>
      <c r="F56" s="18"/>
      <c r="G56" s="18"/>
      <c r="H56" s="18"/>
      <c r="I56" s="37"/>
      <c r="J56" s="18"/>
      <c r="K56" s="18"/>
      <c r="L56" s="18"/>
      <c r="M56" s="18"/>
      <c r="N56" s="18"/>
      <c r="O56" s="37"/>
      <c r="P56" s="18"/>
      <c r="Q56" s="37" t="s">
        <v>121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122</v>
      </c>
      <c r="D57" s="18"/>
      <c r="E57" s="18"/>
      <c r="F57" s="18"/>
      <c r="G57" s="18"/>
      <c r="H57" s="18"/>
      <c r="I57" s="37"/>
      <c r="J57" s="18"/>
      <c r="K57" s="18"/>
      <c r="L57" s="18"/>
      <c r="M57" s="18"/>
      <c r="N57" s="18"/>
      <c r="O57" s="37"/>
      <c r="P57" s="18"/>
      <c r="Q57" s="37" t="s">
        <v>123</v>
      </c>
      <c r="R57" s="37" t="s">
        <v>124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X-IPS 1</vt:lpstr>
      <vt:lpstr>X-IPS 2</vt:lpstr>
      <vt:lpstr>X-IPS 3</vt:lpstr>
      <vt:lpstr>X-IPS 4</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USER8</cp:lastModifiedBy>
  <dcterms:created xsi:type="dcterms:W3CDTF">2015-09-01T09:01:01Z</dcterms:created>
  <dcterms:modified xsi:type="dcterms:W3CDTF">2019-12-13T08:04:51Z</dcterms:modified>
  <cp:category/>
</cp:coreProperties>
</file>