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70" yWindow="630" windowWidth="19815" windowHeight="8385" activeTab="2"/>
  </bookViews>
  <sheets>
    <sheet name="XII-IPS 1" sheetId="1" r:id="rId1"/>
    <sheet name="XII-IPS 2" sheetId="2" r:id="rId2"/>
    <sheet name="XII-IPS 3" sheetId="3" r:id="rId3"/>
  </sheets>
  <calcPr calcId="144525"/>
</workbook>
</file>

<file path=xl/calcChain.xml><?xml version="1.0" encoding="utf-8"?>
<calcChain xmlns="http://schemas.openxmlformats.org/spreadsheetml/2006/main">
  <c r="K55" i="3" l="1"/>
  <c r="P50" i="3"/>
  <c r="M50" i="3"/>
  <c r="N50" i="3" s="1"/>
  <c r="K50" i="3"/>
  <c r="L50" i="3" s="1"/>
  <c r="J50" i="3"/>
  <c r="H50" i="3"/>
  <c r="G50" i="3"/>
  <c r="F50" i="3"/>
  <c r="E50" i="3"/>
  <c r="P49" i="3"/>
  <c r="M49" i="3"/>
  <c r="N49" i="3" s="1"/>
  <c r="K49" i="3"/>
  <c r="L49" i="3" s="1"/>
  <c r="J49" i="3"/>
  <c r="H49" i="3"/>
  <c r="G49" i="3"/>
  <c r="F49" i="3"/>
  <c r="E49" i="3"/>
  <c r="P48" i="3"/>
  <c r="M48" i="3"/>
  <c r="N48" i="3" s="1"/>
  <c r="K48" i="3"/>
  <c r="L48" i="3" s="1"/>
  <c r="J48" i="3"/>
  <c r="H48" i="3"/>
  <c r="G48" i="3"/>
  <c r="F48" i="3"/>
  <c r="E48" i="3"/>
  <c r="P47" i="3"/>
  <c r="M47" i="3"/>
  <c r="N47" i="3" s="1"/>
  <c r="K47" i="3"/>
  <c r="L47" i="3" s="1"/>
  <c r="J47" i="3"/>
  <c r="H47" i="3"/>
  <c r="G47" i="3"/>
  <c r="F47" i="3"/>
  <c r="E47" i="3"/>
  <c r="P46" i="3"/>
  <c r="M46" i="3"/>
  <c r="N46" i="3" s="1"/>
  <c r="K46" i="3"/>
  <c r="L46" i="3" s="1"/>
  <c r="J46" i="3"/>
  <c r="H46" i="3"/>
  <c r="G46" i="3"/>
  <c r="F46" i="3"/>
  <c r="E46" i="3"/>
  <c r="P45" i="3"/>
  <c r="M45" i="3"/>
  <c r="N45" i="3" s="1"/>
  <c r="K45" i="3"/>
  <c r="L45" i="3" s="1"/>
  <c r="J45" i="3"/>
  <c r="H45" i="3"/>
  <c r="G45" i="3"/>
  <c r="F45" i="3"/>
  <c r="E45" i="3"/>
  <c r="P44" i="3"/>
  <c r="M44" i="3"/>
  <c r="N44" i="3" s="1"/>
  <c r="K44" i="3"/>
  <c r="L44" i="3" s="1"/>
  <c r="J44" i="3"/>
  <c r="H44" i="3"/>
  <c r="G44" i="3"/>
  <c r="F44" i="3"/>
  <c r="E44" i="3"/>
  <c r="P43" i="3"/>
  <c r="M43" i="3"/>
  <c r="N43" i="3" s="1"/>
  <c r="K43" i="3"/>
  <c r="L43" i="3" s="1"/>
  <c r="J43" i="3"/>
  <c r="G43" i="3"/>
  <c r="H43" i="3" s="1"/>
  <c r="E43" i="3"/>
  <c r="F43" i="3" s="1"/>
  <c r="P42" i="3"/>
  <c r="N42" i="3"/>
  <c r="M42" i="3"/>
  <c r="L42" i="3"/>
  <c r="K42" i="3"/>
  <c r="J42" i="3"/>
  <c r="G42" i="3"/>
  <c r="H42" i="3" s="1"/>
  <c r="E42" i="3"/>
  <c r="F42" i="3" s="1"/>
  <c r="P41" i="3"/>
  <c r="N41" i="3"/>
  <c r="M41" i="3"/>
  <c r="L41" i="3"/>
  <c r="K41" i="3"/>
  <c r="J41" i="3"/>
  <c r="G41" i="3"/>
  <c r="H41" i="3" s="1"/>
  <c r="E41" i="3"/>
  <c r="F41" i="3" s="1"/>
  <c r="P40" i="3"/>
  <c r="N40" i="3"/>
  <c r="M40" i="3"/>
  <c r="L40" i="3"/>
  <c r="K40" i="3"/>
  <c r="J40" i="3"/>
  <c r="G40" i="3"/>
  <c r="H40" i="3" s="1"/>
  <c r="E40" i="3"/>
  <c r="F40" i="3" s="1"/>
  <c r="P39" i="3"/>
  <c r="N39" i="3"/>
  <c r="M39" i="3"/>
  <c r="L39" i="3"/>
  <c r="K39" i="3"/>
  <c r="J39" i="3"/>
  <c r="G39" i="3"/>
  <c r="H39" i="3" s="1"/>
  <c r="E39" i="3"/>
  <c r="F39" i="3" s="1"/>
  <c r="P38" i="3"/>
  <c r="N38" i="3"/>
  <c r="M38" i="3"/>
  <c r="L38" i="3"/>
  <c r="K38" i="3"/>
  <c r="J38" i="3"/>
  <c r="G38" i="3"/>
  <c r="H38" i="3" s="1"/>
  <c r="E38" i="3"/>
  <c r="F38" i="3" s="1"/>
  <c r="P37" i="3"/>
  <c r="M37" i="3"/>
  <c r="N37" i="3" s="1"/>
  <c r="K37" i="3"/>
  <c r="L37" i="3" s="1"/>
  <c r="J37" i="3"/>
  <c r="G37" i="3"/>
  <c r="H37" i="3" s="1"/>
  <c r="E37" i="3"/>
  <c r="F37" i="3" s="1"/>
  <c r="P36" i="3"/>
  <c r="N36" i="3"/>
  <c r="M36" i="3"/>
  <c r="L36" i="3"/>
  <c r="K36" i="3"/>
  <c r="J36" i="3"/>
  <c r="G36" i="3"/>
  <c r="H36" i="3" s="1"/>
  <c r="E36" i="3"/>
  <c r="F36" i="3" s="1"/>
  <c r="P35" i="3"/>
  <c r="N35" i="3"/>
  <c r="M35" i="3"/>
  <c r="L35" i="3"/>
  <c r="K35" i="3"/>
  <c r="J35" i="3"/>
  <c r="G35" i="3"/>
  <c r="H35" i="3" s="1"/>
  <c r="E35" i="3"/>
  <c r="F35" i="3" s="1"/>
  <c r="P34" i="3"/>
  <c r="N34" i="3"/>
  <c r="M34" i="3"/>
  <c r="L34" i="3"/>
  <c r="K34" i="3"/>
  <c r="J34" i="3"/>
  <c r="G34" i="3"/>
  <c r="H34" i="3" s="1"/>
  <c r="E34" i="3"/>
  <c r="F34" i="3" s="1"/>
  <c r="P33" i="3"/>
  <c r="N33" i="3"/>
  <c r="M33" i="3"/>
  <c r="L33" i="3"/>
  <c r="K33" i="3"/>
  <c r="J33" i="3"/>
  <c r="G33" i="3"/>
  <c r="H33" i="3" s="1"/>
  <c r="E33" i="3"/>
  <c r="F33" i="3" s="1"/>
  <c r="P32" i="3"/>
  <c r="N32" i="3"/>
  <c r="M32" i="3"/>
  <c r="L32" i="3"/>
  <c r="K32" i="3"/>
  <c r="J32" i="3"/>
  <c r="G32" i="3"/>
  <c r="H32" i="3" s="1"/>
  <c r="E32" i="3"/>
  <c r="F32" i="3" s="1"/>
  <c r="P31" i="3"/>
  <c r="N31" i="3"/>
  <c r="M31" i="3"/>
  <c r="L31" i="3"/>
  <c r="K31" i="3"/>
  <c r="J31" i="3"/>
  <c r="G31" i="3"/>
  <c r="H31" i="3" s="1"/>
  <c r="E31" i="3"/>
  <c r="F31" i="3" s="1"/>
  <c r="P30" i="3"/>
  <c r="N30" i="3"/>
  <c r="M30" i="3"/>
  <c r="L30" i="3"/>
  <c r="K30" i="3"/>
  <c r="J30" i="3"/>
  <c r="G30" i="3"/>
  <c r="H30" i="3" s="1"/>
  <c r="E30" i="3"/>
  <c r="F30" i="3" s="1"/>
  <c r="P29" i="3"/>
  <c r="N29" i="3"/>
  <c r="M29" i="3"/>
  <c r="L29" i="3"/>
  <c r="K29" i="3"/>
  <c r="J29" i="3"/>
  <c r="G29" i="3"/>
  <c r="H29" i="3" s="1"/>
  <c r="E29" i="3"/>
  <c r="F29" i="3" s="1"/>
  <c r="P28" i="3"/>
  <c r="N28" i="3"/>
  <c r="M28" i="3"/>
  <c r="L28" i="3"/>
  <c r="K28" i="3"/>
  <c r="J28" i="3"/>
  <c r="G28" i="3"/>
  <c r="H28" i="3" s="1"/>
  <c r="E28" i="3"/>
  <c r="F28" i="3" s="1"/>
  <c r="P27" i="3"/>
  <c r="N27" i="3"/>
  <c r="M27" i="3"/>
  <c r="L27" i="3"/>
  <c r="K27" i="3"/>
  <c r="J27" i="3"/>
  <c r="G27" i="3"/>
  <c r="H27" i="3" s="1"/>
  <c r="E27" i="3"/>
  <c r="F27" i="3" s="1"/>
  <c r="P26" i="3"/>
  <c r="N26" i="3"/>
  <c r="M26" i="3"/>
  <c r="L26" i="3"/>
  <c r="K26" i="3"/>
  <c r="J26" i="3"/>
  <c r="G26" i="3"/>
  <c r="H26" i="3" s="1"/>
  <c r="E26" i="3"/>
  <c r="F26" i="3" s="1"/>
  <c r="P25" i="3"/>
  <c r="N25" i="3"/>
  <c r="M25" i="3"/>
  <c r="L25" i="3"/>
  <c r="K25" i="3"/>
  <c r="J25" i="3"/>
  <c r="G25" i="3"/>
  <c r="H25" i="3" s="1"/>
  <c r="E25" i="3"/>
  <c r="F25" i="3" s="1"/>
  <c r="P24" i="3"/>
  <c r="N24" i="3"/>
  <c r="M24" i="3"/>
  <c r="L24" i="3"/>
  <c r="K24" i="3"/>
  <c r="J24" i="3"/>
  <c r="G24" i="3"/>
  <c r="H24" i="3" s="1"/>
  <c r="E24" i="3"/>
  <c r="F24" i="3" s="1"/>
  <c r="P23" i="3"/>
  <c r="N23" i="3"/>
  <c r="M23" i="3"/>
  <c r="L23" i="3"/>
  <c r="K23" i="3"/>
  <c r="J23" i="3"/>
  <c r="G23" i="3"/>
  <c r="H23" i="3" s="1"/>
  <c r="E23" i="3"/>
  <c r="F23" i="3" s="1"/>
  <c r="P22" i="3"/>
  <c r="N22" i="3"/>
  <c r="M22" i="3"/>
  <c r="L22" i="3"/>
  <c r="K22" i="3"/>
  <c r="J22" i="3"/>
  <c r="G22" i="3"/>
  <c r="H22" i="3" s="1"/>
  <c r="E22" i="3"/>
  <c r="F22" i="3" s="1"/>
  <c r="P21" i="3"/>
  <c r="N21" i="3"/>
  <c r="M21" i="3"/>
  <c r="L21" i="3"/>
  <c r="K21" i="3"/>
  <c r="J21" i="3"/>
  <c r="G21" i="3"/>
  <c r="H21" i="3" s="1"/>
  <c r="E21" i="3"/>
  <c r="F21" i="3" s="1"/>
  <c r="P20" i="3"/>
  <c r="N20" i="3"/>
  <c r="M20" i="3"/>
  <c r="L20" i="3"/>
  <c r="K20" i="3"/>
  <c r="J20" i="3"/>
  <c r="G20" i="3"/>
  <c r="H20" i="3" s="1"/>
  <c r="E20" i="3"/>
  <c r="F20" i="3" s="1"/>
  <c r="P19" i="3"/>
  <c r="N19" i="3"/>
  <c r="M19" i="3"/>
  <c r="L19" i="3"/>
  <c r="K19" i="3"/>
  <c r="J19" i="3"/>
  <c r="G19" i="3"/>
  <c r="H19" i="3" s="1"/>
  <c r="E19" i="3"/>
  <c r="F19" i="3" s="1"/>
  <c r="P18" i="3"/>
  <c r="N18" i="3"/>
  <c r="M18" i="3"/>
  <c r="L18" i="3"/>
  <c r="K18" i="3"/>
  <c r="J18" i="3"/>
  <c r="G18" i="3"/>
  <c r="H18" i="3" s="1"/>
  <c r="E18" i="3"/>
  <c r="F18" i="3" s="1"/>
  <c r="P17" i="3"/>
  <c r="N17" i="3"/>
  <c r="M17" i="3"/>
  <c r="L17" i="3"/>
  <c r="K17" i="3"/>
  <c r="J17" i="3"/>
  <c r="G17" i="3"/>
  <c r="H17" i="3" s="1"/>
  <c r="E17" i="3"/>
  <c r="F17" i="3" s="1"/>
  <c r="P16" i="3"/>
  <c r="N16" i="3"/>
  <c r="M16" i="3"/>
  <c r="L16" i="3"/>
  <c r="K16" i="3"/>
  <c r="J16" i="3"/>
  <c r="G16" i="3"/>
  <c r="H16" i="3" s="1"/>
  <c r="E16" i="3"/>
  <c r="F16" i="3" s="1"/>
  <c r="P15" i="3"/>
  <c r="N15" i="3"/>
  <c r="M15" i="3"/>
  <c r="L15" i="3"/>
  <c r="K15" i="3"/>
  <c r="J15" i="3"/>
  <c r="G15" i="3"/>
  <c r="H15" i="3" s="1"/>
  <c r="E15" i="3"/>
  <c r="F15" i="3" s="1"/>
  <c r="P14" i="3"/>
  <c r="M14" i="3"/>
  <c r="N14" i="3" s="1"/>
  <c r="K14" i="3"/>
  <c r="L14" i="3" s="1"/>
  <c r="J14" i="3"/>
  <c r="G14" i="3"/>
  <c r="H14" i="3" s="1"/>
  <c r="E14" i="3"/>
  <c r="F14" i="3" s="1"/>
  <c r="P13" i="3"/>
  <c r="N13" i="3"/>
  <c r="M13" i="3"/>
  <c r="L13" i="3"/>
  <c r="K13" i="3"/>
  <c r="J13" i="3"/>
  <c r="G13" i="3"/>
  <c r="H13" i="3" s="1"/>
  <c r="E13" i="3"/>
  <c r="F13" i="3" s="1"/>
  <c r="P12" i="3"/>
  <c r="N12" i="3"/>
  <c r="M12" i="3"/>
  <c r="L12" i="3"/>
  <c r="K12" i="3"/>
  <c r="J12" i="3"/>
  <c r="G12" i="3"/>
  <c r="H12" i="3" s="1"/>
  <c r="E12" i="3"/>
  <c r="F12" i="3" s="1"/>
  <c r="P11" i="3"/>
  <c r="M11" i="3"/>
  <c r="N11" i="3" s="1"/>
  <c r="L11" i="3"/>
  <c r="K11" i="3"/>
  <c r="J11" i="3"/>
  <c r="G11" i="3"/>
  <c r="E11" i="3"/>
  <c r="F11" i="3" s="1"/>
  <c r="K55" i="2"/>
  <c r="P50" i="2"/>
  <c r="N50" i="2"/>
  <c r="M50" i="2"/>
  <c r="L50" i="2"/>
  <c r="K50" i="2"/>
  <c r="J50" i="2"/>
  <c r="G50" i="2"/>
  <c r="H50" i="2" s="1"/>
  <c r="E50" i="2"/>
  <c r="F50" i="2" s="1"/>
  <c r="P49" i="2"/>
  <c r="N49" i="2"/>
  <c r="M49" i="2"/>
  <c r="L49" i="2"/>
  <c r="K49" i="2"/>
  <c r="J49" i="2"/>
  <c r="G49" i="2"/>
  <c r="H49" i="2" s="1"/>
  <c r="E49" i="2"/>
  <c r="F49" i="2" s="1"/>
  <c r="P48" i="2"/>
  <c r="N48" i="2"/>
  <c r="M48" i="2"/>
  <c r="L48" i="2"/>
  <c r="K48" i="2"/>
  <c r="J48" i="2"/>
  <c r="G48" i="2"/>
  <c r="H48" i="2" s="1"/>
  <c r="E48" i="2"/>
  <c r="F48" i="2" s="1"/>
  <c r="P47" i="2"/>
  <c r="N47" i="2"/>
  <c r="M47" i="2"/>
  <c r="L47" i="2"/>
  <c r="K47" i="2"/>
  <c r="J47" i="2"/>
  <c r="G47" i="2"/>
  <c r="H47" i="2" s="1"/>
  <c r="E47" i="2"/>
  <c r="F47" i="2" s="1"/>
  <c r="P46" i="2"/>
  <c r="M46" i="2"/>
  <c r="N46" i="2" s="1"/>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E11" i="2"/>
  <c r="F11" i="2" s="1"/>
  <c r="K55" i="1"/>
  <c r="P50" i="1"/>
  <c r="M50" i="1"/>
  <c r="N50" i="1" s="1"/>
  <c r="L50" i="1"/>
  <c r="K50" i="1"/>
  <c r="J50" i="1"/>
  <c r="G50" i="1"/>
  <c r="H50" i="1" s="1"/>
  <c r="E50" i="1"/>
  <c r="F50" i="1" s="1"/>
  <c r="P49" i="1"/>
  <c r="N49" i="1"/>
  <c r="M49" i="1"/>
  <c r="L49" i="1"/>
  <c r="K49" i="1"/>
  <c r="J49" i="1"/>
  <c r="G49" i="1"/>
  <c r="H49" i="1" s="1"/>
  <c r="E49" i="1"/>
  <c r="F49" i="1" s="1"/>
  <c r="P48" i="1"/>
  <c r="N48" i="1"/>
  <c r="M48" i="1"/>
  <c r="L48" i="1"/>
  <c r="K48" i="1"/>
  <c r="J48" i="1"/>
  <c r="G48" i="1"/>
  <c r="H48" i="1" s="1"/>
  <c r="E48" i="1"/>
  <c r="F48" i="1" s="1"/>
  <c r="P47" i="1"/>
  <c r="N47" i="1"/>
  <c r="M47" i="1"/>
  <c r="L47" i="1"/>
  <c r="K47" i="1"/>
  <c r="J47" i="1"/>
  <c r="G47" i="1"/>
  <c r="H47" i="1" s="1"/>
  <c r="E47" i="1"/>
  <c r="F47" i="1" s="1"/>
  <c r="P46" i="1"/>
  <c r="N46" i="1"/>
  <c r="M46" i="1"/>
  <c r="L46" i="1"/>
  <c r="K46" i="1"/>
  <c r="J46" i="1"/>
  <c r="G46" i="1"/>
  <c r="H46" i="1" s="1"/>
  <c r="E46" i="1"/>
  <c r="F46" i="1" s="1"/>
  <c r="P45" i="1"/>
  <c r="N45" i="1"/>
  <c r="M45" i="1"/>
  <c r="L45" i="1"/>
  <c r="K45" i="1"/>
  <c r="J45" i="1"/>
  <c r="G45" i="1"/>
  <c r="H45" i="1" s="1"/>
  <c r="E45" i="1"/>
  <c r="F45" i="1" s="1"/>
  <c r="P44" i="1"/>
  <c r="N44" i="1"/>
  <c r="M44" i="1"/>
  <c r="L44" i="1"/>
  <c r="K44" i="1"/>
  <c r="J44" i="1"/>
  <c r="G44" i="1"/>
  <c r="H44" i="1" s="1"/>
  <c r="E44" i="1"/>
  <c r="F44" i="1" s="1"/>
  <c r="P43" i="1"/>
  <c r="N43" i="1"/>
  <c r="M43" i="1"/>
  <c r="L43" i="1"/>
  <c r="K43" i="1"/>
  <c r="J43" i="1"/>
  <c r="G43" i="1"/>
  <c r="H43" i="1" s="1"/>
  <c r="E43" i="1"/>
  <c r="F43" i="1" s="1"/>
  <c r="P42" i="1"/>
  <c r="N42" i="1"/>
  <c r="M42" i="1"/>
  <c r="L42" i="1"/>
  <c r="K42" i="1"/>
  <c r="J42" i="1"/>
  <c r="G42" i="1"/>
  <c r="H42" i="1" s="1"/>
  <c r="E42" i="1"/>
  <c r="F42" i="1" s="1"/>
  <c r="P41" i="1"/>
  <c r="N41" i="1"/>
  <c r="M41" i="1"/>
  <c r="L41" i="1"/>
  <c r="K41" i="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E11" i="1"/>
  <c r="F11" i="1" s="1"/>
  <c r="K53" i="1" l="1"/>
  <c r="H11" i="1"/>
  <c r="K54" i="1"/>
  <c r="K52" i="1"/>
  <c r="K53" i="2"/>
  <c r="K54" i="2"/>
  <c r="K52" i="2"/>
  <c r="H11" i="2"/>
  <c r="K53" i="3"/>
  <c r="H11" i="3"/>
  <c r="K54" i="3"/>
  <c r="K52" i="3"/>
</calcChain>
</file>

<file path=xl/sharedStrings.xml><?xml version="1.0" encoding="utf-8"?>
<sst xmlns="http://schemas.openxmlformats.org/spreadsheetml/2006/main" count="561" uniqueCount="196">
  <si>
    <t>DAFTAR NILAI SISWA SMAN 9 SEMARANG SEMESTER GASAL TAHUN PELAJARAN 2019/2020</t>
  </si>
  <si>
    <t>Guru :</t>
  </si>
  <si>
    <t>Novita Wulandari S.Pd.</t>
  </si>
  <si>
    <t>Kelas XII-IPS 1</t>
  </si>
  <si>
    <t>Mapel :</t>
  </si>
  <si>
    <t>Matematika [ Kelompok A (Wajib) ]</t>
  </si>
  <si>
    <t>didownload 10/12/2019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</si>
  <si>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</si>
  <si>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</si>
  <si>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</si>
  <si>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</si>
  <si>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</si>
  <si>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</si>
  <si>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</si>
  <si>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</si>
  <si>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</si>
  <si>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</si>
  <si>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</si>
  <si>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</si>
  <si>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</si>
  <si>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</si>
  <si>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</si>
  <si>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</si>
  <si>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</si>
  <si>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</si>
  <si>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</si>
  <si>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</si>
  <si>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</si>
  <si>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</si>
  <si>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</si>
  <si>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</si>
  <si>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</si>
  <si>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</si>
  <si>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</si>
  <si>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</si>
  <si>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</si>
  <si>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</si>
  <si>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</si>
  <si>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</si>
  <si>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</si>
  <si>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</si>
  <si>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</si>
  <si>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</si>
  <si>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</si>
  <si>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</si>
  <si>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</si>
  <si>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</si>
  <si>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</si>
  <si>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</si>
  <si>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</si>
  <si>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</si>
  <si>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</si>
  <si>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</si>
  <si>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</si>
  <si>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</si>
  <si>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ADELLA KATERIMANINGSIH TAMTOMO</t>
  </si>
  <si>
    <t>Predikat &amp; Deskripsi Pengetahuan</t>
  </si>
  <si>
    <t>ACUAN MENGISI DESKRIPSI</t>
  </si>
  <si>
    <t>AQMAAL EGA ANJASENA</t>
  </si>
  <si>
    <t>Minimal</t>
  </si>
  <si>
    <t>Maximal</t>
  </si>
  <si>
    <t>Predikat</t>
  </si>
  <si>
    <t xml:space="preserve">KODE </t>
  </si>
  <si>
    <t>PENGETAHUAN (SILAHKAN DI GANTI)</t>
  </si>
  <si>
    <t>KETRERAMPILAN (SILAHKAN DI GANTI)</t>
  </si>
  <si>
    <t>ID TEORI</t>
  </si>
  <si>
    <t>ID PRAKTEK</t>
  </si>
  <si>
    <t>ARNETTA RANI MELLYANA</t>
  </si>
  <si>
    <t>BTARI KEJORA ANINDHITA</t>
  </si>
  <si>
    <t>DANNY ARDIANTO WIBOWO</t>
  </si>
  <si>
    <t>DEWI FEBRIANI</t>
  </si>
  <si>
    <t>DIMAS SATRIA YOGA PRADANA</t>
  </si>
  <si>
    <t>DWI CAHYO ABIMANYU</t>
  </si>
  <si>
    <t>EVA YOLANDA</t>
  </si>
  <si>
    <t>FEDERIKO RISTIYAN UTOMO</t>
  </si>
  <si>
    <t>FITRA NADA PRATAMA</t>
  </si>
  <si>
    <t>GARINDRA HANUGRAHAYU JATI</t>
  </si>
  <si>
    <t>GHIEFFARY RARIFTYA PUTRA</t>
  </si>
  <si>
    <t>GHUFRAN KHALLIF PRADANSYAH</t>
  </si>
  <si>
    <t>GIVENA CHESSA OKTAVIONA</t>
  </si>
  <si>
    <t>Predikat &amp; Deskripsi Keterampilan</t>
  </si>
  <si>
    <t>HASNA HUMAIRA</t>
  </si>
  <si>
    <t>INTAN PERMATASARI</t>
  </si>
  <si>
    <t>LEONARDO HEPPY ANDROMEDA</t>
  </si>
  <si>
    <t>M. RIKI FAUZI</t>
  </si>
  <si>
    <t>MARIA ANGELINA FEBRI ATMASARI</t>
  </si>
  <si>
    <t>MICHELLA DENINTA SULISTYO</t>
  </si>
  <si>
    <t>MM ELIZABETH NADYA CLARAHATI</t>
  </si>
  <si>
    <t>MUHAMMAD HILMI MAHENDRA</t>
  </si>
  <si>
    <t>MUHAMMAD IRVAN ARYA DWI PANGGA</t>
  </si>
  <si>
    <t>NURUL FEBRIANA WIDYASTUTI</t>
  </si>
  <si>
    <t>RAFI ADITYA</t>
  </si>
  <si>
    <t>RAFLI ERSA ARDIANSYAH</t>
  </si>
  <si>
    <t>RAISA HANIFA RACHMAN</t>
  </si>
  <si>
    <t>RAMA ARI PURNAMA</t>
  </si>
  <si>
    <t>RATIH DESVITA ERVIANA</t>
  </si>
  <si>
    <t>SEKAR ALIYA SALSABILLA</t>
  </si>
  <si>
    <t>SHEVIRA DEA MARTHA</t>
  </si>
  <si>
    <t>SHOFI NABILA PUTRI</t>
  </si>
  <si>
    <t>TERESA FEBITALICA SALSABILA SETIAWAN</t>
  </si>
  <si>
    <t>WAHID NURKHAYAT RIFAI</t>
  </si>
  <si>
    <t>ZENITH PUSPITASARI</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</si>
  <si>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</si>
  <si>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</si>
  <si>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</si>
  <si>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</si>
  <si>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</si>
  <si>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</si>
  <si>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</si>
  <si>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</si>
  <si>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</si>
  <si>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</si>
  <si>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</si>
  <si>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</si>
  <si>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908999</t>
  </si>
  <si>
    <t>Kelas XII-IPS 2</t>
  </si>
  <si>
    <t>ADHIATMA PURUHITA</t>
  </si>
  <si>
    <t>ALDOHAN FAZA AVIAN</t>
  </si>
  <si>
    <t>ALIKA TRULY MAULIDDINA</t>
  </si>
  <si>
    <t>ALLIECCIA TESSALONIKA WIJAYA</t>
  </si>
  <si>
    <t>AMANDA DIVA RAHMADHANI</t>
  </si>
  <si>
    <t>ANISA PRASASTI</t>
  </si>
  <si>
    <t>ATHALLAH RAZZAK INDRAYANA</t>
  </si>
  <si>
    <t>AULIARAHMA WIDIALVANTI</t>
  </si>
  <si>
    <t>DESVIETA CINDY FITRIATAMA</t>
  </si>
  <si>
    <t>DIMAS BAYU PRATAMA</t>
  </si>
  <si>
    <t>FADHIL HERMA PUTRA</t>
  </si>
  <si>
    <t>FASYA FADILLA</t>
  </si>
  <si>
    <t>GAYATRIE JASMINE NUR HIDAYAH</t>
  </si>
  <si>
    <t>GEORGE NATANAEL HAMONANGAN SIMANJUNTAK</t>
  </si>
  <si>
    <t>HAFIZ KHAIRAN AL FAIZ</t>
  </si>
  <si>
    <t>IQBAL AHMAD RIVALDI</t>
  </si>
  <si>
    <t>JONATHAN ALEXANDER HESRIEL PRABOWO</t>
  </si>
  <si>
    <t>KRISTA SATYA NUGRAHA</t>
  </si>
  <si>
    <t>LOUISA AMELIA</t>
  </si>
  <si>
    <t>MARIA HANI PRASTIWI</t>
  </si>
  <si>
    <t>MUHAMMAD FAHBIAN HIZBULLAH PRAMONO</t>
  </si>
  <si>
    <t>MUHAMMAD MUHADI ASHARI</t>
  </si>
  <si>
    <t>MUHAMMAD RIFKI KHOFIZH</t>
  </si>
  <si>
    <t>NAUFAL FAWWAZ DARSONO</t>
  </si>
  <si>
    <t>NUR ISNA LAILA</t>
  </si>
  <si>
    <t>OCTOVA VINDRA MALDINI</t>
  </si>
  <si>
    <t>OKTARA DIAN KHANANI</t>
  </si>
  <si>
    <t>QONITA QURROTA A`YUN</t>
  </si>
  <si>
    <t>RHAYNALD ALLAMSYAH</t>
  </si>
  <si>
    <t>RISMA ALRA AILANI</t>
  </si>
  <si>
    <t>RR. RHADIANA TRIARDANESHWARI BIATMOKO PUTRI</t>
  </si>
  <si>
    <t>TIARA TRISA MAYLIA</t>
  </si>
  <si>
    <t>TIFAR AURADIVA SANTOSA</t>
  </si>
  <si>
    <t>VIONA PUTRI RIMBI HAPSARI</t>
  </si>
  <si>
    <t>WIRARDI SYAHPUTRA</t>
  </si>
  <si>
    <t>YULIA WIDYA ASTUTI</t>
  </si>
  <si>
    <t>Kelas XII-IPS 3</t>
  </si>
  <si>
    <t>ABROR ALFAUZY</t>
  </si>
  <si>
    <t>ALIYYU RIZQI RIANSA</t>
  </si>
  <si>
    <t>AMMARA YAASMIIN MUMTAAZ</t>
  </si>
  <si>
    <t>ANANDA NURUL ADHELIA</t>
  </si>
  <si>
    <t>ANAS TSALATS ROSYAD HIDAYAT</t>
  </si>
  <si>
    <t>APRILIA DAMAYANTI</t>
  </si>
  <si>
    <t>ARUM YASMIN MAHIDHARA</t>
  </si>
  <si>
    <t>ARYAN NOVA KURNIAWAN</t>
  </si>
  <si>
    <t>AVIDA ISTIANA PUTRI</t>
  </si>
  <si>
    <t>CANDRA MAULANA ZAIN</t>
  </si>
  <si>
    <t>DEA NUR EKA SAFITRI</t>
  </si>
  <si>
    <t>DEA OLGA KARINA</t>
  </si>
  <si>
    <t>DIKA JUNIARTHA PRADANA</t>
  </si>
  <si>
    <t>DINDA MARTALIA</t>
  </si>
  <si>
    <t>DWI LAILATUL KHODRIYAH</t>
  </si>
  <si>
    <t>DZULFIKAR RIEFTANURDIN</t>
  </si>
  <si>
    <t>ELNATH BUDI ALAMSYAH</t>
  </si>
  <si>
    <t>FARADYTA MIRZADINDA FEBRY</t>
  </si>
  <si>
    <t>HAFIZH FAUZAN</t>
  </si>
  <si>
    <t>HARIS ARROFI ADIATMA</t>
  </si>
  <si>
    <t>ILHAM MAULID DAU</t>
  </si>
  <si>
    <t>IRFAN MAULANA KHATAMI</t>
  </si>
  <si>
    <t>IRGI M. PAREZA</t>
  </si>
  <si>
    <t>MAHMUDAH WULAN FERINA</t>
  </si>
  <si>
    <t>MUHAMMAD IRFAN HANIF</t>
  </si>
  <si>
    <t>NANDITA PUTRI MAHARANI</t>
  </si>
  <si>
    <t>NOVIA NURHAYATI</t>
  </si>
  <si>
    <t>PUTRI AIRA KINASIH</t>
  </si>
  <si>
    <t>RAIHAN RAMADHAN ZAIN</t>
  </si>
  <si>
    <t>SALMA PUTRI ZANUBA</t>
  </si>
  <si>
    <t>SATRIA YUDHA ANANTA PUTRA</t>
  </si>
  <si>
    <t>YULIANTI NUR AFIFAH</t>
  </si>
  <si>
    <t>ZULFIKAR ARDIYANI PUTRA</t>
  </si>
  <si>
    <t>Memiliki kemampuan untuk mendeskripsikan jarak dalam ruang serta menganalisis ukuran pemusatan dan penyebaran data yang disajikan dalam bentuk tabel distribusi frekuensi dan histogram.</t>
  </si>
  <si>
    <t>Memiliki kemampuan untuk mendeskripsikan jarak dalam ruang serta menganalisis ukuran pemusatan data yang disajikan dalam bentuk tabel distribusi frekuensi dan histogram namun perlu peningkatan pemahaman menganalisis penyebaran data.</t>
  </si>
  <si>
    <t>Memiliki kemampuan untuk mendeskripsikan jarak dalam ruang, namun perlu peningkatan pemahaman menganalisis ukuran pemusatan dan penyebaran data yang disajikan dalam bentuk tabel distribusi frekuensi dan histogram.</t>
  </si>
  <si>
    <t>Perlu peningkatan kemampuan mendeskripsikan jarak dalam ruang, namun perlu peningkatan pemahaman menganalisis ukuran pemusatan dan penyebaran data yang disajikan dalam bentuk tabel distribusi frekuensi dan histogram.</t>
  </si>
  <si>
    <t>Memiliki kemampuan untuk menganalisis ukuran pemusatan dan penyebaran data yang disajikan dalam bentuk tabel distribusi frekuensi dan histogram, namun perlu peningkatan kemampuan mendeskripsikan jarak dalam ruang.</t>
  </si>
  <si>
    <t>Memiliki keterampilan untuk menentukan jarak dalam ruang serta menyelesaikan masalah yang berkaitan dengan penyajian data dalam tabel distribusi frekuensi dan histogram.</t>
  </si>
  <si>
    <t>Memiliki keterampilan untuk menyelesaikan masalah yang berkaitan dengan penyajian data dalam tabel distribusi frekuensi dan histogram, namun perlu peningkatan keterampilan menentukan jarak dalam ruang.</t>
  </si>
  <si>
    <t>Memiliki keterampilan untuk menentukan jarak dalam ruang, namun perlu peningkatan kemampuan menyelesaikan masalah yang berkaitan dengan penyajian data dalam tabel distribusi frekuensi dan histogram.</t>
  </si>
  <si>
    <t>Memiliki keterampilan untuk menentukan jarak dalam ruang, serta menyelesaikan masalah yang berkaitan dengan penyajian data tabel distribusi frekuensi namun perlu peningkatan kemampuan menyelesaikan masalah yang berkaitan dengan penyajian data dalam histogram.</t>
  </si>
  <si>
    <t>Perlu peningkatan keterampilan untuk menentukan jarak dalam ruang, serta menyelesaikan masalah yang berkaitan dengan penyajian data dalam tabel distribusi frekuensi dan histogram.</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</si>
</sst>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rgb="FF000000"/>
      <name val="Calibri"/>
    </font>
    <font>
      <sz val="10"/>
      <color rgb="FF000000"/>
      <name val="Calibri"/>
      <family val="2"/>
    </font>
    <font>
      <b/>
      <sz val="11"/>
      <color rgb="FF000000"/>
      <name val="Calibri"/>
      <family val="2"/>
    </font>
    <font>
      <sz val="10"/>
      <color rgb="FFFF0000"/>
      <name val="Times New Roman"/>
      <family val="1"/>
    </font>
    <font>
      <b/>
      <sz val="11"/>
      <color rgb="FF000000"/>
      <name val="Times New Roman"/>
      <family val="1"/>
    </font>
    <font>
      <b/>
      <sz val="14"/>
      <color rgb="FF000000"/>
      <name val="Times New Roman"/>
      <family val="1"/>
    </font>
    <font>
      <b/>
      <sz val="10"/>
      <color rgb="FF000000"/>
      <name val="Calibri"/>
      <family val="2"/>
    </font>
    <font>
      <b/>
      <sz val="12"/>
      <color rgb="FF000000"/>
      <name val="Arial"/>
      <family val="2"/>
    </font>
    <font>
      <b/>
      <sz val="10"/>
      <color rgb="FF000000"/>
      <name val="Arial"/>
      <family val="2"/>
    </font>
    <font>
      <sz val="11"/>
      <color rgb="FF000000"/>
      <name val="Arial"/>
      <family val="2"/>
    </font>
    <font>
      <sz val="10"/>
      <color rgb="FF000000"/>
      <name val="Arial"/>
      <family val="2"/>
    </font>
    <font>
      <b/>
      <sz val="9"/>
      <color rgb="FF000000"/>
      <name val="Times New Roman"/>
      <family val="1"/>
    </font>
    <font>
      <sz val="9"/>
      <color rgb="FF000000"/>
      <name val="Calibri"/>
      <family val="2"/>
    </font>
    <font>
      <sz val="11"/>
      <color rgb="FF000000"/>
      <name val="Calibri"/>
      <family val="2"/>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82">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13" fillId="15" borderId="2" xfId="0" applyFont="1" applyFill="1" applyBorder="1" applyProtection="1">
      <protection locked="0"/>
    </xf>
    <xf numFmtId="0" fontId="13" fillId="2" borderId="2" xfId="0" applyFont="1" applyFill="1" applyBorder="1" applyAlignment="1" applyProtection="1">
      <alignment horizontal="center"/>
      <protection locked="0"/>
    </xf>
    <xf numFmtId="0" fontId="13" fillId="2" borderId="9" xfId="0" applyFont="1" applyFill="1" applyBorder="1" applyAlignment="1" applyProtection="1">
      <alignment horizontal="center"/>
      <protection locked="0"/>
    </xf>
    <xf numFmtId="0" fontId="13" fillId="2" borderId="1" xfId="0" applyFont="1" applyFill="1" applyBorder="1" applyAlignment="1" applyProtection="1">
      <alignment horizontal="center"/>
      <protection locked="0"/>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3" activePane="bottomRight" state="frozen"/>
      <selection pane="topRight"/>
      <selection pane="bottomLeft"/>
      <selection pane="bottomRight" activeCell="FH13" sqref="FH13:FI22"/>
    </sheetView>
  </sheetViews>
  <sheetFormatPr defaultRowHeight="15" x14ac:dyDescent="0.25"/>
  <cols>
    <col min="1" max="1" width="6.5703125" customWidth="1"/>
    <col min="2" max="2" width="9.140625" hidden="1" customWidth="1"/>
    <col min="3" max="3" width="37.28515625" customWidth="1"/>
    <col min="4" max="4" width="5.85546875" customWidth="1"/>
    <col min="5" max="16" width="6.28515625" customWidth="1"/>
    <col min="17" max="18" width="7.7109375" customWidth="1"/>
    <col min="20" max="21" width="7.140625" customWidth="1"/>
    <col min="22" max="29" width="1.5703125" hidden="1"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982</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982</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242</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113254</v>
      </c>
      <c r="C11" s="19" t="s">
        <v>55</v>
      </c>
      <c r="D11" s="18"/>
      <c r="E11" s="28">
        <f t="shared" ref="E11:E50" si="0">IF((COUNTA(T11:AC11)&gt;0),(ROUND((AVERAGE(T11:AC11)),0)),"")</f>
        <v>83</v>
      </c>
      <c r="F11" s="28" t="str">
        <f t="shared" ref="F11:F50" si="1">IF(AND(ISNUMBER(E11),E11&gt;=1),IF(E11&lt;=$FD$13,$FE$13,IF(E11&lt;=$FD$14,$FE$14,IF(E11&lt;=$FD$15,$FE$15,IF(E11&lt;=$FD$16,$FE$16,)))), "")</f>
        <v>B</v>
      </c>
      <c r="G11" s="28">
        <f t="shared" ref="G11:G50" si="2">IF((COUNTA(T11:AD11)&gt;0),(ROUND((AVERAGE(T11:AD11)),0)),"")</f>
        <v>83</v>
      </c>
      <c r="H11" s="28" t="str">
        <f t="shared" ref="H11:H50" si="3">IF(AND(ISNUMBER(G11),G11&gt;=1),IF(G11&lt;=$FD$13,$FE$13,IF(G11&lt;=$FD$14,$FE$14,IF(G11&lt;=$FD$15,$FE$15,IF(G11&lt;=$FD$16,$FE$16,)))), "")</f>
        <v>B</v>
      </c>
      <c r="I11" s="36">
        <v>2</v>
      </c>
      <c r="J11" s="28" t="str">
        <f>IF(I11=$FG$13,$FH$13,IF(I11=$FG$15,$FH$15,IF(I11=$FG$17,$FH$17,IF(I11=$FG$19,$FH$19,IF(I11=$FG$21,$FH$21,IF(I11=$FG$23,$FH$23,IF(I11=$FG$25,$FH$25,IF(I11=$FG$27,$FH$27,IF(I11=$FG$29,$FH$29,IF(I11=$FG$31,$FH$31,""))))))))))</f>
        <v>Memiliki kemampuan untuk menganalisis ukuran pemusatan dan penyebaran data yang disajikan dalam bentuk tabel distribusi frekuensi dan histogram, namun perlu peningkatan kemampuan mendeskripsikan jarak dalam ruang.</v>
      </c>
      <c r="K11" s="28">
        <f t="shared" ref="K11:K50" si="4">IF((COUNTA(AF11:AO11)&gt;0),AVERAGE(AF11:AO11),"")</f>
        <v>83.052142857142854</v>
      </c>
      <c r="L11" s="28" t="str">
        <f t="shared" ref="L11:L50" si="5">IF(AND(ISNUMBER(K11),K11&gt;=1), IF(K11&lt;=$FD$27,$FE$27,IF(K11&lt;=$FD$28,$FE$28,IF(K11&lt;=$FD$29,$FE$29,IF(K11&lt;=$FD$30,$FE$30,)))), "")</f>
        <v>B</v>
      </c>
      <c r="M11" s="28">
        <f t="shared" ref="M11:M50" si="6">IF((COUNTA(AF11:AO11)&gt;0),AVERAGE(AF11:AO11),"")</f>
        <v>83.052142857142854</v>
      </c>
      <c r="N11" s="28" t="str">
        <f t="shared" ref="N11:N50" si="7">IF(AND(ISNUMBER(M11),M11&gt;=1), IF(M11&lt;=$FD$27,$FE$27,IF(M11&lt;=$FD$28,$FE$28,IF(M11&lt;=$FD$29,$FE$29,IF(M11&lt;=$FD$30,$FE$30,)))), "")</f>
        <v>B</v>
      </c>
      <c r="O11" s="36">
        <v>2</v>
      </c>
      <c r="P11" s="28" t="str">
        <f t="shared" ref="P11:P50" si="8">IF(O11=$FG$13,$FI$13,IF(O11=$FG$15,$FI$15,IF(O11=$FG$17,$FI$17,IF(O11=$FG$19,$FI$19,IF(O11=$FG$21,$FI$21,IF(O11=$FG$23,$FI$23,IF(O11=$FG$25,$FI$25,IF(O11=$FG$27,$FI$27,IF(O11=$FG$29,$FI$29,IF(O11=$FG$31,$FI$31,""))))))))))</f>
        <v>Memiliki keterampilan untuk menyelesaikan masalah yang berkaitan dengan penyajian data dalam tabel distribusi frekuensi dan histogram, namun perlu peningkatan keterampilan menentukan jarak dalam ruang.</v>
      </c>
      <c r="Q11" s="39"/>
      <c r="R11" s="78" t="s">
        <v>8</v>
      </c>
      <c r="S11" s="18"/>
      <c r="T11" s="1">
        <v>82</v>
      </c>
      <c r="U11" s="1">
        <v>84.104285714285723</v>
      </c>
      <c r="V11" s="1"/>
      <c r="W11" s="1"/>
      <c r="X11" s="1"/>
      <c r="Y11" s="1"/>
      <c r="Z11" s="1"/>
      <c r="AA11" s="1"/>
      <c r="AB11" s="1"/>
      <c r="AC11" s="1"/>
      <c r="AD11" s="1"/>
      <c r="AE11" s="18"/>
      <c r="AF11" s="1">
        <v>82</v>
      </c>
      <c r="AG11" s="1">
        <v>84.104285714285723</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113268</v>
      </c>
      <c r="C12" s="19" t="s">
        <v>58</v>
      </c>
      <c r="D12" s="18"/>
      <c r="E12" s="28">
        <f t="shared" si="0"/>
        <v>88</v>
      </c>
      <c r="F12" s="28" t="str">
        <f t="shared" si="1"/>
        <v>A</v>
      </c>
      <c r="G12" s="28">
        <f t="shared" si="2"/>
        <v>88</v>
      </c>
      <c r="H12" s="28" t="str">
        <f t="shared" si="3"/>
        <v>A</v>
      </c>
      <c r="I12" s="36">
        <v>2</v>
      </c>
      <c r="J12" s="28" t="str">
        <f>IF(I12=$FG$13,$FH$13,IF(I12=$FG$15,$FH$15,IF(I12=$FG$17,$FH$17,IF(I12=$FG$19,$FH$19,IF(I12=$FG$21,$FH$21,IF(I12=$FG$23,$FH$23,IF(I12=$FG$25,$FH$25,IF(I12=$FG$27,$FH$27,IF(I12=$FG$29,$FH$29,IF(I12=$FG$31,$FH$31,""))))))))))</f>
        <v>Memiliki kemampuan untuk menganalisis ukuran pemusatan dan penyebaran data yang disajikan dalam bentuk tabel distribusi frekuensi dan histogram, namun perlu peningkatan kemampuan mendeskripsikan jarak dalam ruang.</v>
      </c>
      <c r="K12" s="28">
        <f t="shared" si="4"/>
        <v>88.471666666666664</v>
      </c>
      <c r="L12" s="28" t="str">
        <f t="shared" si="5"/>
        <v>A</v>
      </c>
      <c r="M12" s="28">
        <f t="shared" si="6"/>
        <v>88.471666666666664</v>
      </c>
      <c r="N12" s="28" t="str">
        <f t="shared" si="7"/>
        <v>A</v>
      </c>
      <c r="O12" s="36">
        <v>2</v>
      </c>
      <c r="P12" s="28" t="str">
        <f t="shared" si="8"/>
        <v>Memiliki keterampilan untuk menyelesaikan masalah yang berkaitan dengan penyajian data dalam tabel distribusi frekuensi dan histogram, namun perlu peningkatan keterampilan menentukan jarak dalam ruang.</v>
      </c>
      <c r="Q12" s="39"/>
      <c r="R12" s="78" t="s">
        <v>8</v>
      </c>
      <c r="S12" s="18"/>
      <c r="T12" s="1">
        <v>87.25</v>
      </c>
      <c r="U12" s="1">
        <v>88</v>
      </c>
      <c r="V12" s="1"/>
      <c r="W12" s="1"/>
      <c r="X12" s="1"/>
      <c r="Y12" s="1"/>
      <c r="Z12" s="1"/>
      <c r="AA12" s="1"/>
      <c r="AB12" s="1"/>
      <c r="AC12" s="1"/>
      <c r="AD12" s="1"/>
      <c r="AE12" s="18"/>
      <c r="AF12" s="1">
        <v>90</v>
      </c>
      <c r="AG12" s="1">
        <v>86.943333333333328</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113282</v>
      </c>
      <c r="C13" s="19" t="s">
        <v>67</v>
      </c>
      <c r="D13" s="18"/>
      <c r="E13" s="28">
        <f t="shared" si="0"/>
        <v>90</v>
      </c>
      <c r="F13" s="28" t="str">
        <f t="shared" si="1"/>
        <v>A</v>
      </c>
      <c r="G13" s="28">
        <f t="shared" si="2"/>
        <v>90</v>
      </c>
      <c r="H13" s="28" t="str">
        <f t="shared" si="3"/>
        <v>A</v>
      </c>
      <c r="I13" s="36">
        <v>2</v>
      </c>
      <c r="J13" s="28" t="str">
        <f>IF(I13=$FG$13,$FH$13,IF(I13=$FG$15,$FH$15,IF(I13=$FG$17,$FH$17,IF(I13=$FG$19,$FH$19,IF(I13=$FG$21,$FH$21,IF(I13=$FG$23,$FH$23,IF(I13=$FG$25,$FH$25,IF(I13=$FG$27,$FH$27,IF(I13=$FG$29,$FH$29,IF(I13=$FG$31,$FH$31,""))))))))))</f>
        <v>Memiliki kemampuan untuk menganalisis ukuran pemusatan dan penyebaran data yang disajikan dalam bentuk tabel distribusi frekuensi dan histogram, namun perlu peningkatan kemampuan mendeskripsikan jarak dalam ruang.</v>
      </c>
      <c r="K13" s="28">
        <f t="shared" si="4"/>
        <v>91.5</v>
      </c>
      <c r="L13" s="28" t="str">
        <f t="shared" si="5"/>
        <v>A</v>
      </c>
      <c r="M13" s="28">
        <f t="shared" si="6"/>
        <v>91.5</v>
      </c>
      <c r="N13" s="28" t="str">
        <f t="shared" si="7"/>
        <v>A</v>
      </c>
      <c r="O13" s="36">
        <v>2</v>
      </c>
      <c r="P13" s="28" t="str">
        <f t="shared" si="8"/>
        <v>Memiliki keterampilan untuk menyelesaikan masalah yang berkaitan dengan penyajian data dalam tabel distribusi frekuensi dan histogram, namun perlu peningkatan keterampilan menentukan jarak dalam ruang.</v>
      </c>
      <c r="Q13" s="39"/>
      <c r="R13" s="78" t="s">
        <v>8</v>
      </c>
      <c r="S13" s="18"/>
      <c r="T13" s="1">
        <v>86.286666666666676</v>
      </c>
      <c r="U13" s="1">
        <v>94</v>
      </c>
      <c r="V13" s="1"/>
      <c r="W13" s="1"/>
      <c r="X13" s="1"/>
      <c r="Y13" s="1"/>
      <c r="Z13" s="1"/>
      <c r="AA13" s="1"/>
      <c r="AB13" s="1"/>
      <c r="AC13" s="1"/>
      <c r="AD13" s="1"/>
      <c r="AE13" s="18"/>
      <c r="AF13" s="1">
        <v>87</v>
      </c>
      <c r="AG13" s="1">
        <v>96</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79" t="s">
        <v>186</v>
      </c>
      <c r="FI13" s="79" t="s">
        <v>191</v>
      </c>
      <c r="FJ13" s="41">
        <v>51621</v>
      </c>
      <c r="FK13" s="41">
        <v>51631</v>
      </c>
    </row>
    <row r="14" spans="1:167" x14ac:dyDescent="0.25">
      <c r="A14" s="19">
        <v>4</v>
      </c>
      <c r="B14" s="19">
        <v>113296</v>
      </c>
      <c r="C14" s="19" t="s">
        <v>68</v>
      </c>
      <c r="D14" s="18"/>
      <c r="E14" s="28">
        <f t="shared" si="0"/>
        <v>87</v>
      </c>
      <c r="F14" s="28" t="str">
        <f t="shared" si="1"/>
        <v>A</v>
      </c>
      <c r="G14" s="28">
        <f t="shared" si="2"/>
        <v>87</v>
      </c>
      <c r="H14" s="28" t="str">
        <f t="shared" si="3"/>
        <v>A</v>
      </c>
      <c r="I14" s="36">
        <v>2</v>
      </c>
      <c r="J14" s="28" t="str">
        <f>IF(I14=$FG$13,$FH$13,IF(I14=$FG$15,$FH$15,IF(I14=$FG$17,$FH$17,IF(I14=$FG$19,$FH$19,IF(I14=$FG$21,$FH$21,IF(I14=$FG$23,$FH$23,IF(I14=$FG$25,$FH$25,IF(I14=$FG$27,$FH$27,IF(I14=$FG$29,$FH$29,IF(I14=$FG$31,$FH$31,""))))))))))</f>
        <v>Memiliki kemampuan untuk menganalisis ukuran pemusatan dan penyebaran data yang disajikan dalam bentuk tabel distribusi frekuensi dan histogram, namun perlu peningkatan kemampuan mendeskripsikan jarak dalam ruang.</v>
      </c>
      <c r="K14" s="28">
        <f t="shared" si="4"/>
        <v>87.958333333333343</v>
      </c>
      <c r="L14" s="28" t="str">
        <f t="shared" si="5"/>
        <v>A</v>
      </c>
      <c r="M14" s="28">
        <f t="shared" si="6"/>
        <v>87.958333333333343</v>
      </c>
      <c r="N14" s="28" t="str">
        <f t="shared" si="7"/>
        <v>A</v>
      </c>
      <c r="O14" s="36">
        <v>2</v>
      </c>
      <c r="P14" s="28" t="str">
        <f t="shared" si="8"/>
        <v>Memiliki keterampilan untuk menyelesaikan masalah yang berkaitan dengan penyajian data dalam tabel distribusi frekuensi dan histogram, namun perlu peningkatan keterampilan menentukan jarak dalam ruang.</v>
      </c>
      <c r="Q14" s="39"/>
      <c r="R14" s="78" t="s">
        <v>8</v>
      </c>
      <c r="S14" s="18"/>
      <c r="T14" s="1">
        <v>85.916666666666671</v>
      </c>
      <c r="U14" s="1">
        <v>89</v>
      </c>
      <c r="V14" s="1"/>
      <c r="W14" s="1"/>
      <c r="X14" s="1"/>
      <c r="Y14" s="1"/>
      <c r="Z14" s="1"/>
      <c r="AA14" s="1"/>
      <c r="AB14" s="1"/>
      <c r="AC14" s="1"/>
      <c r="AD14" s="1"/>
      <c r="AE14" s="18"/>
      <c r="AF14" s="1">
        <v>85.916666666666671</v>
      </c>
      <c r="AG14" s="1">
        <v>90</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113310</v>
      </c>
      <c r="C15" s="19" t="s">
        <v>69</v>
      </c>
      <c r="D15" s="18"/>
      <c r="E15" s="28">
        <f t="shared" si="0"/>
        <v>85</v>
      </c>
      <c r="F15" s="28" t="str">
        <f t="shared" si="1"/>
        <v>A</v>
      </c>
      <c r="G15" s="28">
        <f t="shared" si="2"/>
        <v>85</v>
      </c>
      <c r="H15" s="28" t="str">
        <f t="shared" si="3"/>
        <v>A</v>
      </c>
      <c r="I15" s="36">
        <v>2</v>
      </c>
      <c r="J15" s="28" t="str">
        <f>IF(I15=$FG$13,$FH$13,IF(I15=$FG$15,$FH$15,IF(I15=$FG$17,$FH$17,IF(I15=$FG$19,$FH$19,IF(I15=$FG$21,$FH$21,IF(I15=$FG$23,$FH$23,IF(I15=$FG$25,$FH$25,IF(I15=$FG$27,$FH$27,IF(I15=$FG$29,$FH$29,IF(I15=$FG$31,$FH$31,""))))))))))</f>
        <v>Memiliki kemampuan untuk menganalisis ukuran pemusatan dan penyebaran data yang disajikan dalam bentuk tabel distribusi frekuensi dan histogram, namun perlu peningkatan kemampuan mendeskripsikan jarak dalam ruang.</v>
      </c>
      <c r="K15" s="28">
        <f t="shared" si="4"/>
        <v>85.591666666666669</v>
      </c>
      <c r="L15" s="28" t="str">
        <f t="shared" si="5"/>
        <v>A</v>
      </c>
      <c r="M15" s="28">
        <f t="shared" si="6"/>
        <v>85.591666666666669</v>
      </c>
      <c r="N15" s="28" t="str">
        <f t="shared" si="7"/>
        <v>A</v>
      </c>
      <c r="O15" s="36">
        <v>2</v>
      </c>
      <c r="P15" s="28" t="str">
        <f t="shared" si="8"/>
        <v>Memiliki keterampilan untuk menyelesaikan masalah yang berkaitan dengan penyajian data dalam tabel distribusi frekuensi dan histogram, namun perlu peningkatan keterampilan menentukan jarak dalam ruang.</v>
      </c>
      <c r="Q15" s="39"/>
      <c r="R15" s="78" t="s">
        <v>8</v>
      </c>
      <c r="S15" s="18"/>
      <c r="T15" s="1">
        <v>82.126666666666665</v>
      </c>
      <c r="U15" s="1">
        <v>88</v>
      </c>
      <c r="V15" s="1"/>
      <c r="W15" s="1"/>
      <c r="X15" s="1"/>
      <c r="Y15" s="1"/>
      <c r="Z15" s="1"/>
      <c r="AA15" s="1"/>
      <c r="AB15" s="1"/>
      <c r="AC15" s="1"/>
      <c r="AD15" s="1"/>
      <c r="AE15" s="18"/>
      <c r="AF15" s="1">
        <v>82.126666666666665</v>
      </c>
      <c r="AG15" s="1">
        <v>89.056666666666672</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79" t="s">
        <v>190</v>
      </c>
      <c r="FI15" s="79" t="s">
        <v>192</v>
      </c>
      <c r="FJ15" s="41">
        <v>51622</v>
      </c>
      <c r="FK15" s="41">
        <v>51632</v>
      </c>
    </row>
    <row r="16" spans="1:167" x14ac:dyDescent="0.25">
      <c r="A16" s="19">
        <v>6</v>
      </c>
      <c r="B16" s="19">
        <v>113324</v>
      </c>
      <c r="C16" s="19" t="s">
        <v>70</v>
      </c>
      <c r="D16" s="18"/>
      <c r="E16" s="28">
        <f t="shared" si="0"/>
        <v>83</v>
      </c>
      <c r="F16" s="28" t="str">
        <f t="shared" si="1"/>
        <v>B</v>
      </c>
      <c r="G16" s="28">
        <f t="shared" si="2"/>
        <v>83</v>
      </c>
      <c r="H16" s="28" t="str">
        <f t="shared" si="3"/>
        <v>B</v>
      </c>
      <c r="I16" s="36">
        <v>2</v>
      </c>
      <c r="J16" s="28" t="str">
        <f>IF(I16=$FG$13,$FH$13,IF(I16=$FG$15,$FH$15,IF(I16=$FG$17,$FH$17,IF(I16=$FG$19,$FH$19,IF(I16=$FG$21,$FH$21,IF(I16=$FG$23,$FH$23,IF(I16=$FG$25,$FH$25,IF(I16=$FG$27,$FH$27,IF(I16=$FG$29,$FH$29,IF(I16=$FG$31,$FH$31,""))))))))))</f>
        <v>Memiliki kemampuan untuk menganalisis ukuran pemusatan dan penyebaran data yang disajikan dalam bentuk tabel distribusi frekuensi dan histogram, namun perlu peningkatan kemampuan mendeskripsikan jarak dalam ruang.</v>
      </c>
      <c r="K16" s="28">
        <f t="shared" si="4"/>
        <v>84.291666666666657</v>
      </c>
      <c r="L16" s="28" t="str">
        <f t="shared" si="5"/>
        <v>A</v>
      </c>
      <c r="M16" s="28">
        <f t="shared" si="6"/>
        <v>84.291666666666657</v>
      </c>
      <c r="N16" s="28" t="str">
        <f t="shared" si="7"/>
        <v>A</v>
      </c>
      <c r="O16" s="36">
        <v>2</v>
      </c>
      <c r="P16" s="28" t="str">
        <f t="shared" si="8"/>
        <v>Memiliki keterampilan untuk menyelesaikan masalah yang berkaitan dengan penyajian data dalam tabel distribusi frekuensi dan histogram, namun perlu peningkatan keterampilan menentukan jarak dalam ruang.</v>
      </c>
      <c r="Q16" s="39"/>
      <c r="R16" s="78" t="s">
        <v>8</v>
      </c>
      <c r="S16" s="18"/>
      <c r="T16" s="1">
        <v>82.583333333333329</v>
      </c>
      <c r="U16" s="1">
        <v>84</v>
      </c>
      <c r="V16" s="1"/>
      <c r="W16" s="1"/>
      <c r="X16" s="1"/>
      <c r="Y16" s="1"/>
      <c r="Z16" s="1"/>
      <c r="AA16" s="1"/>
      <c r="AB16" s="1"/>
      <c r="AC16" s="1"/>
      <c r="AD16" s="1"/>
      <c r="AE16" s="18"/>
      <c r="AF16" s="1">
        <v>82.583333333333329</v>
      </c>
      <c r="AG16" s="1">
        <v>86</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113338</v>
      </c>
      <c r="C17" s="19" t="s">
        <v>71</v>
      </c>
      <c r="D17" s="18"/>
      <c r="E17" s="28">
        <f t="shared" si="0"/>
        <v>83</v>
      </c>
      <c r="F17" s="28" t="str">
        <f t="shared" si="1"/>
        <v>B</v>
      </c>
      <c r="G17" s="28">
        <f t="shared" si="2"/>
        <v>83</v>
      </c>
      <c r="H17" s="28" t="str">
        <f t="shared" si="3"/>
        <v>B</v>
      </c>
      <c r="I17" s="36">
        <v>2</v>
      </c>
      <c r="J17" s="28" t="str">
        <f>IF(I17=$FG$13,$FH$13,IF(I17=$FG$15,$FH$15,IF(I17=$FG$17,$FH$17,IF(I17=$FG$19,$FH$19,IF(I17=$FG$21,$FH$21,IF(I17=$FG$23,$FH$23,IF(I17=$FG$25,$FH$25,IF(I17=$FG$27,$FH$27,IF(I17=$FG$29,$FH$29,IF(I17=$FG$31,$FH$31,""))))))))))</f>
        <v>Memiliki kemampuan untuk menganalisis ukuran pemusatan dan penyebaran data yang disajikan dalam bentuk tabel distribusi frekuensi dan histogram, namun perlu peningkatan kemampuan mendeskripsikan jarak dalam ruang.</v>
      </c>
      <c r="K17" s="28">
        <f t="shared" si="4"/>
        <v>82.760476190476197</v>
      </c>
      <c r="L17" s="28" t="str">
        <f t="shared" si="5"/>
        <v>B</v>
      </c>
      <c r="M17" s="28">
        <f t="shared" si="6"/>
        <v>82.760476190476197</v>
      </c>
      <c r="N17" s="28" t="str">
        <f t="shared" si="7"/>
        <v>B</v>
      </c>
      <c r="O17" s="36">
        <v>2</v>
      </c>
      <c r="P17" s="28" t="str">
        <f t="shared" si="8"/>
        <v>Memiliki keterampilan untuk menyelesaikan masalah yang berkaitan dengan penyajian data dalam tabel distribusi frekuensi dan histogram, namun perlu peningkatan keterampilan menentukan jarak dalam ruang.</v>
      </c>
      <c r="Q17" s="39"/>
      <c r="R17" s="78" t="s">
        <v>8</v>
      </c>
      <c r="S17" s="18"/>
      <c r="T17" s="1">
        <v>84.197619047619042</v>
      </c>
      <c r="U17" s="1">
        <v>81.52095238095238</v>
      </c>
      <c r="V17" s="1"/>
      <c r="W17" s="1"/>
      <c r="X17" s="1"/>
      <c r="Y17" s="1"/>
      <c r="Z17" s="1"/>
      <c r="AA17" s="1"/>
      <c r="AB17" s="1"/>
      <c r="AC17" s="1"/>
      <c r="AD17" s="1"/>
      <c r="AE17" s="18"/>
      <c r="AF17" s="1">
        <v>84</v>
      </c>
      <c r="AG17" s="1">
        <v>81.52095238095238</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79" t="s">
        <v>187</v>
      </c>
      <c r="FI17" s="79" t="s">
        <v>194</v>
      </c>
      <c r="FJ17" s="41">
        <v>51623</v>
      </c>
      <c r="FK17" s="41">
        <v>51633</v>
      </c>
    </row>
    <row r="18" spans="1:167" x14ac:dyDescent="0.25">
      <c r="A18" s="19">
        <v>8</v>
      </c>
      <c r="B18" s="19">
        <v>113352</v>
      </c>
      <c r="C18" s="19" t="s">
        <v>72</v>
      </c>
      <c r="D18" s="18"/>
      <c r="E18" s="28">
        <f t="shared" si="0"/>
        <v>85</v>
      </c>
      <c r="F18" s="28" t="str">
        <f t="shared" si="1"/>
        <v>A</v>
      </c>
      <c r="G18" s="28">
        <f t="shared" si="2"/>
        <v>85</v>
      </c>
      <c r="H18" s="28" t="str">
        <f t="shared" si="3"/>
        <v>A</v>
      </c>
      <c r="I18" s="36">
        <v>2</v>
      </c>
      <c r="J18" s="28" t="str">
        <f>IF(I18=$FG$13,$FH$13,IF(I18=$FG$15,$FH$15,IF(I18=$FG$17,$FH$17,IF(I18=$FG$19,$FH$19,IF(I18=$FG$21,$FH$21,IF(I18=$FG$23,$FH$23,IF(I18=$FG$25,$FH$25,IF(I18=$FG$27,$FH$27,IF(I18=$FG$29,$FH$29,IF(I18=$FG$31,$FH$31,""))))))))))</f>
        <v>Memiliki kemampuan untuk menganalisis ukuran pemusatan dan penyebaran data yang disajikan dalam bentuk tabel distribusi frekuensi dan histogram, namun perlu peningkatan kemampuan mendeskripsikan jarak dalam ruang.</v>
      </c>
      <c r="K18" s="28">
        <f t="shared" si="4"/>
        <v>86</v>
      </c>
      <c r="L18" s="28" t="str">
        <f t="shared" si="5"/>
        <v>A</v>
      </c>
      <c r="M18" s="28">
        <f t="shared" si="6"/>
        <v>86</v>
      </c>
      <c r="N18" s="28" t="str">
        <f t="shared" si="7"/>
        <v>A</v>
      </c>
      <c r="O18" s="36">
        <v>2</v>
      </c>
      <c r="P18" s="28" t="str">
        <f t="shared" si="8"/>
        <v>Memiliki keterampilan untuk menyelesaikan masalah yang berkaitan dengan penyajian data dalam tabel distribusi frekuensi dan histogram, namun perlu peningkatan keterampilan menentukan jarak dalam ruang.</v>
      </c>
      <c r="Q18" s="39"/>
      <c r="R18" s="78" t="s">
        <v>8</v>
      </c>
      <c r="S18" s="18"/>
      <c r="T18" s="1">
        <v>86</v>
      </c>
      <c r="U18" s="1">
        <v>84.677619047619046</v>
      </c>
      <c r="V18" s="1"/>
      <c r="W18" s="1"/>
      <c r="X18" s="1"/>
      <c r="Y18" s="1"/>
      <c r="Z18" s="1"/>
      <c r="AA18" s="1"/>
      <c r="AB18" s="1"/>
      <c r="AC18" s="1"/>
      <c r="AD18" s="1"/>
      <c r="AE18" s="18"/>
      <c r="AF18" s="1">
        <v>84</v>
      </c>
      <c r="AG18" s="1">
        <v>88</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113366</v>
      </c>
      <c r="C19" s="19" t="s">
        <v>73</v>
      </c>
      <c r="D19" s="18"/>
      <c r="E19" s="28">
        <f t="shared" si="0"/>
        <v>82</v>
      </c>
      <c r="F19" s="28" t="str">
        <f t="shared" si="1"/>
        <v>B</v>
      </c>
      <c r="G19" s="28">
        <f t="shared" si="2"/>
        <v>82</v>
      </c>
      <c r="H19" s="28" t="str">
        <f t="shared" si="3"/>
        <v>B</v>
      </c>
      <c r="I19" s="36">
        <v>2</v>
      </c>
      <c r="J19" s="28" t="str">
        <f>IF(I19=$FG$13,$FH$13,IF(I19=$FG$15,$FH$15,IF(I19=$FG$17,$FH$17,IF(I19=$FG$19,$FH$19,IF(I19=$FG$21,$FH$21,IF(I19=$FG$23,$FH$23,IF(I19=$FG$25,$FH$25,IF(I19=$FG$27,$FH$27,IF(I19=$FG$29,$FH$29,IF(I19=$FG$31,$FH$31,""))))))))))</f>
        <v>Memiliki kemampuan untuk menganalisis ukuran pemusatan dan penyebaran data yang disajikan dalam bentuk tabel distribusi frekuensi dan histogram, namun perlu peningkatan kemampuan mendeskripsikan jarak dalam ruang.</v>
      </c>
      <c r="K19" s="28">
        <f t="shared" si="4"/>
        <v>82.333809523809521</v>
      </c>
      <c r="L19" s="28" t="str">
        <f t="shared" si="5"/>
        <v>B</v>
      </c>
      <c r="M19" s="28">
        <f t="shared" si="6"/>
        <v>82.333809523809521</v>
      </c>
      <c r="N19" s="28" t="str">
        <f t="shared" si="7"/>
        <v>B</v>
      </c>
      <c r="O19" s="36">
        <v>2</v>
      </c>
      <c r="P19" s="28" t="str">
        <f t="shared" si="8"/>
        <v>Memiliki keterampilan untuk menyelesaikan masalah yang berkaitan dengan penyajian data dalam tabel distribusi frekuensi dan histogram, namun perlu peningkatan keterampilan menentukan jarak dalam ruang.</v>
      </c>
      <c r="Q19" s="39"/>
      <c r="R19" s="78" t="s">
        <v>8</v>
      </c>
      <c r="S19" s="18"/>
      <c r="T19" s="1">
        <v>82</v>
      </c>
      <c r="U19" s="1">
        <v>82.667619047619056</v>
      </c>
      <c r="V19" s="1"/>
      <c r="W19" s="1"/>
      <c r="X19" s="1"/>
      <c r="Y19" s="1"/>
      <c r="Z19" s="1"/>
      <c r="AA19" s="1"/>
      <c r="AB19" s="1"/>
      <c r="AC19" s="1"/>
      <c r="AD19" s="1"/>
      <c r="AE19" s="18"/>
      <c r="AF19" s="1">
        <v>82</v>
      </c>
      <c r="AG19" s="1">
        <v>82.667619047619056</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80" t="s">
        <v>188</v>
      </c>
      <c r="FI19" s="79" t="s">
        <v>193</v>
      </c>
      <c r="FJ19" s="41">
        <v>51624</v>
      </c>
      <c r="FK19" s="41">
        <v>51634</v>
      </c>
    </row>
    <row r="20" spans="1:167" x14ac:dyDescent="0.25">
      <c r="A20" s="19">
        <v>10</v>
      </c>
      <c r="B20" s="19">
        <v>113380</v>
      </c>
      <c r="C20" s="19" t="s">
        <v>74</v>
      </c>
      <c r="D20" s="18"/>
      <c r="E20" s="28">
        <f t="shared" si="0"/>
        <v>77</v>
      </c>
      <c r="F20" s="28" t="str">
        <f t="shared" si="1"/>
        <v>B</v>
      </c>
      <c r="G20" s="28">
        <f t="shared" si="2"/>
        <v>77</v>
      </c>
      <c r="H20" s="28" t="str">
        <f t="shared" si="3"/>
        <v>B</v>
      </c>
      <c r="I20" s="36">
        <v>5</v>
      </c>
      <c r="J20" s="28" t="str">
        <f>IF(I20=$FG$13,$FH$13,IF(I20=$FG$15,$FH$15,IF(I20=$FG$17,$FH$17,IF(I20=$FG$19,$FH$19,IF(I20=$FG$21,$FH$21,IF(I20=$FG$23,$FH$23,IF(I20=$FG$25,$FH$25,IF(I20=$FG$27,$FH$27,IF(I20=$FG$29,$FH$29,IF(I20=$FG$31,$FH$31,""))))))))))</f>
        <v>Perlu peningkatan kemampuan mendeskripsikan jarak dalam ruang, namun perlu peningkatan pemahaman menganalisis ukuran pemusatan dan penyebaran data yang disajikan dalam bentuk tabel distribusi frekuensi dan histogram.</v>
      </c>
      <c r="K20" s="28">
        <f t="shared" si="4"/>
        <v>78.300000000000011</v>
      </c>
      <c r="L20" s="28" t="str">
        <f t="shared" si="5"/>
        <v>B</v>
      </c>
      <c r="M20" s="28">
        <f t="shared" si="6"/>
        <v>78.300000000000011</v>
      </c>
      <c r="N20" s="28" t="str">
        <f t="shared" si="7"/>
        <v>B</v>
      </c>
      <c r="O20" s="36">
        <v>5</v>
      </c>
      <c r="P20" s="28" t="str">
        <f t="shared" si="8"/>
        <v>Perlu peningkatan keterampilan untuk menentukan jarak dalam ruang, serta menyelesaikan masalah yang berkaitan dengan penyajian data dalam tabel distribusi frekuensi dan histogram.</v>
      </c>
      <c r="Q20" s="39"/>
      <c r="R20" s="78" t="s">
        <v>8</v>
      </c>
      <c r="S20" s="18"/>
      <c r="T20" s="1">
        <v>81.600000000000009</v>
      </c>
      <c r="U20" s="1">
        <v>73.36</v>
      </c>
      <c r="V20" s="1"/>
      <c r="W20" s="1"/>
      <c r="X20" s="1"/>
      <c r="Y20" s="1"/>
      <c r="Z20" s="1"/>
      <c r="AA20" s="1"/>
      <c r="AB20" s="1"/>
      <c r="AC20" s="1"/>
      <c r="AD20" s="1"/>
      <c r="AE20" s="18"/>
      <c r="AF20" s="1">
        <v>81.600000000000009</v>
      </c>
      <c r="AG20" s="1">
        <v>75</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81"/>
      <c r="FI20" s="43"/>
      <c r="FJ20" s="41"/>
      <c r="FK20" s="41"/>
    </row>
    <row r="21" spans="1:167" x14ac:dyDescent="0.25">
      <c r="A21" s="19">
        <v>11</v>
      </c>
      <c r="B21" s="19">
        <v>113394</v>
      </c>
      <c r="C21" s="19" t="s">
        <v>75</v>
      </c>
      <c r="D21" s="18"/>
      <c r="E21" s="28">
        <f t="shared" si="0"/>
        <v>80</v>
      </c>
      <c r="F21" s="28" t="str">
        <f t="shared" si="1"/>
        <v>B</v>
      </c>
      <c r="G21" s="28">
        <f t="shared" si="2"/>
        <v>80</v>
      </c>
      <c r="H21" s="28" t="str">
        <f t="shared" si="3"/>
        <v>B</v>
      </c>
      <c r="I21" s="36">
        <v>5</v>
      </c>
      <c r="J21" s="28" t="str">
        <f>IF(I21=$FG$13,$FH$13,IF(I21=$FG$15,$FH$15,IF(I21=$FG$17,$FH$17,IF(I21=$FG$19,$FH$19,IF(I21=$FG$21,$FH$21,IF(I21=$FG$23,$FH$23,IF(I21=$FG$25,$FH$25,IF(I21=$FG$27,$FH$27,IF(I21=$FG$29,$FH$29,IF(I21=$FG$31,$FH$31,""))))))))))</f>
        <v>Perlu peningkatan kemampuan mendeskripsikan jarak dalam ruang, namun perlu peningkatan pemahaman menganalisis ukuran pemusatan dan penyebaran data yang disajikan dalam bentuk tabel distribusi frekuensi dan histogram.</v>
      </c>
      <c r="K21" s="28">
        <f t="shared" si="4"/>
        <v>79</v>
      </c>
      <c r="L21" s="28" t="str">
        <f t="shared" si="5"/>
        <v>B</v>
      </c>
      <c r="M21" s="28">
        <f t="shared" si="6"/>
        <v>79</v>
      </c>
      <c r="N21" s="28" t="str">
        <f t="shared" si="7"/>
        <v>B</v>
      </c>
      <c r="O21" s="36">
        <v>5</v>
      </c>
      <c r="P21" s="28" t="str">
        <f t="shared" si="8"/>
        <v>Perlu peningkatan keterampilan untuk menentukan jarak dalam ruang, serta menyelesaikan masalah yang berkaitan dengan penyajian data dalam tabel distribusi frekuensi dan histogram.</v>
      </c>
      <c r="Q21" s="39"/>
      <c r="R21" s="78" t="s">
        <v>8</v>
      </c>
      <c r="S21" s="18"/>
      <c r="T21" s="1">
        <v>79.839999999999989</v>
      </c>
      <c r="U21" s="1">
        <v>79.63</v>
      </c>
      <c r="V21" s="1"/>
      <c r="W21" s="1"/>
      <c r="X21" s="1"/>
      <c r="Y21" s="1"/>
      <c r="Z21" s="1"/>
      <c r="AA21" s="1"/>
      <c r="AB21" s="1"/>
      <c r="AC21" s="1"/>
      <c r="AD21" s="1"/>
      <c r="AE21" s="18"/>
      <c r="AF21" s="1">
        <v>78</v>
      </c>
      <c r="AG21" s="1">
        <v>80</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80" t="s">
        <v>189</v>
      </c>
      <c r="FI21" s="79" t="s">
        <v>195</v>
      </c>
      <c r="FJ21" s="41">
        <v>51625</v>
      </c>
      <c r="FK21" s="41">
        <v>51635</v>
      </c>
    </row>
    <row r="22" spans="1:167" x14ac:dyDescent="0.25">
      <c r="A22" s="19">
        <v>12</v>
      </c>
      <c r="B22" s="19">
        <v>113408</v>
      </c>
      <c r="C22" s="19" t="s">
        <v>76</v>
      </c>
      <c r="D22" s="18"/>
      <c r="E22" s="28">
        <f t="shared" si="0"/>
        <v>78</v>
      </c>
      <c r="F22" s="28" t="str">
        <f t="shared" si="1"/>
        <v>B</v>
      </c>
      <c r="G22" s="28">
        <f t="shared" si="2"/>
        <v>78</v>
      </c>
      <c r="H22" s="28" t="str">
        <f t="shared" si="3"/>
        <v>B</v>
      </c>
      <c r="I22" s="36">
        <v>2</v>
      </c>
      <c r="J22" s="28" t="str">
        <f>IF(I22=$FG$13,$FH$13,IF(I22=$FG$15,$FH$15,IF(I22=$FG$17,$FH$17,IF(I22=$FG$19,$FH$19,IF(I22=$FG$21,$FH$21,IF(I22=$FG$23,$FH$23,IF(I22=$FG$25,$FH$25,IF(I22=$FG$27,$FH$27,IF(I22=$FG$29,$FH$29,IF(I22=$FG$31,$FH$31,""))))))))))</f>
        <v>Memiliki kemampuan untuk menganalisis ukuran pemusatan dan penyebaran data yang disajikan dalam bentuk tabel distribusi frekuensi dan histogram, namun perlu peningkatan kemampuan mendeskripsikan jarak dalam ruang.</v>
      </c>
      <c r="K22" s="28">
        <f t="shared" si="4"/>
        <v>78</v>
      </c>
      <c r="L22" s="28" t="str">
        <f t="shared" si="5"/>
        <v>B</v>
      </c>
      <c r="M22" s="28">
        <f t="shared" si="6"/>
        <v>78</v>
      </c>
      <c r="N22" s="28" t="str">
        <f t="shared" si="7"/>
        <v>B</v>
      </c>
      <c r="O22" s="36">
        <v>2</v>
      </c>
      <c r="P22" s="28" t="str">
        <f t="shared" si="8"/>
        <v>Memiliki keterampilan untuk menyelesaikan masalah yang berkaitan dengan penyajian data dalam tabel distribusi frekuensi dan histogram, namun perlu peningkatan keterampilan menentukan jarak dalam ruang.</v>
      </c>
      <c r="Q22" s="39"/>
      <c r="R22" s="78" t="s">
        <v>8</v>
      </c>
      <c r="S22" s="18"/>
      <c r="T22" s="1">
        <v>79</v>
      </c>
      <c r="U22" s="1">
        <v>77</v>
      </c>
      <c r="V22" s="1"/>
      <c r="W22" s="1"/>
      <c r="X22" s="1"/>
      <c r="Y22" s="1"/>
      <c r="Z22" s="1"/>
      <c r="AA22" s="1"/>
      <c r="AB22" s="1"/>
      <c r="AC22" s="1"/>
      <c r="AD22" s="1"/>
      <c r="AE22" s="18"/>
      <c r="AF22" s="1">
        <v>79</v>
      </c>
      <c r="AG22" s="1">
        <v>77</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81"/>
      <c r="FI22" s="43"/>
      <c r="FJ22" s="41"/>
      <c r="FK22" s="41"/>
    </row>
    <row r="23" spans="1:167" x14ac:dyDescent="0.25">
      <c r="A23" s="19">
        <v>13</v>
      </c>
      <c r="B23" s="19">
        <v>113422</v>
      </c>
      <c r="C23" s="19" t="s">
        <v>77</v>
      </c>
      <c r="D23" s="18"/>
      <c r="E23" s="28">
        <f t="shared" si="0"/>
        <v>80</v>
      </c>
      <c r="F23" s="28" t="str">
        <f t="shared" si="1"/>
        <v>B</v>
      </c>
      <c r="G23" s="28">
        <f t="shared" si="2"/>
        <v>80</v>
      </c>
      <c r="H23" s="28" t="str">
        <f t="shared" si="3"/>
        <v>B</v>
      </c>
      <c r="I23" s="36">
        <v>5</v>
      </c>
      <c r="J23" s="28" t="str">
        <f>IF(I23=$FG$13,$FH$13,IF(I23=$FG$15,$FH$15,IF(I23=$FG$17,$FH$17,IF(I23=$FG$19,$FH$19,IF(I23=$FG$21,$FH$21,IF(I23=$FG$23,$FH$23,IF(I23=$FG$25,$FH$25,IF(I23=$FG$27,$FH$27,IF(I23=$FG$29,$FH$29,IF(I23=$FG$31,$FH$31,""))))))))))</f>
        <v>Perlu peningkatan kemampuan mendeskripsikan jarak dalam ruang, namun perlu peningkatan pemahaman menganalisis ukuran pemusatan dan penyebaran data yang disajikan dalam bentuk tabel distribusi frekuensi dan histogram.</v>
      </c>
      <c r="K23" s="28">
        <f t="shared" si="4"/>
        <v>80.919999999999987</v>
      </c>
      <c r="L23" s="28" t="str">
        <f t="shared" si="5"/>
        <v>B</v>
      </c>
      <c r="M23" s="28">
        <f t="shared" si="6"/>
        <v>80.919999999999987</v>
      </c>
      <c r="N23" s="28" t="str">
        <f t="shared" si="7"/>
        <v>B</v>
      </c>
      <c r="O23" s="36">
        <v>5</v>
      </c>
      <c r="P23" s="28" t="str">
        <f t="shared" si="8"/>
        <v>Perlu peningkatan keterampilan untuk menentukan jarak dalam ruang, serta menyelesaikan masalah yang berkaitan dengan penyajian data dalam tabel distribusi frekuensi dan histogram.</v>
      </c>
      <c r="Q23" s="39"/>
      <c r="R23" s="78" t="s">
        <v>8</v>
      </c>
      <c r="S23" s="18"/>
      <c r="T23" s="1">
        <v>81.839999999999989</v>
      </c>
      <c r="U23" s="1">
        <v>79</v>
      </c>
      <c r="V23" s="1"/>
      <c r="W23" s="1"/>
      <c r="X23" s="1"/>
      <c r="Y23" s="1"/>
      <c r="Z23" s="1"/>
      <c r="AA23" s="1"/>
      <c r="AB23" s="1"/>
      <c r="AC23" s="1"/>
      <c r="AD23" s="1"/>
      <c r="AE23" s="18"/>
      <c r="AF23" s="1">
        <v>81.839999999999989</v>
      </c>
      <c r="AG23" s="1">
        <v>80</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79"/>
      <c r="FI23" s="43"/>
      <c r="FJ23" s="41">
        <v>51626</v>
      </c>
      <c r="FK23" s="41">
        <v>51636</v>
      </c>
    </row>
    <row r="24" spans="1:167" x14ac:dyDescent="0.25">
      <c r="A24" s="19">
        <v>14</v>
      </c>
      <c r="B24" s="19">
        <v>113436</v>
      </c>
      <c r="C24" s="19" t="s">
        <v>78</v>
      </c>
      <c r="D24" s="18"/>
      <c r="E24" s="28">
        <f t="shared" si="0"/>
        <v>76</v>
      </c>
      <c r="F24" s="28" t="str">
        <f t="shared" si="1"/>
        <v>B</v>
      </c>
      <c r="G24" s="28">
        <f t="shared" si="2"/>
        <v>76</v>
      </c>
      <c r="H24" s="28" t="str">
        <f t="shared" si="3"/>
        <v>B</v>
      </c>
      <c r="I24" s="36">
        <v>2</v>
      </c>
      <c r="J24" s="28" t="str">
        <f>IF(I24=$FG$13,$FH$13,IF(I24=$FG$15,$FH$15,IF(I24=$FG$17,$FH$17,IF(I24=$FG$19,$FH$19,IF(I24=$FG$21,$FH$21,IF(I24=$FG$23,$FH$23,IF(I24=$FG$25,$FH$25,IF(I24=$FG$27,$FH$27,IF(I24=$FG$29,$FH$29,IF(I24=$FG$31,$FH$31,""))))))))))</f>
        <v>Memiliki kemampuan untuk menganalisis ukuran pemusatan dan penyebaran data yang disajikan dalam bentuk tabel distribusi frekuensi dan histogram, namun perlu peningkatan kemampuan mendeskripsikan jarak dalam ruang.</v>
      </c>
      <c r="K24" s="28">
        <f t="shared" si="4"/>
        <v>76.194999999999993</v>
      </c>
      <c r="L24" s="28" t="str">
        <f t="shared" si="5"/>
        <v>B</v>
      </c>
      <c r="M24" s="28">
        <f t="shared" si="6"/>
        <v>76.194999999999993</v>
      </c>
      <c r="N24" s="28" t="str">
        <f t="shared" si="7"/>
        <v>B</v>
      </c>
      <c r="O24" s="36">
        <v>2</v>
      </c>
      <c r="P24" s="28" t="str">
        <f t="shared" si="8"/>
        <v>Memiliki keterampilan untuk menyelesaikan masalah yang berkaitan dengan penyajian data dalam tabel distribusi frekuensi dan histogram, namun perlu peningkatan keterampilan menentukan jarak dalam ruang.</v>
      </c>
      <c r="Q24" s="39"/>
      <c r="R24" s="78" t="s">
        <v>8</v>
      </c>
      <c r="S24" s="18"/>
      <c r="T24" s="1">
        <v>78.056666666666672</v>
      </c>
      <c r="U24" s="1">
        <v>74.333333333333329</v>
      </c>
      <c r="V24" s="1"/>
      <c r="W24" s="1"/>
      <c r="X24" s="1"/>
      <c r="Y24" s="1"/>
      <c r="Z24" s="1"/>
      <c r="AA24" s="1"/>
      <c r="AB24" s="1"/>
      <c r="AC24" s="1"/>
      <c r="AD24" s="1"/>
      <c r="AE24" s="18"/>
      <c r="AF24" s="1">
        <v>78.056666666666672</v>
      </c>
      <c r="AG24" s="1">
        <v>74.333333333333329</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113450</v>
      </c>
      <c r="C25" s="19" t="s">
        <v>79</v>
      </c>
      <c r="D25" s="18"/>
      <c r="E25" s="28">
        <f t="shared" si="0"/>
        <v>83</v>
      </c>
      <c r="F25" s="28" t="str">
        <f t="shared" si="1"/>
        <v>B</v>
      </c>
      <c r="G25" s="28">
        <f t="shared" si="2"/>
        <v>83</v>
      </c>
      <c r="H25" s="28" t="str">
        <f t="shared" si="3"/>
        <v>B</v>
      </c>
      <c r="I25" s="36">
        <v>2</v>
      </c>
      <c r="J25" s="28" t="str">
        <f>IF(I25=$FG$13,$FH$13,IF(I25=$FG$15,$FH$15,IF(I25=$FG$17,$FH$17,IF(I25=$FG$19,$FH$19,IF(I25=$FG$21,$FH$21,IF(I25=$FG$23,$FH$23,IF(I25=$FG$25,$FH$25,IF(I25=$FG$27,$FH$27,IF(I25=$FG$29,$FH$29,IF(I25=$FG$31,$FH$31,""))))))))))</f>
        <v>Memiliki kemampuan untuk menganalisis ukuran pemusatan dan penyebaran data yang disajikan dalam bentuk tabel distribusi frekuensi dan histogram, namun perlu peningkatan kemampuan mendeskripsikan jarak dalam ruang.</v>
      </c>
      <c r="K25" s="28">
        <f t="shared" si="4"/>
        <v>83.102142857142866</v>
      </c>
      <c r="L25" s="28" t="str">
        <f t="shared" si="5"/>
        <v>B</v>
      </c>
      <c r="M25" s="28">
        <f t="shared" si="6"/>
        <v>83.102142857142866</v>
      </c>
      <c r="N25" s="28" t="str">
        <f t="shared" si="7"/>
        <v>B</v>
      </c>
      <c r="O25" s="36">
        <v>2</v>
      </c>
      <c r="P25" s="28" t="str">
        <f t="shared" si="8"/>
        <v>Memiliki keterampilan untuk menyelesaikan masalah yang berkaitan dengan penyajian data dalam tabel distribusi frekuensi dan histogram, namun perlu peningkatan keterampilan menentukan jarak dalam ruang.</v>
      </c>
      <c r="Q25" s="39"/>
      <c r="R25" s="78" t="s">
        <v>8</v>
      </c>
      <c r="S25" s="18"/>
      <c r="T25" s="1">
        <v>82</v>
      </c>
      <c r="U25" s="1">
        <v>84.204285714285717</v>
      </c>
      <c r="V25" s="1"/>
      <c r="W25" s="1"/>
      <c r="X25" s="1"/>
      <c r="Y25" s="1"/>
      <c r="Z25" s="1"/>
      <c r="AA25" s="1"/>
      <c r="AB25" s="1"/>
      <c r="AC25" s="1"/>
      <c r="AD25" s="1"/>
      <c r="AE25" s="18"/>
      <c r="AF25" s="1">
        <v>82</v>
      </c>
      <c r="AG25" s="1">
        <v>84.204285714285717</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51627</v>
      </c>
      <c r="FK25" s="41">
        <v>51637</v>
      </c>
    </row>
    <row r="26" spans="1:167" x14ac:dyDescent="0.25">
      <c r="A26" s="19">
        <v>16</v>
      </c>
      <c r="B26" s="19">
        <v>113464</v>
      </c>
      <c r="C26" s="19" t="s">
        <v>81</v>
      </c>
      <c r="D26" s="18"/>
      <c r="E26" s="28">
        <f t="shared" si="0"/>
        <v>91</v>
      </c>
      <c r="F26" s="28" t="str">
        <f t="shared" si="1"/>
        <v>A</v>
      </c>
      <c r="G26" s="28">
        <f t="shared" si="2"/>
        <v>91</v>
      </c>
      <c r="H26" s="28" t="str">
        <f t="shared" si="3"/>
        <v>A</v>
      </c>
      <c r="I26" s="36">
        <v>1</v>
      </c>
      <c r="J26" s="28" t="str">
        <f>IF(I26=$FG$13,$FH$13,IF(I26=$FG$15,$FH$15,IF(I26=$FG$17,$FH$17,IF(I26=$FG$19,$FH$19,IF(I26=$FG$21,$FH$21,IF(I26=$FG$23,$FH$23,IF(I26=$FG$25,$FH$25,IF(I26=$FG$27,$FH$27,IF(I26=$FG$29,$FH$29,IF(I26=$FG$31,$FH$31,""))))))))))</f>
        <v>Memiliki kemampuan untuk mendeskripsikan jarak dalam ruang serta menganalisis ukuran pemusatan dan penyebaran data yang disajikan dalam bentuk tabel distribusi frekuensi dan histogram.</v>
      </c>
      <c r="K26" s="28">
        <f t="shared" si="4"/>
        <v>90.791666666666657</v>
      </c>
      <c r="L26" s="28" t="str">
        <f t="shared" si="5"/>
        <v>A</v>
      </c>
      <c r="M26" s="28">
        <f t="shared" si="6"/>
        <v>90.791666666666657</v>
      </c>
      <c r="N26" s="28" t="str">
        <f t="shared" si="7"/>
        <v>A</v>
      </c>
      <c r="O26" s="36">
        <v>1</v>
      </c>
      <c r="P26" s="28" t="str">
        <f t="shared" si="8"/>
        <v>Memiliki keterampilan untuk menentukan jarak dalam ruang serta menyelesaikan masalah yang berkaitan dengan penyajian data dalam tabel distribusi frekuensi dan histogram.</v>
      </c>
      <c r="Q26" s="39"/>
      <c r="R26" s="78" t="s">
        <v>8</v>
      </c>
      <c r="S26" s="18"/>
      <c r="T26" s="1">
        <v>86</v>
      </c>
      <c r="U26" s="1">
        <v>95.583333333333329</v>
      </c>
      <c r="V26" s="1"/>
      <c r="W26" s="1"/>
      <c r="X26" s="1"/>
      <c r="Y26" s="1"/>
      <c r="Z26" s="1"/>
      <c r="AA26" s="1"/>
      <c r="AB26" s="1"/>
      <c r="AC26" s="1"/>
      <c r="AD26" s="1"/>
      <c r="AE26" s="18"/>
      <c r="AF26" s="1">
        <v>86</v>
      </c>
      <c r="AG26" s="1">
        <v>95.583333333333329</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113744</v>
      </c>
      <c r="C27" s="19" t="s">
        <v>82</v>
      </c>
      <c r="D27" s="18"/>
      <c r="E27" s="28">
        <f t="shared" si="0"/>
        <v>85</v>
      </c>
      <c r="F27" s="28" t="str">
        <f t="shared" si="1"/>
        <v>A</v>
      </c>
      <c r="G27" s="28">
        <f t="shared" si="2"/>
        <v>85</v>
      </c>
      <c r="H27" s="28" t="str">
        <f t="shared" si="3"/>
        <v>A</v>
      </c>
      <c r="I27" s="36">
        <v>2</v>
      </c>
      <c r="J27" s="28" t="str">
        <f>IF(I27=$FG$13,$FH$13,IF(I27=$FG$15,$FH$15,IF(I27=$FG$17,$FH$17,IF(I27=$FG$19,$FH$19,IF(I27=$FG$21,$FH$21,IF(I27=$FG$23,$FH$23,IF(I27=$FG$25,$FH$25,IF(I27=$FG$27,$FH$27,IF(I27=$FG$29,$FH$29,IF(I27=$FG$31,$FH$31,""))))))))))</f>
        <v>Memiliki kemampuan untuk menganalisis ukuran pemusatan dan penyebaran data yang disajikan dalam bentuk tabel distribusi frekuensi dan histogram, namun perlu peningkatan kemampuan mendeskripsikan jarak dalam ruang.</v>
      </c>
      <c r="K27" s="28">
        <f t="shared" si="4"/>
        <v>85</v>
      </c>
      <c r="L27" s="28" t="str">
        <f t="shared" si="5"/>
        <v>A</v>
      </c>
      <c r="M27" s="28">
        <f t="shared" si="6"/>
        <v>85</v>
      </c>
      <c r="N27" s="28" t="str">
        <f t="shared" si="7"/>
        <v>A</v>
      </c>
      <c r="O27" s="36">
        <v>2</v>
      </c>
      <c r="P27" s="28" t="str">
        <f t="shared" si="8"/>
        <v>Memiliki keterampilan untuk menyelesaikan masalah yang berkaitan dengan penyajian data dalam tabel distribusi frekuensi dan histogram, namun perlu peningkatan keterampilan menentukan jarak dalam ruang.</v>
      </c>
      <c r="Q27" s="39"/>
      <c r="R27" s="78" t="s">
        <v>8</v>
      </c>
      <c r="S27" s="18"/>
      <c r="T27" s="1">
        <v>83.954285714285717</v>
      </c>
      <c r="U27" s="1">
        <v>85.454285714285717</v>
      </c>
      <c r="V27" s="1"/>
      <c r="W27" s="1"/>
      <c r="X27" s="1"/>
      <c r="Y27" s="1"/>
      <c r="Z27" s="1"/>
      <c r="AA27" s="1"/>
      <c r="AB27" s="1"/>
      <c r="AC27" s="1"/>
      <c r="AD27" s="1"/>
      <c r="AE27" s="18"/>
      <c r="AF27" s="1">
        <v>84</v>
      </c>
      <c r="AG27" s="1">
        <v>86</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51628</v>
      </c>
      <c r="FK27" s="41">
        <v>51638</v>
      </c>
    </row>
    <row r="28" spans="1:167" x14ac:dyDescent="0.25">
      <c r="A28" s="19">
        <v>18</v>
      </c>
      <c r="B28" s="19">
        <v>113478</v>
      </c>
      <c r="C28" s="19" t="s">
        <v>83</v>
      </c>
      <c r="D28" s="18"/>
      <c r="E28" s="28">
        <f t="shared" si="0"/>
        <v>85</v>
      </c>
      <c r="F28" s="28" t="str">
        <f t="shared" si="1"/>
        <v>A</v>
      </c>
      <c r="G28" s="28">
        <f t="shared" si="2"/>
        <v>85</v>
      </c>
      <c r="H28" s="28" t="str">
        <f t="shared" si="3"/>
        <v>A</v>
      </c>
      <c r="I28" s="36">
        <v>2</v>
      </c>
      <c r="J28" s="28" t="str">
        <f>IF(I28=$FG$13,$FH$13,IF(I28=$FG$15,$FH$15,IF(I28=$FG$17,$FH$17,IF(I28=$FG$19,$FH$19,IF(I28=$FG$21,$FH$21,IF(I28=$FG$23,$FH$23,IF(I28=$FG$25,$FH$25,IF(I28=$FG$27,$FH$27,IF(I28=$FG$29,$FH$29,IF(I28=$FG$31,$FH$31,""))))))))))</f>
        <v>Memiliki kemampuan untuk menganalisis ukuran pemusatan dan penyebaran data yang disajikan dalam bentuk tabel distribusi frekuensi dan histogram, namun perlu peningkatan kemampuan mendeskripsikan jarak dalam ruang.</v>
      </c>
      <c r="K28" s="28">
        <f t="shared" si="4"/>
        <v>84.06547619047619</v>
      </c>
      <c r="L28" s="28" t="str">
        <f t="shared" si="5"/>
        <v>A</v>
      </c>
      <c r="M28" s="28">
        <f t="shared" si="6"/>
        <v>84.06547619047619</v>
      </c>
      <c r="N28" s="28" t="str">
        <f t="shared" si="7"/>
        <v>A</v>
      </c>
      <c r="O28" s="36">
        <v>2</v>
      </c>
      <c r="P28" s="28" t="str">
        <f t="shared" si="8"/>
        <v>Memiliki keterampilan untuk menyelesaikan masalah yang berkaitan dengan penyajian data dalam tabel distribusi frekuensi dan histogram, namun perlu peningkatan keterampilan menentukan jarak dalam ruang.</v>
      </c>
      <c r="Q28" s="39"/>
      <c r="R28" s="78" t="s">
        <v>8</v>
      </c>
      <c r="S28" s="18"/>
      <c r="T28" s="1">
        <v>85.13095238095238</v>
      </c>
      <c r="U28" s="1">
        <v>84</v>
      </c>
      <c r="V28" s="1"/>
      <c r="W28" s="1"/>
      <c r="X28" s="1"/>
      <c r="Y28" s="1"/>
      <c r="Z28" s="1"/>
      <c r="AA28" s="1"/>
      <c r="AB28" s="1"/>
      <c r="AC28" s="1"/>
      <c r="AD28" s="1"/>
      <c r="AE28" s="18"/>
      <c r="AF28" s="1">
        <v>85.13095238095238</v>
      </c>
      <c r="AG28" s="1">
        <v>83</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113492</v>
      </c>
      <c r="C29" s="19" t="s">
        <v>84</v>
      </c>
      <c r="D29" s="18"/>
      <c r="E29" s="28">
        <f t="shared" si="0"/>
        <v>79</v>
      </c>
      <c r="F29" s="28" t="str">
        <f t="shared" si="1"/>
        <v>B</v>
      </c>
      <c r="G29" s="28">
        <f t="shared" si="2"/>
        <v>79</v>
      </c>
      <c r="H29" s="28" t="str">
        <f t="shared" si="3"/>
        <v>B</v>
      </c>
      <c r="I29" s="36">
        <v>5</v>
      </c>
      <c r="J29" s="28" t="str">
        <f>IF(I29=$FG$13,$FH$13,IF(I29=$FG$15,$FH$15,IF(I29=$FG$17,$FH$17,IF(I29=$FG$19,$FH$19,IF(I29=$FG$21,$FH$21,IF(I29=$FG$23,$FH$23,IF(I29=$FG$25,$FH$25,IF(I29=$FG$27,$FH$27,IF(I29=$FG$29,$FH$29,IF(I29=$FG$31,$FH$31,""))))))))))</f>
        <v>Perlu peningkatan kemampuan mendeskripsikan jarak dalam ruang, namun perlu peningkatan pemahaman menganalisis ukuran pemusatan dan penyebaran data yang disajikan dalam bentuk tabel distribusi frekuensi dan histogram.</v>
      </c>
      <c r="K29" s="28">
        <f t="shared" si="4"/>
        <v>79.458333333333329</v>
      </c>
      <c r="L29" s="28" t="str">
        <f t="shared" si="5"/>
        <v>B</v>
      </c>
      <c r="M29" s="28">
        <f t="shared" si="6"/>
        <v>79.458333333333329</v>
      </c>
      <c r="N29" s="28" t="str">
        <f t="shared" si="7"/>
        <v>B</v>
      </c>
      <c r="O29" s="36">
        <v>5</v>
      </c>
      <c r="P29" s="28" t="str">
        <f t="shared" si="8"/>
        <v>Perlu peningkatan keterampilan untuk menentukan jarak dalam ruang, serta menyelesaikan masalah yang berkaitan dengan penyajian data dalam tabel distribusi frekuensi dan histogram.</v>
      </c>
      <c r="Q29" s="39"/>
      <c r="R29" s="78" t="s">
        <v>9</v>
      </c>
      <c r="S29" s="18"/>
      <c r="T29" s="1">
        <v>77.583333333333329</v>
      </c>
      <c r="U29" s="1">
        <v>81.333333333333329</v>
      </c>
      <c r="V29" s="1"/>
      <c r="W29" s="1"/>
      <c r="X29" s="1"/>
      <c r="Y29" s="1"/>
      <c r="Z29" s="1"/>
      <c r="AA29" s="1"/>
      <c r="AB29" s="1"/>
      <c r="AC29" s="1"/>
      <c r="AD29" s="1"/>
      <c r="AE29" s="18"/>
      <c r="AF29" s="1">
        <v>77.583333333333329</v>
      </c>
      <c r="AG29" s="1">
        <v>81.333333333333329</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51629</v>
      </c>
      <c r="FK29" s="41">
        <v>51639</v>
      </c>
    </row>
    <row r="30" spans="1:167" x14ac:dyDescent="0.25">
      <c r="A30" s="19">
        <v>20</v>
      </c>
      <c r="B30" s="19">
        <v>113506</v>
      </c>
      <c r="C30" s="19" t="s">
        <v>85</v>
      </c>
      <c r="D30" s="18"/>
      <c r="E30" s="28">
        <f t="shared" si="0"/>
        <v>78</v>
      </c>
      <c r="F30" s="28" t="str">
        <f t="shared" si="1"/>
        <v>B</v>
      </c>
      <c r="G30" s="28">
        <f t="shared" si="2"/>
        <v>78</v>
      </c>
      <c r="H30" s="28" t="str">
        <f t="shared" si="3"/>
        <v>B</v>
      </c>
      <c r="I30" s="36">
        <v>2</v>
      </c>
      <c r="J30" s="28" t="str">
        <f>IF(I30=$FG$13,$FH$13,IF(I30=$FG$15,$FH$15,IF(I30=$FG$17,$FH$17,IF(I30=$FG$19,$FH$19,IF(I30=$FG$21,$FH$21,IF(I30=$FG$23,$FH$23,IF(I30=$FG$25,$FH$25,IF(I30=$FG$27,$FH$27,IF(I30=$FG$29,$FH$29,IF(I30=$FG$31,$FH$31,""))))))))))</f>
        <v>Memiliki kemampuan untuk menganalisis ukuran pemusatan dan penyebaran data yang disajikan dalam bentuk tabel distribusi frekuensi dan histogram, namun perlu peningkatan kemampuan mendeskripsikan jarak dalam ruang.</v>
      </c>
      <c r="K30" s="28">
        <f t="shared" si="4"/>
        <v>78.38</v>
      </c>
      <c r="L30" s="28" t="str">
        <f t="shared" si="5"/>
        <v>B</v>
      </c>
      <c r="M30" s="28">
        <f t="shared" si="6"/>
        <v>78.38</v>
      </c>
      <c r="N30" s="28" t="str">
        <f t="shared" si="7"/>
        <v>B</v>
      </c>
      <c r="O30" s="36">
        <v>2</v>
      </c>
      <c r="P30" s="28" t="str">
        <f t="shared" si="8"/>
        <v>Memiliki keterampilan untuk menyelesaikan masalah yang berkaitan dengan penyajian data dalam tabel distribusi frekuensi dan histogram, namun perlu peningkatan keterampilan menentukan jarak dalam ruang.</v>
      </c>
      <c r="Q30" s="39"/>
      <c r="R30" s="78" t="s">
        <v>8</v>
      </c>
      <c r="S30" s="18"/>
      <c r="T30" s="1">
        <v>79.513333333333335</v>
      </c>
      <c r="U30" s="1">
        <v>77</v>
      </c>
      <c r="V30" s="1"/>
      <c r="W30" s="1"/>
      <c r="X30" s="1"/>
      <c r="Y30" s="1"/>
      <c r="Z30" s="1"/>
      <c r="AA30" s="1"/>
      <c r="AB30" s="1"/>
      <c r="AC30" s="1"/>
      <c r="AD30" s="1"/>
      <c r="AE30" s="18"/>
      <c r="AF30" s="1">
        <v>80</v>
      </c>
      <c r="AG30" s="1">
        <v>76.760000000000005</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113520</v>
      </c>
      <c r="C31" s="19" t="s">
        <v>86</v>
      </c>
      <c r="D31" s="18"/>
      <c r="E31" s="28">
        <f t="shared" si="0"/>
        <v>84</v>
      </c>
      <c r="F31" s="28" t="str">
        <f t="shared" si="1"/>
        <v>B</v>
      </c>
      <c r="G31" s="28">
        <f t="shared" si="2"/>
        <v>84</v>
      </c>
      <c r="H31" s="28" t="str">
        <f t="shared" si="3"/>
        <v>B</v>
      </c>
      <c r="I31" s="36">
        <v>2</v>
      </c>
      <c r="J31" s="28" t="str">
        <f>IF(I31=$FG$13,$FH$13,IF(I31=$FG$15,$FH$15,IF(I31=$FG$17,$FH$17,IF(I31=$FG$19,$FH$19,IF(I31=$FG$21,$FH$21,IF(I31=$FG$23,$FH$23,IF(I31=$FG$25,$FH$25,IF(I31=$FG$27,$FH$27,IF(I31=$FG$29,$FH$29,IF(I31=$FG$31,$FH$31,""))))))))))</f>
        <v>Memiliki kemampuan untuk menganalisis ukuran pemusatan dan penyebaran data yang disajikan dalam bentuk tabel distribusi frekuensi dan histogram, namun perlu peningkatan kemampuan mendeskripsikan jarak dalam ruang.</v>
      </c>
      <c r="K31" s="28">
        <f t="shared" si="4"/>
        <v>83.341666666666669</v>
      </c>
      <c r="L31" s="28" t="str">
        <f t="shared" si="5"/>
        <v>B</v>
      </c>
      <c r="M31" s="28">
        <f t="shared" si="6"/>
        <v>83.341666666666669</v>
      </c>
      <c r="N31" s="28" t="str">
        <f t="shared" si="7"/>
        <v>B</v>
      </c>
      <c r="O31" s="36">
        <v>2</v>
      </c>
      <c r="P31" s="28" t="str">
        <f t="shared" si="8"/>
        <v>Memiliki keterampilan untuk menyelesaikan masalah yang berkaitan dengan penyajian data dalam tabel distribusi frekuensi dan histogram, namun perlu peningkatan keterampilan menentukan jarak dalam ruang.</v>
      </c>
      <c r="Q31" s="39"/>
      <c r="R31" s="78" t="s">
        <v>8</v>
      </c>
      <c r="S31" s="18"/>
      <c r="T31" s="1">
        <v>84.089999999999989</v>
      </c>
      <c r="U31" s="1">
        <v>84</v>
      </c>
      <c r="V31" s="1"/>
      <c r="W31" s="1"/>
      <c r="X31" s="1"/>
      <c r="Y31" s="1"/>
      <c r="Z31" s="1"/>
      <c r="AA31" s="1"/>
      <c r="AB31" s="1"/>
      <c r="AC31" s="1"/>
      <c r="AD31" s="1"/>
      <c r="AE31" s="18"/>
      <c r="AF31" s="1">
        <v>84.089999999999989</v>
      </c>
      <c r="AG31" s="1">
        <v>82.593333333333334</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51630</v>
      </c>
      <c r="FK31" s="41">
        <v>51640</v>
      </c>
    </row>
    <row r="32" spans="1:167" x14ac:dyDescent="0.25">
      <c r="A32" s="19">
        <v>22</v>
      </c>
      <c r="B32" s="19">
        <v>113534</v>
      </c>
      <c r="C32" s="19" t="s">
        <v>87</v>
      </c>
      <c r="D32" s="18"/>
      <c r="E32" s="28">
        <f t="shared" si="0"/>
        <v>91</v>
      </c>
      <c r="F32" s="28" t="str">
        <f t="shared" si="1"/>
        <v>A</v>
      </c>
      <c r="G32" s="28">
        <f t="shared" si="2"/>
        <v>91</v>
      </c>
      <c r="H32" s="28" t="str">
        <f t="shared" si="3"/>
        <v>A</v>
      </c>
      <c r="I32" s="36">
        <v>1</v>
      </c>
      <c r="J32" s="28" t="str">
        <f>IF(I32=$FG$13,$FH$13,IF(I32=$FG$15,$FH$15,IF(I32=$FG$17,$FH$17,IF(I32=$FG$19,$FH$19,IF(I32=$FG$21,$FH$21,IF(I32=$FG$23,$FH$23,IF(I32=$FG$25,$FH$25,IF(I32=$FG$27,$FH$27,IF(I32=$FG$29,$FH$29,IF(I32=$FG$31,$FH$31,""))))))))))</f>
        <v>Memiliki kemampuan untuk mendeskripsikan jarak dalam ruang serta menganalisis ukuran pemusatan dan penyebaran data yang disajikan dalam bentuk tabel distribusi frekuensi dan histogram.</v>
      </c>
      <c r="K32" s="28">
        <f t="shared" si="4"/>
        <v>91.62</v>
      </c>
      <c r="L32" s="28" t="str">
        <f t="shared" si="5"/>
        <v>A</v>
      </c>
      <c r="M32" s="28">
        <f t="shared" si="6"/>
        <v>91.62</v>
      </c>
      <c r="N32" s="28" t="str">
        <f t="shared" si="7"/>
        <v>A</v>
      </c>
      <c r="O32" s="36">
        <v>1</v>
      </c>
      <c r="P32" s="28" t="str">
        <f t="shared" si="8"/>
        <v>Memiliki keterampilan untuk menentukan jarak dalam ruang serta menyelesaikan masalah yang berkaitan dengan penyajian data dalam tabel distribusi frekuensi dan histogram.</v>
      </c>
      <c r="Q32" s="39"/>
      <c r="R32" s="78" t="s">
        <v>8</v>
      </c>
      <c r="S32" s="18"/>
      <c r="T32" s="1">
        <v>89.240000000000009</v>
      </c>
      <c r="U32" s="1">
        <v>92</v>
      </c>
      <c r="V32" s="1"/>
      <c r="W32" s="1"/>
      <c r="X32" s="1"/>
      <c r="Y32" s="1"/>
      <c r="Z32" s="1"/>
      <c r="AA32" s="1"/>
      <c r="AB32" s="1"/>
      <c r="AC32" s="1"/>
      <c r="AD32" s="1"/>
      <c r="AE32" s="18"/>
      <c r="AF32" s="1">
        <v>89.240000000000009</v>
      </c>
      <c r="AG32" s="1">
        <v>94</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113548</v>
      </c>
      <c r="C33" s="19" t="s">
        <v>88</v>
      </c>
      <c r="D33" s="18"/>
      <c r="E33" s="28">
        <f t="shared" si="0"/>
        <v>80</v>
      </c>
      <c r="F33" s="28" t="str">
        <f t="shared" si="1"/>
        <v>B</v>
      </c>
      <c r="G33" s="28">
        <f t="shared" si="2"/>
        <v>80</v>
      </c>
      <c r="H33" s="28" t="str">
        <f t="shared" si="3"/>
        <v>B</v>
      </c>
      <c r="I33" s="36">
        <v>2</v>
      </c>
      <c r="J33" s="28" t="str">
        <f>IF(I33=$FG$13,$FH$13,IF(I33=$FG$15,$FH$15,IF(I33=$FG$17,$FH$17,IF(I33=$FG$19,$FH$19,IF(I33=$FG$21,$FH$21,IF(I33=$FG$23,$FH$23,IF(I33=$FG$25,$FH$25,IF(I33=$FG$27,$FH$27,IF(I33=$FG$29,$FH$29,IF(I33=$FG$31,$FH$31,""))))))))))</f>
        <v>Memiliki kemampuan untuk menganalisis ukuran pemusatan dan penyebaran data yang disajikan dalam bentuk tabel distribusi frekuensi dan histogram, namun perlu peningkatan kemampuan mendeskripsikan jarak dalam ruang.</v>
      </c>
      <c r="K33" s="28">
        <f t="shared" si="4"/>
        <v>79.961666666666673</v>
      </c>
      <c r="L33" s="28" t="str">
        <f t="shared" si="5"/>
        <v>B</v>
      </c>
      <c r="M33" s="28">
        <f t="shared" si="6"/>
        <v>79.961666666666673</v>
      </c>
      <c r="N33" s="28" t="str">
        <f t="shared" si="7"/>
        <v>B</v>
      </c>
      <c r="O33" s="36">
        <v>2</v>
      </c>
      <c r="P33" s="28" t="str">
        <f t="shared" si="8"/>
        <v>Memiliki keterampilan untuk menyelesaikan masalah yang berkaitan dengan penyajian data dalam tabel distribusi frekuensi dan histogram, namun perlu peningkatan keterampilan menentukan jarak dalam ruang.</v>
      </c>
      <c r="Q33" s="39"/>
      <c r="R33" s="78" t="s">
        <v>8</v>
      </c>
      <c r="S33" s="18"/>
      <c r="T33" s="1">
        <v>78.36666666666666</v>
      </c>
      <c r="U33" s="1">
        <v>81.556666666666672</v>
      </c>
      <c r="V33" s="1"/>
      <c r="W33" s="1"/>
      <c r="X33" s="1"/>
      <c r="Y33" s="1"/>
      <c r="Z33" s="1"/>
      <c r="AA33" s="1"/>
      <c r="AB33" s="1"/>
      <c r="AC33" s="1"/>
      <c r="AD33" s="1"/>
      <c r="AE33" s="18"/>
      <c r="AF33" s="1">
        <v>78.36666666666666</v>
      </c>
      <c r="AG33" s="1">
        <v>81.556666666666672</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113562</v>
      </c>
      <c r="C34" s="19" t="s">
        <v>89</v>
      </c>
      <c r="D34" s="18"/>
      <c r="E34" s="28">
        <f t="shared" si="0"/>
        <v>77</v>
      </c>
      <c r="F34" s="28" t="str">
        <f t="shared" si="1"/>
        <v>B</v>
      </c>
      <c r="G34" s="28">
        <f t="shared" si="2"/>
        <v>77</v>
      </c>
      <c r="H34" s="28" t="str">
        <f t="shared" si="3"/>
        <v>B</v>
      </c>
      <c r="I34" s="36">
        <v>5</v>
      </c>
      <c r="J34" s="28" t="str">
        <f>IF(I34=$FG$13,$FH$13,IF(I34=$FG$15,$FH$15,IF(I34=$FG$17,$FH$17,IF(I34=$FG$19,$FH$19,IF(I34=$FG$21,$FH$21,IF(I34=$FG$23,$FH$23,IF(I34=$FG$25,$FH$25,IF(I34=$FG$27,$FH$27,IF(I34=$FG$29,$FH$29,IF(I34=$FG$31,$FH$31,""))))))))))</f>
        <v>Perlu peningkatan kemampuan mendeskripsikan jarak dalam ruang, namun perlu peningkatan pemahaman menganalisis ukuran pemusatan dan penyebaran data yang disajikan dalam bentuk tabel distribusi frekuensi dan histogram.</v>
      </c>
      <c r="K34" s="28">
        <f t="shared" si="4"/>
        <v>77.166666666666657</v>
      </c>
      <c r="L34" s="28" t="str">
        <f t="shared" si="5"/>
        <v>B</v>
      </c>
      <c r="M34" s="28">
        <f t="shared" si="6"/>
        <v>77.166666666666657</v>
      </c>
      <c r="N34" s="28" t="str">
        <f t="shared" si="7"/>
        <v>B</v>
      </c>
      <c r="O34" s="36">
        <v>5</v>
      </c>
      <c r="P34" s="28" t="str">
        <f t="shared" si="8"/>
        <v>Perlu peningkatan keterampilan untuk menentukan jarak dalam ruang, serta menyelesaikan masalah yang berkaitan dengan penyajian data dalam tabel distribusi frekuensi dan histogram.</v>
      </c>
      <c r="Q34" s="39"/>
      <c r="R34" s="78" t="s">
        <v>9</v>
      </c>
      <c r="S34" s="18"/>
      <c r="T34" s="1">
        <v>78</v>
      </c>
      <c r="U34" s="1">
        <v>76.333333333333329</v>
      </c>
      <c r="V34" s="1"/>
      <c r="W34" s="1"/>
      <c r="X34" s="1"/>
      <c r="Y34" s="1"/>
      <c r="Z34" s="1"/>
      <c r="AA34" s="1"/>
      <c r="AB34" s="1"/>
      <c r="AC34" s="1"/>
      <c r="AD34" s="1"/>
      <c r="AE34" s="18"/>
      <c r="AF34" s="1">
        <v>78</v>
      </c>
      <c r="AG34" s="1">
        <v>76.333333333333329</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113576</v>
      </c>
      <c r="C35" s="19" t="s">
        <v>90</v>
      </c>
      <c r="D35" s="18"/>
      <c r="E35" s="28">
        <f t="shared" si="0"/>
        <v>79</v>
      </c>
      <c r="F35" s="28" t="str">
        <f t="shared" si="1"/>
        <v>B</v>
      </c>
      <c r="G35" s="28">
        <f t="shared" si="2"/>
        <v>79</v>
      </c>
      <c r="H35" s="28" t="str">
        <f t="shared" si="3"/>
        <v>B</v>
      </c>
      <c r="I35" s="36">
        <v>4</v>
      </c>
      <c r="J35" s="28" t="str">
        <f>IF(I35=$FG$13,$FH$13,IF(I35=$FG$15,$FH$15,IF(I35=$FG$17,$FH$17,IF(I35=$FG$19,$FH$19,IF(I35=$FG$21,$FH$21,IF(I35=$FG$23,$FH$23,IF(I35=$FG$25,$FH$25,IF(I35=$FG$27,$FH$27,IF(I35=$FG$29,$FH$29,IF(I35=$FG$31,$FH$31,""))))))))))</f>
        <v>Memiliki kemampuan untuk mendeskripsikan jarak dalam ruang, namun perlu peningkatan pemahaman menganalisis ukuran pemusatan dan penyebaran data yang disajikan dalam bentuk tabel distribusi frekuensi dan histogram.</v>
      </c>
      <c r="K35" s="28">
        <f t="shared" si="4"/>
        <v>77.5</v>
      </c>
      <c r="L35" s="28" t="str">
        <f t="shared" si="5"/>
        <v>B</v>
      </c>
      <c r="M35" s="28">
        <f t="shared" si="6"/>
        <v>77.5</v>
      </c>
      <c r="N35" s="28" t="str">
        <f t="shared" si="7"/>
        <v>B</v>
      </c>
      <c r="O35" s="36">
        <v>4</v>
      </c>
      <c r="P35" s="28" t="str">
        <f t="shared" si="8"/>
        <v>Memiliki keterampilan untuk menentukan jarak dalam ruang, namun perlu peningkatan kemampuan menyelesaikan masalah yang berkaitan dengan penyajian data dalam tabel distribusi frekuensi dan histogram.</v>
      </c>
      <c r="Q35" s="39"/>
      <c r="R35" s="78" t="s">
        <v>9</v>
      </c>
      <c r="S35" s="18"/>
      <c r="T35" s="1">
        <v>79</v>
      </c>
      <c r="U35" s="1">
        <v>78.843333333333334</v>
      </c>
      <c r="V35" s="1"/>
      <c r="W35" s="1"/>
      <c r="X35" s="1"/>
      <c r="Y35" s="1"/>
      <c r="Z35" s="1"/>
      <c r="AA35" s="1"/>
      <c r="AB35" s="1"/>
      <c r="AC35" s="1"/>
      <c r="AD35" s="1"/>
      <c r="AE35" s="18"/>
      <c r="AF35" s="1">
        <v>79</v>
      </c>
      <c r="AG35" s="1">
        <v>76</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113590</v>
      </c>
      <c r="C36" s="19" t="s">
        <v>91</v>
      </c>
      <c r="D36" s="18"/>
      <c r="E36" s="28">
        <f t="shared" si="0"/>
        <v>78</v>
      </c>
      <c r="F36" s="28" t="str">
        <f t="shared" si="1"/>
        <v>B</v>
      </c>
      <c r="G36" s="28">
        <f t="shared" si="2"/>
        <v>78</v>
      </c>
      <c r="H36" s="28" t="str">
        <f t="shared" si="3"/>
        <v>B</v>
      </c>
      <c r="I36" s="36">
        <v>4</v>
      </c>
      <c r="J36" s="28" t="str">
        <f>IF(I36=$FG$13,$FH$13,IF(I36=$FG$15,$FH$15,IF(I36=$FG$17,$FH$17,IF(I36=$FG$19,$FH$19,IF(I36=$FG$21,$FH$21,IF(I36=$FG$23,$FH$23,IF(I36=$FG$25,$FH$25,IF(I36=$FG$27,$FH$27,IF(I36=$FG$29,$FH$29,IF(I36=$FG$31,$FH$31,""))))))))))</f>
        <v>Memiliki kemampuan untuk mendeskripsikan jarak dalam ruang, namun perlu peningkatan pemahaman menganalisis ukuran pemusatan dan penyebaran data yang disajikan dalam bentuk tabel distribusi frekuensi dan histogram.</v>
      </c>
      <c r="K36" s="28">
        <f t="shared" si="4"/>
        <v>76.31</v>
      </c>
      <c r="L36" s="28" t="str">
        <f t="shared" si="5"/>
        <v>B</v>
      </c>
      <c r="M36" s="28">
        <f t="shared" si="6"/>
        <v>76.31</v>
      </c>
      <c r="N36" s="28" t="str">
        <f t="shared" si="7"/>
        <v>B</v>
      </c>
      <c r="O36" s="36">
        <v>4</v>
      </c>
      <c r="P36" s="28" t="str">
        <f t="shared" si="8"/>
        <v>Memiliki keterampilan untuk menentukan jarak dalam ruang, namun perlu peningkatan kemampuan menyelesaikan masalah yang berkaitan dengan penyajian data dalam tabel distribusi frekuensi dan histogram.</v>
      </c>
      <c r="Q36" s="39"/>
      <c r="R36" s="78" t="s">
        <v>9</v>
      </c>
      <c r="S36" s="18"/>
      <c r="T36" s="1">
        <v>77.036666666666676</v>
      </c>
      <c r="U36" s="1">
        <v>79</v>
      </c>
      <c r="V36" s="1"/>
      <c r="W36" s="1"/>
      <c r="X36" s="1"/>
      <c r="Y36" s="1"/>
      <c r="Z36" s="1"/>
      <c r="AA36" s="1"/>
      <c r="AB36" s="1"/>
      <c r="AC36" s="1"/>
      <c r="AD36" s="1"/>
      <c r="AE36" s="18"/>
      <c r="AF36" s="1">
        <v>77.036666666666676</v>
      </c>
      <c r="AG36" s="1">
        <v>75.583333333333329</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113604</v>
      </c>
      <c r="C37" s="19" t="s">
        <v>92</v>
      </c>
      <c r="D37" s="18"/>
      <c r="E37" s="28">
        <f t="shared" si="0"/>
        <v>77</v>
      </c>
      <c r="F37" s="28" t="str">
        <f t="shared" si="1"/>
        <v>B</v>
      </c>
      <c r="G37" s="28">
        <f t="shared" si="2"/>
        <v>77</v>
      </c>
      <c r="H37" s="28" t="str">
        <f t="shared" si="3"/>
        <v>B</v>
      </c>
      <c r="I37" s="36">
        <v>5</v>
      </c>
      <c r="J37" s="28" t="str">
        <f>IF(I37=$FG$13,$FH$13,IF(I37=$FG$15,$FH$15,IF(I37=$FG$17,$FH$17,IF(I37=$FG$19,$FH$19,IF(I37=$FG$21,$FH$21,IF(I37=$FG$23,$FH$23,IF(I37=$FG$25,$FH$25,IF(I37=$FG$27,$FH$27,IF(I37=$FG$29,$FH$29,IF(I37=$FG$31,$FH$31,""))))))))))</f>
        <v>Perlu peningkatan kemampuan mendeskripsikan jarak dalam ruang, namun perlu peningkatan pemahaman menganalisis ukuran pemusatan dan penyebaran data yang disajikan dalam bentuk tabel distribusi frekuensi dan histogram.</v>
      </c>
      <c r="K37" s="28">
        <f t="shared" si="4"/>
        <v>77.166666666666657</v>
      </c>
      <c r="L37" s="28" t="str">
        <f t="shared" si="5"/>
        <v>B</v>
      </c>
      <c r="M37" s="28">
        <f t="shared" si="6"/>
        <v>77.166666666666657</v>
      </c>
      <c r="N37" s="28" t="str">
        <f t="shared" si="7"/>
        <v>B</v>
      </c>
      <c r="O37" s="36">
        <v>5</v>
      </c>
      <c r="P37" s="28" t="str">
        <f t="shared" si="8"/>
        <v>Perlu peningkatan keterampilan untuk menentukan jarak dalam ruang, serta menyelesaikan masalah yang berkaitan dengan penyajian data dalam tabel distribusi frekuensi dan histogram.</v>
      </c>
      <c r="Q37" s="39"/>
      <c r="R37" s="78" t="s">
        <v>9</v>
      </c>
      <c r="S37" s="18"/>
      <c r="T37" s="1">
        <v>77.833333333333329</v>
      </c>
      <c r="U37" s="1">
        <v>76.5</v>
      </c>
      <c r="V37" s="1"/>
      <c r="W37" s="1"/>
      <c r="X37" s="1"/>
      <c r="Y37" s="1"/>
      <c r="Z37" s="1"/>
      <c r="AA37" s="1"/>
      <c r="AB37" s="1"/>
      <c r="AC37" s="1"/>
      <c r="AD37" s="1"/>
      <c r="AE37" s="18"/>
      <c r="AF37" s="1">
        <v>77.833333333333329</v>
      </c>
      <c r="AG37" s="1">
        <v>76.5</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113618</v>
      </c>
      <c r="C38" s="19" t="s">
        <v>93</v>
      </c>
      <c r="D38" s="18"/>
      <c r="E38" s="28">
        <f t="shared" si="0"/>
        <v>89</v>
      </c>
      <c r="F38" s="28" t="str">
        <f t="shared" si="1"/>
        <v>A</v>
      </c>
      <c r="G38" s="28">
        <f t="shared" si="2"/>
        <v>89</v>
      </c>
      <c r="H38" s="28" t="str">
        <f t="shared" si="3"/>
        <v>A</v>
      </c>
      <c r="I38" s="36">
        <v>2</v>
      </c>
      <c r="J38" s="28" t="str">
        <f>IF(I38=$FG$13,$FH$13,IF(I38=$FG$15,$FH$15,IF(I38=$FG$17,$FH$17,IF(I38=$FG$19,$FH$19,IF(I38=$FG$21,$FH$21,IF(I38=$FG$23,$FH$23,IF(I38=$FG$25,$FH$25,IF(I38=$FG$27,$FH$27,IF(I38=$FG$29,$FH$29,IF(I38=$FG$31,$FH$31,""))))))))))</f>
        <v>Memiliki kemampuan untuk menganalisis ukuran pemusatan dan penyebaran data yang disajikan dalam bentuk tabel distribusi frekuensi dan histogram, namun perlu peningkatan kemampuan mendeskripsikan jarak dalam ruang.</v>
      </c>
      <c r="K38" s="28">
        <f t="shared" si="4"/>
        <v>89.259999999999991</v>
      </c>
      <c r="L38" s="28" t="str">
        <f t="shared" si="5"/>
        <v>A</v>
      </c>
      <c r="M38" s="28">
        <f t="shared" si="6"/>
        <v>89.259999999999991</v>
      </c>
      <c r="N38" s="28" t="str">
        <f t="shared" si="7"/>
        <v>A</v>
      </c>
      <c r="O38" s="36">
        <v>2</v>
      </c>
      <c r="P38" s="28" t="str">
        <f t="shared" si="8"/>
        <v>Memiliki keterampilan untuk menyelesaikan masalah yang berkaitan dengan penyajian data dalam tabel distribusi frekuensi dan histogram, namun perlu peningkatan keterampilan menentukan jarak dalam ruang.</v>
      </c>
      <c r="Q38" s="39"/>
      <c r="R38" s="78" t="s">
        <v>8</v>
      </c>
      <c r="S38" s="18"/>
      <c r="T38" s="1">
        <v>85</v>
      </c>
      <c r="U38" s="1">
        <v>93.52</v>
      </c>
      <c r="V38" s="1"/>
      <c r="W38" s="1"/>
      <c r="X38" s="1"/>
      <c r="Y38" s="1"/>
      <c r="Z38" s="1"/>
      <c r="AA38" s="1"/>
      <c r="AB38" s="1"/>
      <c r="AC38" s="1"/>
      <c r="AD38" s="1"/>
      <c r="AE38" s="18"/>
      <c r="AF38" s="1">
        <v>85</v>
      </c>
      <c r="AG38" s="1">
        <v>93.52</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113632</v>
      </c>
      <c r="C39" s="19" t="s">
        <v>94</v>
      </c>
      <c r="D39" s="18"/>
      <c r="E39" s="28">
        <f t="shared" si="0"/>
        <v>82</v>
      </c>
      <c r="F39" s="28" t="str">
        <f t="shared" si="1"/>
        <v>B</v>
      </c>
      <c r="G39" s="28">
        <f t="shared" si="2"/>
        <v>82</v>
      </c>
      <c r="H39" s="28" t="str">
        <f t="shared" si="3"/>
        <v>B</v>
      </c>
      <c r="I39" s="36">
        <v>2</v>
      </c>
      <c r="J39" s="28" t="str">
        <f>IF(I39=$FG$13,$FH$13,IF(I39=$FG$15,$FH$15,IF(I39=$FG$17,$FH$17,IF(I39=$FG$19,$FH$19,IF(I39=$FG$21,$FH$21,IF(I39=$FG$23,$FH$23,IF(I39=$FG$25,$FH$25,IF(I39=$FG$27,$FH$27,IF(I39=$FG$29,$FH$29,IF(I39=$FG$31,$FH$31,""))))))))))</f>
        <v>Memiliki kemampuan untuk menganalisis ukuran pemusatan dan penyebaran data yang disajikan dalam bentuk tabel distribusi frekuensi dan histogram, namun perlu peningkatan kemampuan mendeskripsikan jarak dalam ruang.</v>
      </c>
      <c r="K39" s="28">
        <f t="shared" si="4"/>
        <v>82.541666666666657</v>
      </c>
      <c r="L39" s="28" t="str">
        <f t="shared" si="5"/>
        <v>B</v>
      </c>
      <c r="M39" s="28">
        <f t="shared" si="6"/>
        <v>82.541666666666657</v>
      </c>
      <c r="N39" s="28" t="str">
        <f t="shared" si="7"/>
        <v>B</v>
      </c>
      <c r="O39" s="36">
        <v>2</v>
      </c>
      <c r="P39" s="28" t="str">
        <f t="shared" si="8"/>
        <v>Memiliki keterampilan untuk menyelesaikan masalah yang berkaitan dengan penyajian data dalam tabel distribusi frekuensi dan histogram, namun perlu peningkatan keterampilan menentukan jarak dalam ruang.</v>
      </c>
      <c r="Q39" s="39"/>
      <c r="R39" s="78" t="s">
        <v>8</v>
      </c>
      <c r="S39" s="18"/>
      <c r="T39" s="1">
        <v>82.083333333333329</v>
      </c>
      <c r="U39" s="1">
        <v>82.593333333333334</v>
      </c>
      <c r="V39" s="1"/>
      <c r="W39" s="1"/>
      <c r="X39" s="1"/>
      <c r="Y39" s="1"/>
      <c r="Z39" s="1"/>
      <c r="AA39" s="1"/>
      <c r="AB39" s="1"/>
      <c r="AC39" s="1"/>
      <c r="AD39" s="1"/>
      <c r="AE39" s="18"/>
      <c r="AF39" s="1">
        <v>82.083333333333329</v>
      </c>
      <c r="AG39" s="1">
        <v>83</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113646</v>
      </c>
      <c r="C40" s="19" t="s">
        <v>95</v>
      </c>
      <c r="D40" s="18"/>
      <c r="E40" s="28">
        <f t="shared" si="0"/>
        <v>90</v>
      </c>
      <c r="F40" s="28" t="str">
        <f t="shared" si="1"/>
        <v>A</v>
      </c>
      <c r="G40" s="28">
        <f t="shared" si="2"/>
        <v>90</v>
      </c>
      <c r="H40" s="28" t="str">
        <f t="shared" si="3"/>
        <v>A</v>
      </c>
      <c r="I40" s="36">
        <v>2</v>
      </c>
      <c r="J40" s="28" t="str">
        <f>IF(I40=$FG$13,$FH$13,IF(I40=$FG$15,$FH$15,IF(I40=$FG$17,$FH$17,IF(I40=$FG$19,$FH$19,IF(I40=$FG$21,$FH$21,IF(I40=$FG$23,$FH$23,IF(I40=$FG$25,$FH$25,IF(I40=$FG$27,$FH$27,IF(I40=$FG$29,$FH$29,IF(I40=$FG$31,$FH$31,""))))))))))</f>
        <v>Memiliki kemampuan untuk menganalisis ukuran pemusatan dan penyebaran data yang disajikan dalam bentuk tabel distribusi frekuensi dan histogram, namun perlu peningkatan kemampuan mendeskripsikan jarak dalam ruang.</v>
      </c>
      <c r="K40" s="28">
        <f t="shared" si="4"/>
        <v>90.5</v>
      </c>
      <c r="L40" s="28" t="str">
        <f t="shared" si="5"/>
        <v>A</v>
      </c>
      <c r="M40" s="28">
        <f t="shared" si="6"/>
        <v>90.5</v>
      </c>
      <c r="N40" s="28" t="str">
        <f t="shared" si="7"/>
        <v>A</v>
      </c>
      <c r="O40" s="36">
        <v>2</v>
      </c>
      <c r="P40" s="28" t="str">
        <f t="shared" si="8"/>
        <v>Memiliki keterampilan untuk menyelesaikan masalah yang berkaitan dengan penyajian data dalam tabel distribusi frekuensi dan histogram, namun perlu peningkatan keterampilan menentukan jarak dalam ruang.</v>
      </c>
      <c r="Q40" s="39"/>
      <c r="R40" s="78" t="s">
        <v>8</v>
      </c>
      <c r="S40" s="18"/>
      <c r="T40" s="1">
        <v>90</v>
      </c>
      <c r="U40" s="1">
        <v>89</v>
      </c>
      <c r="V40" s="1"/>
      <c r="W40" s="1"/>
      <c r="X40" s="1"/>
      <c r="Y40" s="1"/>
      <c r="Z40" s="1"/>
      <c r="AA40" s="1"/>
      <c r="AB40" s="1"/>
      <c r="AC40" s="1"/>
      <c r="AD40" s="1"/>
      <c r="AE40" s="18"/>
      <c r="AF40" s="1">
        <v>91</v>
      </c>
      <c r="AG40" s="1">
        <v>90</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113660</v>
      </c>
      <c r="C41" s="19" t="s">
        <v>96</v>
      </c>
      <c r="D41" s="18"/>
      <c r="E41" s="28">
        <f t="shared" si="0"/>
        <v>86</v>
      </c>
      <c r="F41" s="28" t="str">
        <f t="shared" si="1"/>
        <v>A</v>
      </c>
      <c r="G41" s="28">
        <f t="shared" si="2"/>
        <v>86</v>
      </c>
      <c r="H41" s="28" t="str">
        <f t="shared" si="3"/>
        <v>A</v>
      </c>
      <c r="I41" s="36">
        <v>2</v>
      </c>
      <c r="J41" s="28" t="str">
        <f>IF(I41=$FG$13,$FH$13,IF(I41=$FG$15,$FH$15,IF(I41=$FG$17,$FH$17,IF(I41=$FG$19,$FH$19,IF(I41=$FG$21,$FH$21,IF(I41=$FG$23,$FH$23,IF(I41=$FG$25,$FH$25,IF(I41=$FG$27,$FH$27,IF(I41=$FG$29,$FH$29,IF(I41=$FG$31,$FH$31,""))))))))))</f>
        <v>Memiliki kemampuan untuk menganalisis ukuran pemusatan dan penyebaran data yang disajikan dalam bentuk tabel distribusi frekuensi dan histogram, namun perlu peningkatan kemampuan mendeskripsikan jarak dalam ruang.</v>
      </c>
      <c r="K41" s="28">
        <f t="shared" si="4"/>
        <v>87.708333333333343</v>
      </c>
      <c r="L41" s="28" t="str">
        <f t="shared" si="5"/>
        <v>A</v>
      </c>
      <c r="M41" s="28">
        <f t="shared" si="6"/>
        <v>87.708333333333343</v>
      </c>
      <c r="N41" s="28" t="str">
        <f t="shared" si="7"/>
        <v>A</v>
      </c>
      <c r="O41" s="36">
        <v>2</v>
      </c>
      <c r="P41" s="28" t="str">
        <f t="shared" si="8"/>
        <v>Memiliki keterampilan untuk menyelesaikan masalah yang berkaitan dengan penyajian data dalam tabel distribusi frekuensi dan histogram, namun perlu peningkatan keterampilan menentukan jarak dalam ruang.</v>
      </c>
      <c r="Q41" s="39"/>
      <c r="R41" s="78" t="s">
        <v>8</v>
      </c>
      <c r="S41" s="18"/>
      <c r="T41" s="1">
        <v>86</v>
      </c>
      <c r="U41" s="1">
        <v>85</v>
      </c>
      <c r="V41" s="1"/>
      <c r="W41" s="1"/>
      <c r="X41" s="1"/>
      <c r="Y41" s="1"/>
      <c r="Z41" s="1"/>
      <c r="AA41" s="1"/>
      <c r="AB41" s="1"/>
      <c r="AC41" s="1"/>
      <c r="AD41" s="1"/>
      <c r="AE41" s="18"/>
      <c r="AF41" s="1">
        <v>88.416666666666671</v>
      </c>
      <c r="AG41" s="1">
        <v>87</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113674</v>
      </c>
      <c r="C42" s="19" t="s">
        <v>97</v>
      </c>
      <c r="D42" s="18"/>
      <c r="E42" s="28">
        <f t="shared" si="0"/>
        <v>76</v>
      </c>
      <c r="F42" s="28" t="str">
        <f t="shared" si="1"/>
        <v>B</v>
      </c>
      <c r="G42" s="28">
        <f t="shared" si="2"/>
        <v>76</v>
      </c>
      <c r="H42" s="28" t="str">
        <f t="shared" si="3"/>
        <v>B</v>
      </c>
      <c r="I42" s="36">
        <v>5</v>
      </c>
      <c r="J42" s="28" t="str">
        <f>IF(I42=$FG$13,$FH$13,IF(I42=$FG$15,$FH$15,IF(I42=$FG$17,$FH$17,IF(I42=$FG$19,$FH$19,IF(I42=$FG$21,$FH$21,IF(I42=$FG$23,$FH$23,IF(I42=$FG$25,$FH$25,IF(I42=$FG$27,$FH$27,IF(I42=$FG$29,$FH$29,IF(I42=$FG$31,$FH$31,""))))))))))</f>
        <v>Perlu peningkatan kemampuan mendeskripsikan jarak dalam ruang, namun perlu peningkatan pemahaman menganalisis ukuran pemusatan dan penyebaran data yang disajikan dalam bentuk tabel distribusi frekuensi dan histogram.</v>
      </c>
      <c r="K42" s="28">
        <f t="shared" si="4"/>
        <v>75.84</v>
      </c>
      <c r="L42" s="28" t="str">
        <f t="shared" si="5"/>
        <v>B</v>
      </c>
      <c r="M42" s="28">
        <f t="shared" si="6"/>
        <v>75.84</v>
      </c>
      <c r="N42" s="28" t="str">
        <f t="shared" si="7"/>
        <v>B</v>
      </c>
      <c r="O42" s="36">
        <v>5</v>
      </c>
      <c r="P42" s="28" t="str">
        <f t="shared" si="8"/>
        <v>Perlu peningkatan keterampilan untuk menentukan jarak dalam ruang, serta menyelesaikan masalah yang berkaitan dengan penyajian data dalam tabel distribusi frekuensi dan histogram.</v>
      </c>
      <c r="Q42" s="39"/>
      <c r="R42" s="78" t="s">
        <v>9</v>
      </c>
      <c r="S42" s="18"/>
      <c r="T42" s="1">
        <v>78.763333333333335</v>
      </c>
      <c r="U42" s="1">
        <v>72.916666666666671</v>
      </c>
      <c r="V42" s="1"/>
      <c r="W42" s="1"/>
      <c r="X42" s="1"/>
      <c r="Y42" s="1"/>
      <c r="Z42" s="1"/>
      <c r="AA42" s="1"/>
      <c r="AB42" s="1"/>
      <c r="AC42" s="1"/>
      <c r="AD42" s="1"/>
      <c r="AE42" s="18"/>
      <c r="AF42" s="1">
        <v>78.763333333333335</v>
      </c>
      <c r="AG42" s="1">
        <v>72.916666666666671</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113688</v>
      </c>
      <c r="C43" s="19" t="s">
        <v>98</v>
      </c>
      <c r="D43" s="18"/>
      <c r="E43" s="28">
        <f t="shared" si="0"/>
        <v>81</v>
      </c>
      <c r="F43" s="28" t="str">
        <f t="shared" si="1"/>
        <v>B</v>
      </c>
      <c r="G43" s="28">
        <f t="shared" si="2"/>
        <v>81</v>
      </c>
      <c r="H43" s="28" t="str">
        <f t="shared" si="3"/>
        <v>B</v>
      </c>
      <c r="I43" s="36">
        <v>4</v>
      </c>
      <c r="J43" s="28" t="str">
        <f>IF(I43=$FG$13,$FH$13,IF(I43=$FG$15,$FH$15,IF(I43=$FG$17,$FH$17,IF(I43=$FG$19,$FH$19,IF(I43=$FG$21,$FH$21,IF(I43=$FG$23,$FH$23,IF(I43=$FG$25,$FH$25,IF(I43=$FG$27,$FH$27,IF(I43=$FG$29,$FH$29,IF(I43=$FG$31,$FH$31,""))))))))))</f>
        <v>Memiliki kemampuan untuk mendeskripsikan jarak dalam ruang, namun perlu peningkatan pemahaman menganalisis ukuran pemusatan dan penyebaran data yang disajikan dalam bentuk tabel distribusi frekuensi dan histogram.</v>
      </c>
      <c r="K43" s="28">
        <f t="shared" si="4"/>
        <v>80.578333333333333</v>
      </c>
      <c r="L43" s="28" t="str">
        <f t="shared" si="5"/>
        <v>B</v>
      </c>
      <c r="M43" s="28">
        <f t="shared" si="6"/>
        <v>80.578333333333333</v>
      </c>
      <c r="N43" s="28" t="str">
        <f t="shared" si="7"/>
        <v>B</v>
      </c>
      <c r="O43" s="36">
        <v>4</v>
      </c>
      <c r="P43" s="28" t="str">
        <f t="shared" si="8"/>
        <v>Memiliki keterampilan untuk menentukan jarak dalam ruang, namun perlu peningkatan kemampuan menyelesaikan masalah yang berkaitan dengan penyajian data dalam tabel distribusi frekuensi dan histogram.</v>
      </c>
      <c r="Q43" s="39"/>
      <c r="R43" s="78" t="s">
        <v>8</v>
      </c>
      <c r="S43" s="18"/>
      <c r="T43" s="1">
        <v>82.656666666666666</v>
      </c>
      <c r="U43" s="1">
        <v>78.5</v>
      </c>
      <c r="V43" s="1"/>
      <c r="W43" s="1"/>
      <c r="X43" s="1"/>
      <c r="Y43" s="1"/>
      <c r="Z43" s="1"/>
      <c r="AA43" s="1"/>
      <c r="AB43" s="1"/>
      <c r="AC43" s="1"/>
      <c r="AD43" s="1"/>
      <c r="AE43" s="18"/>
      <c r="AF43" s="1">
        <v>82.656666666666666</v>
      </c>
      <c r="AG43" s="1">
        <v>78.5</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113702</v>
      </c>
      <c r="C44" s="19" t="s">
        <v>99</v>
      </c>
      <c r="D44" s="18"/>
      <c r="E44" s="28">
        <f t="shared" si="0"/>
        <v>79</v>
      </c>
      <c r="F44" s="28" t="str">
        <f t="shared" si="1"/>
        <v>B</v>
      </c>
      <c r="G44" s="28">
        <f t="shared" si="2"/>
        <v>79</v>
      </c>
      <c r="H44" s="28" t="str">
        <f t="shared" si="3"/>
        <v>B</v>
      </c>
      <c r="I44" s="36">
        <v>5</v>
      </c>
      <c r="J44" s="28" t="str">
        <f>IF(I44=$FG$13,$FH$13,IF(I44=$FG$15,$FH$15,IF(I44=$FG$17,$FH$17,IF(I44=$FG$19,$FH$19,IF(I44=$FG$21,$FH$21,IF(I44=$FG$23,$FH$23,IF(I44=$FG$25,$FH$25,IF(I44=$FG$27,$FH$27,IF(I44=$FG$29,$FH$29,IF(I44=$FG$31,$FH$31,""))))))))))</f>
        <v>Perlu peningkatan kemampuan mendeskripsikan jarak dalam ruang, namun perlu peningkatan pemahaman menganalisis ukuran pemusatan dan penyebaran data yang disajikan dalam bentuk tabel distribusi frekuensi dan histogram.</v>
      </c>
      <c r="K44" s="28">
        <f t="shared" si="4"/>
        <v>78.819999999999993</v>
      </c>
      <c r="L44" s="28" t="str">
        <f t="shared" si="5"/>
        <v>B</v>
      </c>
      <c r="M44" s="28">
        <f t="shared" si="6"/>
        <v>78.819999999999993</v>
      </c>
      <c r="N44" s="28" t="str">
        <f t="shared" si="7"/>
        <v>B</v>
      </c>
      <c r="O44" s="36">
        <v>5</v>
      </c>
      <c r="P44" s="28" t="str">
        <f t="shared" si="8"/>
        <v>Perlu peningkatan keterampilan untuk menentukan jarak dalam ruang, serta menyelesaikan masalah yang berkaitan dengan penyajian data dalam tabel distribusi frekuensi dan histogram.</v>
      </c>
      <c r="Q44" s="39"/>
      <c r="R44" s="78" t="s">
        <v>9</v>
      </c>
      <c r="S44" s="18"/>
      <c r="T44" s="1">
        <v>79.046666666666667</v>
      </c>
      <c r="U44" s="1">
        <v>78.593333333333334</v>
      </c>
      <c r="V44" s="1"/>
      <c r="W44" s="1"/>
      <c r="X44" s="1"/>
      <c r="Y44" s="1"/>
      <c r="Z44" s="1"/>
      <c r="AA44" s="1"/>
      <c r="AB44" s="1"/>
      <c r="AC44" s="1"/>
      <c r="AD44" s="1"/>
      <c r="AE44" s="18"/>
      <c r="AF44" s="1">
        <v>79.046666666666667</v>
      </c>
      <c r="AG44" s="1">
        <v>78.593333333333334</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113716</v>
      </c>
      <c r="C45" s="19" t="s">
        <v>100</v>
      </c>
      <c r="D45" s="18"/>
      <c r="E45" s="28">
        <f t="shared" si="0"/>
        <v>84</v>
      </c>
      <c r="F45" s="28" t="str">
        <f t="shared" si="1"/>
        <v>B</v>
      </c>
      <c r="G45" s="28">
        <f t="shared" si="2"/>
        <v>84</v>
      </c>
      <c r="H45" s="28" t="str">
        <f t="shared" si="3"/>
        <v>B</v>
      </c>
      <c r="I45" s="36">
        <v>2</v>
      </c>
      <c r="J45" s="28" t="str">
        <f>IF(I45=$FG$13,$FH$13,IF(I45=$FG$15,$FH$15,IF(I45=$FG$17,$FH$17,IF(I45=$FG$19,$FH$19,IF(I45=$FG$21,$FH$21,IF(I45=$FG$23,$FH$23,IF(I45=$FG$25,$FH$25,IF(I45=$FG$27,$FH$27,IF(I45=$FG$29,$FH$29,IF(I45=$FG$31,$FH$31,""))))))))))</f>
        <v>Memiliki kemampuan untuk menganalisis ukuran pemusatan dan penyebaran data yang disajikan dalam bentuk tabel distribusi frekuensi dan histogram, namun perlu peningkatan kemampuan mendeskripsikan jarak dalam ruang.</v>
      </c>
      <c r="K45" s="28">
        <f t="shared" si="4"/>
        <v>84.25333333333333</v>
      </c>
      <c r="L45" s="28" t="str">
        <f t="shared" si="5"/>
        <v>A</v>
      </c>
      <c r="M45" s="28">
        <f t="shared" si="6"/>
        <v>84.25333333333333</v>
      </c>
      <c r="N45" s="28" t="str">
        <f t="shared" si="7"/>
        <v>A</v>
      </c>
      <c r="O45" s="36">
        <v>2</v>
      </c>
      <c r="P45" s="28" t="str">
        <f t="shared" si="8"/>
        <v>Memiliki keterampilan untuk menyelesaikan masalah yang berkaitan dengan penyajian data dalam tabel distribusi frekuensi dan histogram, namun perlu peningkatan keterampilan menentukan jarak dalam ruang.</v>
      </c>
      <c r="Q45" s="39"/>
      <c r="R45" s="78" t="s">
        <v>8</v>
      </c>
      <c r="S45" s="18"/>
      <c r="T45" s="1">
        <v>84.756666666666661</v>
      </c>
      <c r="U45" s="1">
        <v>83.75</v>
      </c>
      <c r="V45" s="1"/>
      <c r="W45" s="1"/>
      <c r="X45" s="1"/>
      <c r="Y45" s="1"/>
      <c r="Z45" s="1"/>
      <c r="AA45" s="1"/>
      <c r="AB45" s="1"/>
      <c r="AC45" s="1"/>
      <c r="AD45" s="1"/>
      <c r="AE45" s="18"/>
      <c r="AF45" s="1">
        <v>84.756666666666661</v>
      </c>
      <c r="AG45" s="1">
        <v>83.75</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113730</v>
      </c>
      <c r="C46" s="19" t="s">
        <v>101</v>
      </c>
      <c r="D46" s="18"/>
      <c r="E46" s="28">
        <f t="shared" si="0"/>
        <v>76</v>
      </c>
      <c r="F46" s="28" t="str">
        <f t="shared" si="1"/>
        <v>B</v>
      </c>
      <c r="G46" s="28">
        <f t="shared" si="2"/>
        <v>76</v>
      </c>
      <c r="H46" s="28" t="str">
        <f t="shared" si="3"/>
        <v>B</v>
      </c>
      <c r="I46" s="36">
        <v>5</v>
      </c>
      <c r="J46" s="28" t="str">
        <f>IF(I46=$FG$13,$FH$13,IF(I46=$FG$15,$FH$15,IF(I46=$FG$17,$FH$17,IF(I46=$FG$19,$FH$19,IF(I46=$FG$21,$FH$21,IF(I46=$FG$23,$FH$23,IF(I46=$FG$25,$FH$25,IF(I46=$FG$27,$FH$27,IF(I46=$FG$29,$FH$29,IF(I46=$FG$31,$FH$31,""))))))))))</f>
        <v>Perlu peningkatan kemampuan mendeskripsikan jarak dalam ruang, namun perlu peningkatan pemahaman menganalisis ukuran pemusatan dan penyebaran data yang disajikan dalam bentuk tabel distribusi frekuensi dan histogram.</v>
      </c>
      <c r="K46" s="28">
        <f t="shared" si="4"/>
        <v>76.5</v>
      </c>
      <c r="L46" s="28" t="str">
        <f t="shared" si="5"/>
        <v>B</v>
      </c>
      <c r="M46" s="28">
        <f t="shared" si="6"/>
        <v>76.5</v>
      </c>
      <c r="N46" s="28" t="str">
        <f t="shared" si="7"/>
        <v>B</v>
      </c>
      <c r="O46" s="36">
        <v>5</v>
      </c>
      <c r="P46" s="28" t="str">
        <f t="shared" si="8"/>
        <v>Perlu peningkatan keterampilan untuk menentukan jarak dalam ruang, serta menyelesaikan masalah yang berkaitan dengan penyajian data dalam tabel distribusi frekuensi dan histogram.</v>
      </c>
      <c r="Q46" s="39"/>
      <c r="R46" s="78" t="s">
        <v>9</v>
      </c>
      <c r="S46" s="18"/>
      <c r="T46" s="1">
        <v>77</v>
      </c>
      <c r="U46" s="1">
        <v>75</v>
      </c>
      <c r="V46" s="1"/>
      <c r="W46" s="1"/>
      <c r="X46" s="1"/>
      <c r="Y46" s="1"/>
      <c r="Z46" s="1"/>
      <c r="AA46" s="1"/>
      <c r="AB46" s="1"/>
      <c r="AC46" s="1"/>
      <c r="AD46" s="1"/>
      <c r="AE46" s="18"/>
      <c r="AF46" s="1">
        <v>76</v>
      </c>
      <c r="AG46" s="1">
        <v>77</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IF(I47=$FG$13,$FH$13,IF(I47=$FG$15,$FH$15,IF(I47=$FG$17,$FH$17,IF(I47=$FG$19,$FH$19,IF(I47=$FG$21,$FH$21,IF(I47=$FG$23,$FH$23,IF(I47=$FG$25,$FH$25,IF(I47=$FG$27,$FH$27,IF(I47=$FG$29,$FH$29,IF(I47=$FG$31,$FH$31,""))))))))))</f>
        <v/>
      </c>
      <c r="K47" s="28" t="str">
        <f t="shared" si="4"/>
        <v/>
      </c>
      <c r="L47" s="28" t="str">
        <f t="shared" si="5"/>
        <v/>
      </c>
      <c r="M47" s="28" t="str">
        <f t="shared" si="6"/>
        <v/>
      </c>
      <c r="N47" s="28" t="str">
        <f t="shared" si="7"/>
        <v/>
      </c>
      <c r="O47" s="36"/>
      <c r="P47" s="28" t="str">
        <f t="shared" si="8"/>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IF(I48=$FG$13,$FH$13,IF(I48=$FG$15,$FH$15,IF(I48=$FG$17,$FH$17,IF(I48=$FG$19,$FH$19,IF(I48=$FG$21,$FH$21,IF(I48=$FG$23,$FH$23,IF(I48=$FG$25,$FH$25,IF(I48=$FG$27,$FH$27,IF(I48=$FG$29,$FH$29,IF(I48=$FG$31,$FH$31,""))))))))))</f>
        <v/>
      </c>
      <c r="K48" s="28" t="str">
        <f t="shared" si="4"/>
        <v/>
      </c>
      <c r="L48" s="28" t="str">
        <f t="shared" si="5"/>
        <v/>
      </c>
      <c r="M48" s="28" t="str">
        <f t="shared" si="6"/>
        <v/>
      </c>
      <c r="N48" s="28" t="str">
        <f t="shared" si="7"/>
        <v/>
      </c>
      <c r="O48" s="36"/>
      <c r="P48" s="28" t="str">
        <f t="shared" si="8"/>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IF(I49=$FG$13,$FH$13,IF(I49=$FG$15,$FH$15,IF(I49=$FG$17,$FH$17,IF(I49=$FG$19,$FH$19,IF(I49=$FG$21,$FH$21,IF(I49=$FG$23,$FH$23,IF(I49=$FG$25,$FH$25,IF(I49=$FG$27,$FH$27,IF(I49=$FG$29,$FH$29,IF(I49=$FG$31,$FH$31,""))))))))))</f>
        <v/>
      </c>
      <c r="K49" s="28" t="str">
        <f t="shared" si="4"/>
        <v/>
      </c>
      <c r="L49" s="28" t="str">
        <f t="shared" si="5"/>
        <v/>
      </c>
      <c r="M49" s="28" t="str">
        <f t="shared" si="6"/>
        <v/>
      </c>
      <c r="N49" s="28" t="str">
        <f t="shared" si="7"/>
        <v/>
      </c>
      <c r="O49" s="36"/>
      <c r="P49" s="28" t="str">
        <f t="shared" si="8"/>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IF(I50=$FG$13,$FH$13,IF(I50=$FG$15,$FH$15,IF(I50=$FG$17,$FH$17,IF(I50=$FG$19,$FH$19,IF(I50=$FG$21,$FH$21,IF(I50=$FG$23,$FH$23,IF(I50=$FG$25,$FH$25,IF(I50=$FG$27,$FH$27,IF(I50=$FG$29,$FH$29,IF(I50=$FG$31,$FH$31,""))))))))))</f>
        <v/>
      </c>
      <c r="K50" s="28" t="str">
        <f t="shared" si="4"/>
        <v/>
      </c>
      <c r="L50" s="28" t="str">
        <f t="shared" si="5"/>
        <v/>
      </c>
      <c r="M50" s="28" t="str">
        <f t="shared" si="6"/>
        <v/>
      </c>
      <c r="N50" s="28" t="str">
        <f t="shared" si="7"/>
        <v/>
      </c>
      <c r="O50" s="36"/>
      <c r="P50" s="28" t="str">
        <f t="shared" si="8"/>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91</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76</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82.416666666666671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AH11" activePane="bottomRight" state="frozen"/>
      <selection pane="topRight"/>
      <selection pane="bottomLeft"/>
      <selection pane="bottomRight" activeCell="FH13" sqref="FH13:FI22"/>
    </sheetView>
  </sheetViews>
  <sheetFormatPr defaultRowHeight="15" x14ac:dyDescent="0.25"/>
  <cols>
    <col min="1" max="1" width="6.5703125" customWidth="1"/>
    <col min="2" max="2" width="9.140625" hidden="1" customWidth="1"/>
    <col min="3" max="3" width="37.28515625" customWidth="1"/>
    <col min="4" max="16" width="5.85546875" customWidth="1"/>
    <col min="17" max="18" width="7.7109375" customWidth="1"/>
    <col min="20" max="21" width="7.140625" customWidth="1"/>
    <col min="22" max="29" width="6.7109375" hidden="1"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982</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982</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243</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113758</v>
      </c>
      <c r="C11" s="19" t="s">
        <v>116</v>
      </c>
      <c r="D11" s="18"/>
      <c r="E11" s="28">
        <f t="shared" ref="E11:E50" si="0">IF((COUNTA(T11:AC11)&gt;0),(ROUND((AVERAGE(T11:AC11)),0)),"")</f>
        <v>83</v>
      </c>
      <c r="F11" s="28" t="str">
        <f t="shared" ref="F11:F50" si="1">IF(AND(ISNUMBER(E11),E11&gt;=1),IF(E11&lt;=$FD$13,$FE$13,IF(E11&lt;=$FD$14,$FE$14,IF(E11&lt;=$FD$15,$FE$15,IF(E11&lt;=$FD$16,$FE$16,)))), "")</f>
        <v>B</v>
      </c>
      <c r="G11" s="28">
        <f t="shared" ref="G11:G50" si="2">IF((COUNTA(T11:AD11)&gt;0),(ROUND((AVERAGE(T11:AD11)),0)),"")</f>
        <v>83</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untuk menganalisis ukuran pemusatan dan penyebaran data yang disajikan dalam bentuk tabel distribusi frekuensi dan histogram, namun perlu peningkatan kemampuan mendeskripsikan jarak dalam ruang.</v>
      </c>
      <c r="K11" s="28">
        <f t="shared" ref="K11:K50" si="5">IF((COUNTA(AF11:AO11)&gt;0),AVERAGE(AF11:AO11),"")</f>
        <v>84.273452380952378</v>
      </c>
      <c r="L11" s="28" t="str">
        <f t="shared" ref="L11:L50" si="6">IF(AND(ISNUMBER(K11),K11&gt;=1), IF(K11&lt;=$FD$27,$FE$27,IF(K11&lt;=$FD$28,$FE$28,IF(K11&lt;=$FD$29,$FE$29,IF(K11&lt;=$FD$30,$FE$30,)))), "")</f>
        <v>A</v>
      </c>
      <c r="M11" s="28">
        <f t="shared" ref="M11:M50" si="7">IF((COUNTA(AF11:AO11)&gt;0),AVERAGE(AF11:AO11),"")</f>
        <v>84.273452380952378</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Memiliki keterampilan untuk menyelesaikan masalah yang berkaitan dengan penyajian data dalam tabel distribusi frekuensi dan histogram, namun perlu peningkatan keterampilan menentukan jarak dalam ruang.</v>
      </c>
      <c r="Q11" s="39"/>
      <c r="R11" s="78" t="s">
        <v>8</v>
      </c>
      <c r="S11" s="18"/>
      <c r="T11" s="1">
        <v>82.680952380952377</v>
      </c>
      <c r="U11" s="1">
        <v>83</v>
      </c>
      <c r="V11" s="1"/>
      <c r="W11" s="1"/>
      <c r="X11" s="1"/>
      <c r="Y11" s="1"/>
      <c r="Z11" s="1"/>
      <c r="AA11" s="1"/>
      <c r="AB11" s="1"/>
      <c r="AC11" s="1"/>
      <c r="AD11" s="1"/>
      <c r="AE11" s="18"/>
      <c r="AF11" s="1">
        <v>82.680952380952377</v>
      </c>
      <c r="AG11" s="1">
        <v>85.865952380952379</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113772</v>
      </c>
      <c r="C12" s="19" t="s">
        <v>117</v>
      </c>
      <c r="D12" s="18"/>
      <c r="E12" s="28">
        <f t="shared" si="0"/>
        <v>83</v>
      </c>
      <c r="F12" s="28" t="str">
        <f t="shared" si="1"/>
        <v>B</v>
      </c>
      <c r="G12" s="28">
        <f t="shared" si="2"/>
        <v>83</v>
      </c>
      <c r="H12" s="28" t="str">
        <f t="shared" si="3"/>
        <v>B</v>
      </c>
      <c r="I12" s="36">
        <v>3</v>
      </c>
      <c r="J12" s="28" t="str">
        <f t="shared" si="4"/>
        <v>Memiliki kemampuan untuk mendeskripsikan jarak dalam ruang serta menganalisis ukuran pemusatan data yang disajikan dalam bentuk tabel distribusi frekuensi dan histogram namun perlu peningkatan pemahaman menganalisis penyebaran data.</v>
      </c>
      <c r="K12" s="28">
        <f t="shared" si="5"/>
        <v>82.896785714285727</v>
      </c>
      <c r="L12" s="28" t="str">
        <f t="shared" si="6"/>
        <v>B</v>
      </c>
      <c r="M12" s="28">
        <f t="shared" si="7"/>
        <v>82.896785714285727</v>
      </c>
      <c r="N12" s="28" t="str">
        <f t="shared" si="8"/>
        <v>B</v>
      </c>
      <c r="O12" s="36">
        <v>3</v>
      </c>
      <c r="P12" s="28" t="str">
        <f t="shared" si="9"/>
        <v>Memiliki keterampilan untuk menentukan jarak dalam ruang, serta menyelesaikan masalah yang berkaitan dengan penyajian data tabel distribusi frekuensi namun perlu peningkatan kemampuan menyelesaikan masalah yang berkaitan dengan penyajian data dalam histogram.</v>
      </c>
      <c r="Q12" s="39"/>
      <c r="R12" s="78" t="s">
        <v>8</v>
      </c>
      <c r="S12" s="18"/>
      <c r="T12" s="1">
        <v>84.167619047619056</v>
      </c>
      <c r="U12" s="1">
        <v>81.625952380952384</v>
      </c>
      <c r="V12" s="1"/>
      <c r="W12" s="1"/>
      <c r="X12" s="1"/>
      <c r="Y12" s="1"/>
      <c r="Z12" s="1"/>
      <c r="AA12" s="1"/>
      <c r="AB12" s="1"/>
      <c r="AC12" s="1"/>
      <c r="AD12" s="1"/>
      <c r="AE12" s="18"/>
      <c r="AF12" s="1">
        <v>84.167619047619056</v>
      </c>
      <c r="AG12" s="1">
        <v>81.625952380952384</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113786</v>
      </c>
      <c r="C13" s="19" t="s">
        <v>118</v>
      </c>
      <c r="D13" s="18"/>
      <c r="E13" s="28">
        <f t="shared" si="0"/>
        <v>87</v>
      </c>
      <c r="F13" s="28" t="str">
        <f t="shared" si="1"/>
        <v>A</v>
      </c>
      <c r="G13" s="28">
        <f t="shared" si="2"/>
        <v>87</v>
      </c>
      <c r="H13" s="28" t="str">
        <f t="shared" si="3"/>
        <v>A</v>
      </c>
      <c r="I13" s="36">
        <v>2</v>
      </c>
      <c r="J13" s="28" t="str">
        <f t="shared" si="4"/>
        <v>Memiliki kemampuan untuk menganalisis ukuran pemusatan dan penyebaran data yang disajikan dalam bentuk tabel distribusi frekuensi dan histogram, namun perlu peningkatan kemampuan mendeskripsikan jarak dalam ruang.</v>
      </c>
      <c r="K13" s="28">
        <f t="shared" si="5"/>
        <v>87.9</v>
      </c>
      <c r="L13" s="28" t="str">
        <f t="shared" si="6"/>
        <v>A</v>
      </c>
      <c r="M13" s="28">
        <f t="shared" si="7"/>
        <v>87.9</v>
      </c>
      <c r="N13" s="28" t="str">
        <f t="shared" si="8"/>
        <v>A</v>
      </c>
      <c r="O13" s="36">
        <v>2</v>
      </c>
      <c r="P13" s="28" t="str">
        <f t="shared" si="9"/>
        <v>Memiliki keterampilan untuk menyelesaikan masalah yang berkaitan dengan penyajian data dalam tabel distribusi frekuensi dan histogram, namun perlu peningkatan keterampilan menentukan jarak dalam ruang.</v>
      </c>
      <c r="Q13" s="39"/>
      <c r="R13" s="78" t="s">
        <v>8</v>
      </c>
      <c r="S13" s="18"/>
      <c r="T13" s="1">
        <v>86</v>
      </c>
      <c r="U13" s="1">
        <v>87.8</v>
      </c>
      <c r="V13" s="1"/>
      <c r="W13" s="1"/>
      <c r="X13" s="1"/>
      <c r="Y13" s="1"/>
      <c r="Z13" s="1"/>
      <c r="AA13" s="1"/>
      <c r="AB13" s="1"/>
      <c r="AC13" s="1"/>
      <c r="AD13" s="1"/>
      <c r="AE13" s="18"/>
      <c r="AF13" s="1">
        <v>88</v>
      </c>
      <c r="AG13" s="1">
        <v>87.8</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79" t="s">
        <v>186</v>
      </c>
      <c r="FI13" s="79" t="s">
        <v>191</v>
      </c>
      <c r="FJ13" s="41">
        <v>51641</v>
      </c>
      <c r="FK13" s="41">
        <v>51651</v>
      </c>
    </row>
    <row r="14" spans="1:167" x14ac:dyDescent="0.25">
      <c r="A14" s="19">
        <v>4</v>
      </c>
      <c r="B14" s="19">
        <v>113800</v>
      </c>
      <c r="C14" s="19" t="s">
        <v>119</v>
      </c>
      <c r="D14" s="18"/>
      <c r="E14" s="28">
        <f t="shared" si="0"/>
        <v>81</v>
      </c>
      <c r="F14" s="28" t="str">
        <f t="shared" si="1"/>
        <v>B</v>
      </c>
      <c r="G14" s="28">
        <f t="shared" si="2"/>
        <v>81</v>
      </c>
      <c r="H14" s="28" t="str">
        <f t="shared" si="3"/>
        <v>B</v>
      </c>
      <c r="I14" s="36">
        <v>5</v>
      </c>
      <c r="J14" s="28" t="str">
        <f t="shared" si="4"/>
        <v>Perlu peningkatan kemampuan mendeskripsikan jarak dalam ruang, namun perlu peningkatan pemahaman menganalisis ukuran pemusatan dan penyebaran data yang disajikan dalam bentuk tabel distribusi frekuensi dan histogram.</v>
      </c>
      <c r="K14" s="28">
        <f t="shared" si="5"/>
        <v>81</v>
      </c>
      <c r="L14" s="28" t="str">
        <f t="shared" si="6"/>
        <v>B</v>
      </c>
      <c r="M14" s="28">
        <f t="shared" si="7"/>
        <v>81</v>
      </c>
      <c r="N14" s="28" t="str">
        <f t="shared" si="8"/>
        <v>B</v>
      </c>
      <c r="O14" s="36">
        <v>5</v>
      </c>
      <c r="P14" s="28" t="str">
        <f t="shared" si="9"/>
        <v>Perlu peningkatan keterampilan untuk menentukan jarak dalam ruang, serta menyelesaikan masalah yang berkaitan dengan penyajian data dalam tabel distribusi frekuensi dan histogram.</v>
      </c>
      <c r="Q14" s="39"/>
      <c r="R14" s="78" t="s">
        <v>8</v>
      </c>
      <c r="S14" s="18"/>
      <c r="T14" s="1">
        <v>80</v>
      </c>
      <c r="U14" s="1">
        <v>82</v>
      </c>
      <c r="V14" s="1"/>
      <c r="W14" s="1"/>
      <c r="X14" s="1"/>
      <c r="Y14" s="1"/>
      <c r="Z14" s="1"/>
      <c r="AA14" s="1"/>
      <c r="AB14" s="1"/>
      <c r="AC14" s="1"/>
      <c r="AD14" s="1"/>
      <c r="AE14" s="18"/>
      <c r="AF14" s="1">
        <v>80</v>
      </c>
      <c r="AG14" s="1">
        <v>82</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113814</v>
      </c>
      <c r="C15" s="19" t="s">
        <v>120</v>
      </c>
      <c r="D15" s="18"/>
      <c r="E15" s="28">
        <f t="shared" si="0"/>
        <v>85</v>
      </c>
      <c r="F15" s="28" t="str">
        <f t="shared" si="1"/>
        <v>A</v>
      </c>
      <c r="G15" s="28">
        <f t="shared" si="2"/>
        <v>85</v>
      </c>
      <c r="H15" s="28" t="str">
        <f t="shared" si="3"/>
        <v>A</v>
      </c>
      <c r="I15" s="36">
        <v>4</v>
      </c>
      <c r="J15" s="28" t="str">
        <f t="shared" si="4"/>
        <v>Memiliki kemampuan untuk mendeskripsikan jarak dalam ruang, namun perlu peningkatan pemahaman menganalisis ukuran pemusatan dan penyebaran data yang disajikan dalam bentuk tabel distribusi frekuensi dan histogram.</v>
      </c>
      <c r="K15" s="28">
        <f t="shared" si="5"/>
        <v>84.737083333333331</v>
      </c>
      <c r="L15" s="28" t="str">
        <f t="shared" si="6"/>
        <v>A</v>
      </c>
      <c r="M15" s="28">
        <f t="shared" si="7"/>
        <v>84.737083333333331</v>
      </c>
      <c r="N15" s="28" t="str">
        <f t="shared" si="8"/>
        <v>A</v>
      </c>
      <c r="O15" s="36">
        <v>4</v>
      </c>
      <c r="P15" s="28" t="str">
        <f t="shared" si="9"/>
        <v>Memiliki keterampilan untuk menentukan jarak dalam ruang, namun perlu peningkatan kemampuan menyelesaikan masalah yang berkaitan dengan penyajian data dalam tabel distribusi frekuensi dan histogram.</v>
      </c>
      <c r="Q15" s="39"/>
      <c r="R15" s="78" t="s">
        <v>8</v>
      </c>
      <c r="S15" s="18"/>
      <c r="T15" s="1">
        <v>86.176666666666662</v>
      </c>
      <c r="U15" s="1">
        <v>83.297499999999999</v>
      </c>
      <c r="V15" s="1"/>
      <c r="W15" s="1"/>
      <c r="X15" s="1"/>
      <c r="Y15" s="1"/>
      <c r="Z15" s="1"/>
      <c r="AA15" s="1"/>
      <c r="AB15" s="1"/>
      <c r="AC15" s="1"/>
      <c r="AD15" s="1"/>
      <c r="AE15" s="18"/>
      <c r="AF15" s="1">
        <v>86.176666666666662</v>
      </c>
      <c r="AG15" s="1">
        <v>83.297499999999999</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79" t="s">
        <v>190</v>
      </c>
      <c r="FI15" s="79" t="s">
        <v>192</v>
      </c>
      <c r="FJ15" s="41">
        <v>51642</v>
      </c>
      <c r="FK15" s="41">
        <v>51652</v>
      </c>
    </row>
    <row r="16" spans="1:167" x14ac:dyDescent="0.25">
      <c r="A16" s="19">
        <v>6</v>
      </c>
      <c r="B16" s="19">
        <v>113828</v>
      </c>
      <c r="C16" s="19" t="s">
        <v>121</v>
      </c>
      <c r="D16" s="18"/>
      <c r="E16" s="28">
        <f t="shared" si="0"/>
        <v>81</v>
      </c>
      <c r="F16" s="28" t="str">
        <f t="shared" si="1"/>
        <v>B</v>
      </c>
      <c r="G16" s="28">
        <f t="shared" si="2"/>
        <v>81</v>
      </c>
      <c r="H16" s="28" t="str">
        <f t="shared" si="3"/>
        <v>B</v>
      </c>
      <c r="I16" s="36">
        <v>2</v>
      </c>
      <c r="J16" s="28" t="str">
        <f t="shared" si="4"/>
        <v>Memiliki kemampuan untuk menganalisis ukuran pemusatan dan penyebaran data yang disajikan dalam bentuk tabel distribusi frekuensi dan histogram, namun perlu peningkatan kemampuan mendeskripsikan jarak dalam ruang.</v>
      </c>
      <c r="K16" s="28">
        <f t="shared" si="5"/>
        <v>81.418452380952374</v>
      </c>
      <c r="L16" s="28" t="str">
        <f t="shared" si="6"/>
        <v>B</v>
      </c>
      <c r="M16" s="28">
        <f t="shared" si="7"/>
        <v>81.418452380952374</v>
      </c>
      <c r="N16" s="28" t="str">
        <f t="shared" si="8"/>
        <v>B</v>
      </c>
      <c r="O16" s="36">
        <v>2</v>
      </c>
      <c r="P16" s="28" t="str">
        <f t="shared" si="9"/>
        <v>Memiliki keterampilan untuk menyelesaikan masalah yang berkaitan dengan penyajian data dalam tabel distribusi frekuensi dan histogram, namun perlu peningkatan keterampilan menentukan jarak dalam ruang.</v>
      </c>
      <c r="Q16" s="39"/>
      <c r="R16" s="78" t="s">
        <v>8</v>
      </c>
      <c r="S16" s="18"/>
      <c r="T16" s="1">
        <v>80.414285714285711</v>
      </c>
      <c r="U16" s="1">
        <v>82.422619047619051</v>
      </c>
      <c r="V16" s="1"/>
      <c r="W16" s="1"/>
      <c r="X16" s="1"/>
      <c r="Y16" s="1"/>
      <c r="Z16" s="1"/>
      <c r="AA16" s="1"/>
      <c r="AB16" s="1"/>
      <c r="AC16" s="1"/>
      <c r="AD16" s="1"/>
      <c r="AE16" s="18"/>
      <c r="AF16" s="1">
        <v>80.414285714285711</v>
      </c>
      <c r="AG16" s="1">
        <v>82.422619047619051</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113842</v>
      </c>
      <c r="C17" s="19" t="s">
        <v>122</v>
      </c>
      <c r="D17" s="18"/>
      <c r="E17" s="28">
        <f t="shared" si="0"/>
        <v>80</v>
      </c>
      <c r="F17" s="28" t="str">
        <f t="shared" si="1"/>
        <v>B</v>
      </c>
      <c r="G17" s="28">
        <f t="shared" si="2"/>
        <v>80</v>
      </c>
      <c r="H17" s="28" t="str">
        <f t="shared" si="3"/>
        <v>B</v>
      </c>
      <c r="I17" s="36">
        <v>5</v>
      </c>
      <c r="J17" s="28" t="str">
        <f t="shared" si="4"/>
        <v>Perlu peningkatan kemampuan mendeskripsikan jarak dalam ruang, namun perlu peningkatan pemahaman menganalisis ukuran pemusatan dan penyebaran data yang disajikan dalam bentuk tabel distribusi frekuensi dan histogram.</v>
      </c>
      <c r="K17" s="28">
        <f t="shared" si="5"/>
        <v>79.618452380952391</v>
      </c>
      <c r="L17" s="28" t="str">
        <f t="shared" si="6"/>
        <v>B</v>
      </c>
      <c r="M17" s="28">
        <f t="shared" si="7"/>
        <v>79.618452380952391</v>
      </c>
      <c r="N17" s="28" t="str">
        <f t="shared" si="8"/>
        <v>B</v>
      </c>
      <c r="O17" s="36">
        <v>5</v>
      </c>
      <c r="P17" s="28" t="str">
        <f t="shared" si="9"/>
        <v>Perlu peningkatan keterampilan untuk menentukan jarak dalam ruang, serta menyelesaikan masalah yang berkaitan dengan penyajian data dalam tabel distribusi frekuensi dan histogram.</v>
      </c>
      <c r="Q17" s="39"/>
      <c r="R17" s="78" t="s">
        <v>9</v>
      </c>
      <c r="S17" s="18"/>
      <c r="T17" s="1">
        <v>79.480952380952388</v>
      </c>
      <c r="U17" s="1">
        <v>79.75595238095238</v>
      </c>
      <c r="V17" s="1"/>
      <c r="W17" s="1"/>
      <c r="X17" s="1"/>
      <c r="Y17" s="1"/>
      <c r="Z17" s="1"/>
      <c r="AA17" s="1"/>
      <c r="AB17" s="1"/>
      <c r="AC17" s="1"/>
      <c r="AD17" s="1"/>
      <c r="AE17" s="18"/>
      <c r="AF17" s="1">
        <v>79.480952380952388</v>
      </c>
      <c r="AG17" s="1">
        <v>79.75595238095238</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79" t="s">
        <v>187</v>
      </c>
      <c r="FI17" s="79" t="s">
        <v>194</v>
      </c>
      <c r="FJ17" s="41">
        <v>51643</v>
      </c>
      <c r="FK17" s="41">
        <v>51653</v>
      </c>
    </row>
    <row r="18" spans="1:167" x14ac:dyDescent="0.25">
      <c r="A18" s="19">
        <v>8</v>
      </c>
      <c r="B18" s="19">
        <v>113856</v>
      </c>
      <c r="C18" s="19" t="s">
        <v>123</v>
      </c>
      <c r="D18" s="18"/>
      <c r="E18" s="28">
        <f t="shared" si="0"/>
        <v>92</v>
      </c>
      <c r="F18" s="28" t="str">
        <f t="shared" si="1"/>
        <v>A</v>
      </c>
      <c r="G18" s="28">
        <f t="shared" si="2"/>
        <v>92</v>
      </c>
      <c r="H18" s="28" t="str">
        <f t="shared" si="3"/>
        <v>A</v>
      </c>
      <c r="I18" s="36">
        <v>2</v>
      </c>
      <c r="J18" s="28" t="str">
        <f t="shared" si="4"/>
        <v>Memiliki kemampuan untuk menganalisis ukuran pemusatan dan penyebaran data yang disajikan dalam bentuk tabel distribusi frekuensi dan histogram, namun perlu peningkatan kemampuan mendeskripsikan jarak dalam ruang.</v>
      </c>
      <c r="K18" s="28">
        <f t="shared" si="5"/>
        <v>89.389166666666682</v>
      </c>
      <c r="L18" s="28" t="str">
        <f t="shared" si="6"/>
        <v>A</v>
      </c>
      <c r="M18" s="28">
        <f t="shared" si="7"/>
        <v>89.389166666666682</v>
      </c>
      <c r="N18" s="28" t="str">
        <f t="shared" si="8"/>
        <v>A</v>
      </c>
      <c r="O18" s="36">
        <v>2</v>
      </c>
      <c r="P18" s="28" t="str">
        <f t="shared" si="9"/>
        <v>Memiliki keterampilan untuk menyelesaikan masalah yang berkaitan dengan penyajian data dalam tabel distribusi frekuensi dan histogram, namun perlu peningkatan keterampilan menentukan jarak dalam ruang.</v>
      </c>
      <c r="Q18" s="39"/>
      <c r="R18" s="78" t="s">
        <v>8</v>
      </c>
      <c r="S18" s="18"/>
      <c r="T18" s="1">
        <v>94</v>
      </c>
      <c r="U18" s="1">
        <v>90.041666666666671</v>
      </c>
      <c r="V18" s="1"/>
      <c r="W18" s="1"/>
      <c r="X18" s="1"/>
      <c r="Y18" s="1"/>
      <c r="Z18" s="1"/>
      <c r="AA18" s="1"/>
      <c r="AB18" s="1"/>
      <c r="AC18" s="1"/>
      <c r="AD18" s="1"/>
      <c r="AE18" s="18"/>
      <c r="AF18" s="1">
        <v>88.736666666666679</v>
      </c>
      <c r="AG18" s="1">
        <v>90.041666666666671</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113870</v>
      </c>
      <c r="C19" s="19" t="s">
        <v>124</v>
      </c>
      <c r="D19" s="18"/>
      <c r="E19" s="28">
        <f t="shared" si="0"/>
        <v>92</v>
      </c>
      <c r="F19" s="28" t="str">
        <f t="shared" si="1"/>
        <v>A</v>
      </c>
      <c r="G19" s="28">
        <f t="shared" si="2"/>
        <v>92</v>
      </c>
      <c r="H19" s="28" t="str">
        <f t="shared" si="3"/>
        <v>A</v>
      </c>
      <c r="I19" s="36">
        <v>1</v>
      </c>
      <c r="J19" s="28" t="str">
        <f t="shared" si="4"/>
        <v>Memiliki kemampuan untuk mendeskripsikan jarak dalam ruang serta menganalisis ukuran pemusatan dan penyebaran data yang disajikan dalam bentuk tabel distribusi frekuensi dan histogram.</v>
      </c>
      <c r="K19" s="28">
        <f t="shared" si="5"/>
        <v>88.338333333333338</v>
      </c>
      <c r="L19" s="28" t="str">
        <f t="shared" si="6"/>
        <v>A</v>
      </c>
      <c r="M19" s="28">
        <f t="shared" si="7"/>
        <v>88.338333333333338</v>
      </c>
      <c r="N19" s="28" t="str">
        <f t="shared" si="8"/>
        <v>A</v>
      </c>
      <c r="O19" s="36">
        <v>1</v>
      </c>
      <c r="P19" s="28" t="str">
        <f t="shared" si="9"/>
        <v>Memiliki keterampilan untuk menentukan jarak dalam ruang serta menyelesaikan masalah yang berkaitan dengan penyajian data dalam tabel distribusi frekuensi dan histogram.</v>
      </c>
      <c r="Q19" s="39"/>
      <c r="R19" s="78" t="s">
        <v>8</v>
      </c>
      <c r="S19" s="18"/>
      <c r="T19" s="1">
        <v>93</v>
      </c>
      <c r="U19" s="1">
        <v>90</v>
      </c>
      <c r="V19" s="1"/>
      <c r="W19" s="1"/>
      <c r="X19" s="1"/>
      <c r="Y19" s="1"/>
      <c r="Z19" s="1"/>
      <c r="AA19" s="1"/>
      <c r="AB19" s="1"/>
      <c r="AC19" s="1"/>
      <c r="AD19" s="1"/>
      <c r="AE19" s="18"/>
      <c r="AF19" s="1">
        <v>89.759999999999991</v>
      </c>
      <c r="AG19" s="1">
        <v>86.916666666666671</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80" t="s">
        <v>188</v>
      </c>
      <c r="FI19" s="79" t="s">
        <v>193</v>
      </c>
      <c r="FJ19" s="41">
        <v>51644</v>
      </c>
      <c r="FK19" s="41">
        <v>51654</v>
      </c>
    </row>
    <row r="20" spans="1:167" x14ac:dyDescent="0.25">
      <c r="A20" s="19">
        <v>10</v>
      </c>
      <c r="B20" s="19">
        <v>113884</v>
      </c>
      <c r="C20" s="19" t="s">
        <v>125</v>
      </c>
      <c r="D20" s="18"/>
      <c r="E20" s="28">
        <f t="shared" si="0"/>
        <v>85</v>
      </c>
      <c r="F20" s="28" t="str">
        <f t="shared" si="1"/>
        <v>A</v>
      </c>
      <c r="G20" s="28">
        <f t="shared" si="2"/>
        <v>85</v>
      </c>
      <c r="H20" s="28" t="str">
        <f t="shared" si="3"/>
        <v>A</v>
      </c>
      <c r="I20" s="36">
        <v>2</v>
      </c>
      <c r="J20" s="28" t="str">
        <f t="shared" si="4"/>
        <v>Memiliki kemampuan untuk menganalisis ukuran pemusatan dan penyebaran data yang disajikan dalam bentuk tabel distribusi frekuensi dan histogram, namun perlu peningkatan kemampuan mendeskripsikan jarak dalam ruang.</v>
      </c>
      <c r="K20" s="28">
        <f t="shared" si="5"/>
        <v>85.625</v>
      </c>
      <c r="L20" s="28" t="str">
        <f t="shared" si="6"/>
        <v>A</v>
      </c>
      <c r="M20" s="28">
        <f t="shared" si="7"/>
        <v>85.625</v>
      </c>
      <c r="N20" s="28" t="str">
        <f t="shared" si="8"/>
        <v>A</v>
      </c>
      <c r="O20" s="36">
        <v>2</v>
      </c>
      <c r="P20" s="28" t="str">
        <f t="shared" si="9"/>
        <v>Memiliki keterampilan untuk menyelesaikan masalah yang berkaitan dengan penyajian data dalam tabel distribusi frekuensi dan histogram, namun perlu peningkatan keterampilan menentukan jarak dalam ruang.</v>
      </c>
      <c r="Q20" s="39"/>
      <c r="R20" s="78" t="s">
        <v>8</v>
      </c>
      <c r="S20" s="18"/>
      <c r="T20" s="1">
        <v>85</v>
      </c>
      <c r="U20" s="1">
        <v>84</v>
      </c>
      <c r="V20" s="1"/>
      <c r="W20" s="1"/>
      <c r="X20" s="1"/>
      <c r="Y20" s="1"/>
      <c r="Z20" s="1"/>
      <c r="AA20" s="1"/>
      <c r="AB20" s="1"/>
      <c r="AC20" s="1"/>
      <c r="AD20" s="1"/>
      <c r="AE20" s="18"/>
      <c r="AF20" s="1">
        <v>85</v>
      </c>
      <c r="AG20" s="1">
        <v>86.25</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81"/>
      <c r="FI20" s="43"/>
      <c r="FJ20" s="41"/>
      <c r="FK20" s="41"/>
    </row>
    <row r="21" spans="1:167" x14ac:dyDescent="0.25">
      <c r="A21" s="19">
        <v>11</v>
      </c>
      <c r="B21" s="19">
        <v>113898</v>
      </c>
      <c r="C21" s="19" t="s">
        <v>126</v>
      </c>
      <c r="D21" s="18"/>
      <c r="E21" s="28">
        <f t="shared" si="0"/>
        <v>77</v>
      </c>
      <c r="F21" s="28" t="str">
        <f t="shared" si="1"/>
        <v>B</v>
      </c>
      <c r="G21" s="28">
        <f t="shared" si="2"/>
        <v>77</v>
      </c>
      <c r="H21" s="28" t="str">
        <f t="shared" si="3"/>
        <v>B</v>
      </c>
      <c r="I21" s="36">
        <v>2</v>
      </c>
      <c r="J21" s="28" t="str">
        <f t="shared" si="4"/>
        <v>Memiliki kemampuan untuk menganalisis ukuran pemusatan dan penyebaran data yang disajikan dalam bentuk tabel distribusi frekuensi dan histogram, namun perlu peningkatan kemampuan mendeskripsikan jarak dalam ruang.</v>
      </c>
      <c r="K21" s="28">
        <f t="shared" si="5"/>
        <v>77.282440476190487</v>
      </c>
      <c r="L21" s="28" t="str">
        <f t="shared" si="6"/>
        <v>B</v>
      </c>
      <c r="M21" s="28">
        <f t="shared" si="7"/>
        <v>77.282440476190487</v>
      </c>
      <c r="N21" s="28" t="str">
        <f t="shared" si="8"/>
        <v>B</v>
      </c>
      <c r="O21" s="36">
        <v>2</v>
      </c>
      <c r="P21" s="28" t="str">
        <f t="shared" si="9"/>
        <v>Memiliki keterampilan untuk menyelesaikan masalah yang berkaitan dengan penyajian data dalam tabel distribusi frekuensi dan histogram, namun perlu peningkatan keterampilan menentukan jarak dalam ruang.</v>
      </c>
      <c r="Q21" s="39"/>
      <c r="R21" s="78" t="s">
        <v>8</v>
      </c>
      <c r="S21" s="18"/>
      <c r="T21" s="1">
        <v>78.526190476190479</v>
      </c>
      <c r="U21" s="1">
        <v>76.038690476190482</v>
      </c>
      <c r="V21" s="1"/>
      <c r="W21" s="1"/>
      <c r="X21" s="1"/>
      <c r="Y21" s="1"/>
      <c r="Z21" s="1"/>
      <c r="AA21" s="1"/>
      <c r="AB21" s="1"/>
      <c r="AC21" s="1"/>
      <c r="AD21" s="1"/>
      <c r="AE21" s="18"/>
      <c r="AF21" s="1">
        <v>78.526190476190479</v>
      </c>
      <c r="AG21" s="1">
        <v>76.038690476190482</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80" t="s">
        <v>189</v>
      </c>
      <c r="FI21" s="79" t="s">
        <v>195</v>
      </c>
      <c r="FJ21" s="41">
        <v>51645</v>
      </c>
      <c r="FK21" s="41">
        <v>51655</v>
      </c>
    </row>
    <row r="22" spans="1:167" x14ac:dyDescent="0.25">
      <c r="A22" s="19">
        <v>12</v>
      </c>
      <c r="B22" s="19">
        <v>113912</v>
      </c>
      <c r="C22" s="19" t="s">
        <v>127</v>
      </c>
      <c r="D22" s="18"/>
      <c r="E22" s="28">
        <f t="shared" si="0"/>
        <v>83</v>
      </c>
      <c r="F22" s="28" t="str">
        <f t="shared" si="1"/>
        <v>B</v>
      </c>
      <c r="G22" s="28">
        <f t="shared" si="2"/>
        <v>83</v>
      </c>
      <c r="H22" s="28" t="str">
        <f t="shared" si="3"/>
        <v>B</v>
      </c>
      <c r="I22" s="36">
        <v>2</v>
      </c>
      <c r="J22" s="28" t="str">
        <f t="shared" si="4"/>
        <v>Memiliki kemampuan untuk menganalisis ukuran pemusatan dan penyebaran data yang disajikan dalam bentuk tabel distribusi frekuensi dan histogram, namun perlu peningkatan kemampuan mendeskripsikan jarak dalam ruang.</v>
      </c>
      <c r="K22" s="28">
        <f t="shared" si="5"/>
        <v>82.966666666666669</v>
      </c>
      <c r="L22" s="28" t="str">
        <f t="shared" si="6"/>
        <v>B</v>
      </c>
      <c r="M22" s="28">
        <f t="shared" si="7"/>
        <v>82.966666666666669</v>
      </c>
      <c r="N22" s="28" t="str">
        <f t="shared" si="8"/>
        <v>B</v>
      </c>
      <c r="O22" s="36">
        <v>2</v>
      </c>
      <c r="P22" s="28" t="str">
        <f t="shared" si="9"/>
        <v>Memiliki keterampilan untuk menyelesaikan masalah yang berkaitan dengan penyajian data dalam tabel distribusi frekuensi dan histogram, namun perlu peningkatan keterampilan menentukan jarak dalam ruang.</v>
      </c>
      <c r="Q22" s="39"/>
      <c r="R22" s="78" t="s">
        <v>8</v>
      </c>
      <c r="S22" s="18"/>
      <c r="T22" s="1">
        <v>80.933333333333337</v>
      </c>
      <c r="U22" s="1">
        <v>85</v>
      </c>
      <c r="V22" s="1"/>
      <c r="W22" s="1"/>
      <c r="X22" s="1"/>
      <c r="Y22" s="1"/>
      <c r="Z22" s="1"/>
      <c r="AA22" s="1"/>
      <c r="AB22" s="1"/>
      <c r="AC22" s="1"/>
      <c r="AD22" s="1"/>
      <c r="AE22" s="18"/>
      <c r="AF22" s="1">
        <v>80.933333333333337</v>
      </c>
      <c r="AG22" s="1">
        <v>85</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81"/>
      <c r="FI22" s="43"/>
      <c r="FJ22" s="41"/>
      <c r="FK22" s="41"/>
    </row>
    <row r="23" spans="1:167" x14ac:dyDescent="0.25">
      <c r="A23" s="19">
        <v>13</v>
      </c>
      <c r="B23" s="19">
        <v>113926</v>
      </c>
      <c r="C23" s="19" t="s">
        <v>128</v>
      </c>
      <c r="D23" s="18"/>
      <c r="E23" s="28">
        <f t="shared" si="0"/>
        <v>86</v>
      </c>
      <c r="F23" s="28" t="str">
        <f t="shared" si="1"/>
        <v>A</v>
      </c>
      <c r="G23" s="28">
        <f t="shared" si="2"/>
        <v>86</v>
      </c>
      <c r="H23" s="28" t="str">
        <f t="shared" si="3"/>
        <v>A</v>
      </c>
      <c r="I23" s="36">
        <v>1</v>
      </c>
      <c r="J23" s="28" t="str">
        <f t="shared" si="4"/>
        <v>Memiliki kemampuan untuk mendeskripsikan jarak dalam ruang serta menganalisis ukuran pemusatan dan penyebaran data yang disajikan dalam bentuk tabel distribusi frekuensi dan histogram.</v>
      </c>
      <c r="K23" s="28">
        <f t="shared" si="5"/>
        <v>85.736666666666665</v>
      </c>
      <c r="L23" s="28" t="str">
        <f t="shared" si="6"/>
        <v>A</v>
      </c>
      <c r="M23" s="28">
        <f t="shared" si="7"/>
        <v>85.736666666666665</v>
      </c>
      <c r="N23" s="28" t="str">
        <f t="shared" si="8"/>
        <v>A</v>
      </c>
      <c r="O23" s="36">
        <v>1</v>
      </c>
      <c r="P23" s="28" t="str">
        <f t="shared" si="9"/>
        <v>Memiliki keterampilan untuk menentukan jarak dalam ruang serta menyelesaikan masalah yang berkaitan dengan penyajian data dalam tabel distribusi frekuensi dan histogram.</v>
      </c>
      <c r="Q23" s="39"/>
      <c r="R23" s="78" t="s">
        <v>8</v>
      </c>
      <c r="S23" s="18"/>
      <c r="T23" s="1">
        <v>85.8</v>
      </c>
      <c r="U23" s="1">
        <v>85.673333333333332</v>
      </c>
      <c r="V23" s="1"/>
      <c r="W23" s="1"/>
      <c r="X23" s="1"/>
      <c r="Y23" s="1"/>
      <c r="Z23" s="1"/>
      <c r="AA23" s="1"/>
      <c r="AB23" s="1"/>
      <c r="AC23" s="1"/>
      <c r="AD23" s="1"/>
      <c r="AE23" s="18"/>
      <c r="AF23" s="1">
        <v>85.8</v>
      </c>
      <c r="AG23" s="1">
        <v>85.673333333333332</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51646</v>
      </c>
      <c r="FK23" s="41">
        <v>51656</v>
      </c>
    </row>
    <row r="24" spans="1:167" x14ac:dyDescent="0.25">
      <c r="A24" s="19">
        <v>14</v>
      </c>
      <c r="B24" s="19">
        <v>113940</v>
      </c>
      <c r="C24" s="19" t="s">
        <v>129</v>
      </c>
      <c r="D24" s="18"/>
      <c r="E24" s="28">
        <f t="shared" si="0"/>
        <v>93</v>
      </c>
      <c r="F24" s="28" t="str">
        <f t="shared" si="1"/>
        <v>A</v>
      </c>
      <c r="G24" s="28">
        <f t="shared" si="2"/>
        <v>93</v>
      </c>
      <c r="H24" s="28" t="str">
        <f t="shared" si="3"/>
        <v>A</v>
      </c>
      <c r="I24" s="36">
        <v>1</v>
      </c>
      <c r="J24" s="28" t="str">
        <f t="shared" si="4"/>
        <v>Memiliki kemampuan untuk mendeskripsikan jarak dalam ruang serta menganalisis ukuran pemusatan dan penyebaran data yang disajikan dalam bentuk tabel distribusi frekuensi dan histogram.</v>
      </c>
      <c r="K24" s="28">
        <f t="shared" si="5"/>
        <v>93.987500000000011</v>
      </c>
      <c r="L24" s="28" t="str">
        <f t="shared" si="6"/>
        <v>A</v>
      </c>
      <c r="M24" s="28">
        <f t="shared" si="7"/>
        <v>93.987500000000011</v>
      </c>
      <c r="N24" s="28" t="str">
        <f t="shared" si="8"/>
        <v>A</v>
      </c>
      <c r="O24" s="36">
        <v>1</v>
      </c>
      <c r="P24" s="28" t="str">
        <f t="shared" si="9"/>
        <v>Memiliki keterampilan untuk menentukan jarak dalam ruang serta menyelesaikan masalah yang berkaitan dengan penyajian data dalam tabel distribusi frekuensi dan histogram.</v>
      </c>
      <c r="Q24" s="39"/>
      <c r="R24" s="78" t="s">
        <v>8</v>
      </c>
      <c r="S24" s="18"/>
      <c r="T24" s="1">
        <v>92</v>
      </c>
      <c r="U24" s="1">
        <v>93.541666666666671</v>
      </c>
      <c r="V24" s="1"/>
      <c r="W24" s="1"/>
      <c r="X24" s="1"/>
      <c r="Y24" s="1"/>
      <c r="Z24" s="1"/>
      <c r="AA24" s="1"/>
      <c r="AB24" s="1"/>
      <c r="AC24" s="1"/>
      <c r="AD24" s="1"/>
      <c r="AE24" s="18"/>
      <c r="AF24" s="1">
        <v>94.433333333333337</v>
      </c>
      <c r="AG24" s="1">
        <v>93.541666666666671</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113954</v>
      </c>
      <c r="C25" s="19" t="s">
        <v>130</v>
      </c>
      <c r="D25" s="18"/>
      <c r="E25" s="28">
        <f t="shared" si="0"/>
        <v>75</v>
      </c>
      <c r="F25" s="28" t="str">
        <f t="shared" si="1"/>
        <v>C</v>
      </c>
      <c r="G25" s="28">
        <f t="shared" si="2"/>
        <v>75</v>
      </c>
      <c r="H25" s="28" t="str">
        <f t="shared" si="3"/>
        <v>C</v>
      </c>
      <c r="I25" s="36">
        <v>5</v>
      </c>
      <c r="J25" s="28" t="str">
        <f t="shared" si="4"/>
        <v>Perlu peningkatan kemampuan mendeskripsikan jarak dalam ruang, namun perlu peningkatan pemahaman menganalisis ukuran pemusatan dan penyebaran data yang disajikan dalam bentuk tabel distribusi frekuensi dan histogram.</v>
      </c>
      <c r="K25" s="28">
        <f t="shared" si="5"/>
        <v>75</v>
      </c>
      <c r="L25" s="28" t="str">
        <f t="shared" si="6"/>
        <v>C</v>
      </c>
      <c r="M25" s="28">
        <f t="shared" si="7"/>
        <v>75</v>
      </c>
      <c r="N25" s="28" t="str">
        <f t="shared" si="8"/>
        <v>C</v>
      </c>
      <c r="O25" s="36">
        <v>5</v>
      </c>
      <c r="P25" s="28" t="str">
        <f t="shared" si="9"/>
        <v>Perlu peningkatan keterampilan untuk menentukan jarak dalam ruang, serta menyelesaikan masalah yang berkaitan dengan penyajian data dalam tabel distribusi frekuensi dan histogram.</v>
      </c>
      <c r="Q25" s="39"/>
      <c r="R25" s="78" t="s">
        <v>9</v>
      </c>
      <c r="S25" s="18"/>
      <c r="T25" s="1">
        <v>78.578571428571422</v>
      </c>
      <c r="U25" s="1">
        <v>70.926071428571433</v>
      </c>
      <c r="V25" s="1"/>
      <c r="W25" s="1"/>
      <c r="X25" s="1"/>
      <c r="Y25" s="1"/>
      <c r="Z25" s="1"/>
      <c r="AA25" s="1"/>
      <c r="AB25" s="1"/>
      <c r="AC25" s="1"/>
      <c r="AD25" s="1"/>
      <c r="AE25" s="18"/>
      <c r="AF25" s="1">
        <v>78</v>
      </c>
      <c r="AG25" s="1">
        <v>72</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51647</v>
      </c>
      <c r="FK25" s="41">
        <v>51657</v>
      </c>
    </row>
    <row r="26" spans="1:167" x14ac:dyDescent="0.25">
      <c r="A26" s="19">
        <v>16</v>
      </c>
      <c r="B26" s="19">
        <v>113968</v>
      </c>
      <c r="C26" s="19" t="s">
        <v>131</v>
      </c>
      <c r="D26" s="18"/>
      <c r="E26" s="28">
        <f t="shared" si="0"/>
        <v>84</v>
      </c>
      <c r="F26" s="28" t="str">
        <f t="shared" si="1"/>
        <v>B</v>
      </c>
      <c r="G26" s="28">
        <f t="shared" si="2"/>
        <v>84</v>
      </c>
      <c r="H26" s="28" t="str">
        <f t="shared" si="3"/>
        <v>B</v>
      </c>
      <c r="I26" s="36">
        <v>4</v>
      </c>
      <c r="J26" s="28" t="str">
        <f t="shared" si="4"/>
        <v>Memiliki kemampuan untuk mendeskripsikan jarak dalam ruang, namun perlu peningkatan pemahaman menganalisis ukuran pemusatan dan penyebaran data yang disajikan dalam bentuk tabel distribusi frekuensi dan histogram.</v>
      </c>
      <c r="K26" s="28">
        <f t="shared" si="5"/>
        <v>83.483333333333334</v>
      </c>
      <c r="L26" s="28" t="str">
        <f t="shared" si="6"/>
        <v>B</v>
      </c>
      <c r="M26" s="28">
        <f t="shared" si="7"/>
        <v>83.483333333333334</v>
      </c>
      <c r="N26" s="28" t="str">
        <f t="shared" si="8"/>
        <v>B</v>
      </c>
      <c r="O26" s="36">
        <v>4</v>
      </c>
      <c r="P26" s="28" t="str">
        <f t="shared" si="9"/>
        <v>Memiliki keterampilan untuk menentukan jarak dalam ruang, namun perlu peningkatan kemampuan menyelesaikan masalah yang berkaitan dengan penyajian data dalam tabel distribusi frekuensi dan histogram.</v>
      </c>
      <c r="Q26" s="39"/>
      <c r="R26" s="78" t="s">
        <v>8</v>
      </c>
      <c r="S26" s="18"/>
      <c r="T26" s="1">
        <v>82.966666666666669</v>
      </c>
      <c r="U26" s="1">
        <v>85.791666666666671</v>
      </c>
      <c r="V26" s="1"/>
      <c r="W26" s="1"/>
      <c r="X26" s="1"/>
      <c r="Y26" s="1"/>
      <c r="Z26" s="1"/>
      <c r="AA26" s="1"/>
      <c r="AB26" s="1"/>
      <c r="AC26" s="1"/>
      <c r="AD26" s="1"/>
      <c r="AE26" s="18"/>
      <c r="AF26" s="1">
        <v>82.966666666666669</v>
      </c>
      <c r="AG26" s="1">
        <v>84</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113982</v>
      </c>
      <c r="C27" s="19" t="s">
        <v>132</v>
      </c>
      <c r="D27" s="18"/>
      <c r="E27" s="28">
        <f t="shared" si="0"/>
        <v>77</v>
      </c>
      <c r="F27" s="28" t="str">
        <f t="shared" si="1"/>
        <v>B</v>
      </c>
      <c r="G27" s="28">
        <f t="shared" si="2"/>
        <v>77</v>
      </c>
      <c r="H27" s="28" t="str">
        <f t="shared" si="3"/>
        <v>B</v>
      </c>
      <c r="I27" s="36">
        <v>5</v>
      </c>
      <c r="J27" s="28" t="str">
        <f t="shared" si="4"/>
        <v>Perlu peningkatan kemampuan mendeskripsikan jarak dalam ruang, namun perlu peningkatan pemahaman menganalisis ukuran pemusatan dan penyebaran data yang disajikan dalam bentuk tabel distribusi frekuensi dan histogram.</v>
      </c>
      <c r="K27" s="28">
        <f t="shared" si="5"/>
        <v>75.5</v>
      </c>
      <c r="L27" s="28" t="str">
        <f t="shared" si="6"/>
        <v>B</v>
      </c>
      <c r="M27" s="28">
        <f t="shared" si="7"/>
        <v>75.5</v>
      </c>
      <c r="N27" s="28" t="str">
        <f t="shared" si="8"/>
        <v>B</v>
      </c>
      <c r="O27" s="36">
        <v>5</v>
      </c>
      <c r="P27" s="28" t="str">
        <f t="shared" si="9"/>
        <v>Perlu peningkatan keterampilan untuk menentukan jarak dalam ruang, serta menyelesaikan masalah yang berkaitan dengan penyajian data dalam tabel distribusi frekuensi dan histogram.</v>
      </c>
      <c r="Q27" s="39"/>
      <c r="R27" s="78" t="s">
        <v>9</v>
      </c>
      <c r="S27" s="18"/>
      <c r="T27" s="1">
        <v>76</v>
      </c>
      <c r="U27" s="1">
        <v>77.598333333333343</v>
      </c>
      <c r="V27" s="1"/>
      <c r="W27" s="1"/>
      <c r="X27" s="1"/>
      <c r="Y27" s="1"/>
      <c r="Z27" s="1"/>
      <c r="AA27" s="1"/>
      <c r="AB27" s="1"/>
      <c r="AC27" s="1"/>
      <c r="AD27" s="1"/>
      <c r="AE27" s="18"/>
      <c r="AF27" s="1">
        <v>76</v>
      </c>
      <c r="AG27" s="1">
        <v>75</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51648</v>
      </c>
      <c r="FK27" s="41">
        <v>51658</v>
      </c>
    </row>
    <row r="28" spans="1:167" x14ac:dyDescent="0.25">
      <c r="A28" s="19">
        <v>18</v>
      </c>
      <c r="B28" s="19">
        <v>113996</v>
      </c>
      <c r="C28" s="19" t="s">
        <v>133</v>
      </c>
      <c r="D28" s="18"/>
      <c r="E28" s="28">
        <f t="shared" si="0"/>
        <v>88</v>
      </c>
      <c r="F28" s="28" t="str">
        <f t="shared" si="1"/>
        <v>A</v>
      </c>
      <c r="G28" s="28">
        <f t="shared" si="2"/>
        <v>88</v>
      </c>
      <c r="H28" s="28" t="str">
        <f t="shared" si="3"/>
        <v>A</v>
      </c>
      <c r="I28" s="36">
        <v>2</v>
      </c>
      <c r="J28" s="28" t="str">
        <f t="shared" si="4"/>
        <v>Memiliki kemampuan untuk menganalisis ukuran pemusatan dan penyebaran data yang disajikan dalam bentuk tabel distribusi frekuensi dan histogram, namun perlu peningkatan kemampuan mendeskripsikan jarak dalam ruang.</v>
      </c>
      <c r="K28" s="28">
        <f t="shared" si="5"/>
        <v>89</v>
      </c>
      <c r="L28" s="28" t="str">
        <f t="shared" si="6"/>
        <v>A</v>
      </c>
      <c r="M28" s="28">
        <f t="shared" si="7"/>
        <v>89</v>
      </c>
      <c r="N28" s="28" t="str">
        <f t="shared" si="8"/>
        <v>A</v>
      </c>
      <c r="O28" s="36">
        <v>2</v>
      </c>
      <c r="P28" s="28" t="str">
        <f t="shared" si="9"/>
        <v>Memiliki keterampilan untuk menyelesaikan masalah yang berkaitan dengan penyajian data dalam tabel distribusi frekuensi dan histogram, namun perlu peningkatan keterampilan menentukan jarak dalam ruang.</v>
      </c>
      <c r="Q28" s="39"/>
      <c r="R28" s="78" t="s">
        <v>8</v>
      </c>
      <c r="S28" s="18"/>
      <c r="T28" s="1">
        <v>90</v>
      </c>
      <c r="U28" s="1">
        <v>86.526666666666657</v>
      </c>
      <c r="V28" s="1"/>
      <c r="W28" s="1"/>
      <c r="X28" s="1"/>
      <c r="Y28" s="1"/>
      <c r="Z28" s="1"/>
      <c r="AA28" s="1"/>
      <c r="AB28" s="1"/>
      <c r="AC28" s="1"/>
      <c r="AD28" s="1"/>
      <c r="AE28" s="18"/>
      <c r="AF28" s="1">
        <v>88</v>
      </c>
      <c r="AG28" s="1">
        <v>90</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114010</v>
      </c>
      <c r="C29" s="19" t="s">
        <v>134</v>
      </c>
      <c r="D29" s="18"/>
      <c r="E29" s="28">
        <f t="shared" si="0"/>
        <v>82</v>
      </c>
      <c r="F29" s="28" t="str">
        <f t="shared" si="1"/>
        <v>B</v>
      </c>
      <c r="G29" s="28">
        <f t="shared" si="2"/>
        <v>82</v>
      </c>
      <c r="H29" s="28" t="str">
        <f t="shared" si="3"/>
        <v>B</v>
      </c>
      <c r="I29" s="36">
        <v>2</v>
      </c>
      <c r="J29" s="28" t="str">
        <f t="shared" si="4"/>
        <v>Memiliki kemampuan untuk menganalisis ukuran pemusatan dan penyebaran data yang disajikan dalam bentuk tabel distribusi frekuensi dan histogram, namun perlu peningkatan kemampuan mendeskripsikan jarak dalam ruang.</v>
      </c>
      <c r="K29" s="28">
        <f t="shared" si="5"/>
        <v>81.638333333333335</v>
      </c>
      <c r="L29" s="28" t="str">
        <f t="shared" si="6"/>
        <v>B</v>
      </c>
      <c r="M29" s="28">
        <f t="shared" si="7"/>
        <v>81.638333333333335</v>
      </c>
      <c r="N29" s="28" t="str">
        <f t="shared" si="8"/>
        <v>B</v>
      </c>
      <c r="O29" s="36">
        <v>2</v>
      </c>
      <c r="P29" s="28" t="str">
        <f t="shared" si="9"/>
        <v>Memiliki keterampilan untuk menyelesaikan masalah yang berkaitan dengan penyajian data dalam tabel distribusi frekuensi dan histogram, namun perlu peningkatan keterampilan menentukan jarak dalam ruang.</v>
      </c>
      <c r="Q29" s="39"/>
      <c r="R29" s="78" t="s">
        <v>8</v>
      </c>
      <c r="S29" s="18"/>
      <c r="T29" s="1">
        <v>81.61</v>
      </c>
      <c r="U29" s="1">
        <v>81.666666666666671</v>
      </c>
      <c r="V29" s="1"/>
      <c r="W29" s="1"/>
      <c r="X29" s="1"/>
      <c r="Y29" s="1"/>
      <c r="Z29" s="1"/>
      <c r="AA29" s="1"/>
      <c r="AB29" s="1"/>
      <c r="AC29" s="1"/>
      <c r="AD29" s="1"/>
      <c r="AE29" s="18"/>
      <c r="AF29" s="1">
        <v>81.61</v>
      </c>
      <c r="AG29" s="1">
        <v>81.666666666666671</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51649</v>
      </c>
      <c r="FK29" s="41">
        <v>51659</v>
      </c>
    </row>
    <row r="30" spans="1:167" x14ac:dyDescent="0.25">
      <c r="A30" s="19">
        <v>20</v>
      </c>
      <c r="B30" s="19">
        <v>114024</v>
      </c>
      <c r="C30" s="19" t="s">
        <v>135</v>
      </c>
      <c r="D30" s="18"/>
      <c r="E30" s="28">
        <f t="shared" si="0"/>
        <v>86</v>
      </c>
      <c r="F30" s="28" t="str">
        <f t="shared" si="1"/>
        <v>A</v>
      </c>
      <c r="G30" s="28">
        <f t="shared" si="2"/>
        <v>86</v>
      </c>
      <c r="H30" s="28" t="str">
        <f t="shared" si="3"/>
        <v>A</v>
      </c>
      <c r="I30" s="36">
        <v>2</v>
      </c>
      <c r="J30" s="28" t="str">
        <f t="shared" si="4"/>
        <v>Memiliki kemampuan untuk menganalisis ukuran pemusatan dan penyebaran data yang disajikan dalam bentuk tabel distribusi frekuensi dan histogram, namun perlu peningkatan kemampuan mendeskripsikan jarak dalam ruang.</v>
      </c>
      <c r="K30" s="28">
        <f t="shared" si="5"/>
        <v>84.324999999999989</v>
      </c>
      <c r="L30" s="28" t="str">
        <f t="shared" si="6"/>
        <v>A</v>
      </c>
      <c r="M30" s="28">
        <f t="shared" si="7"/>
        <v>84.324999999999989</v>
      </c>
      <c r="N30" s="28" t="str">
        <f t="shared" si="8"/>
        <v>A</v>
      </c>
      <c r="O30" s="36">
        <v>2</v>
      </c>
      <c r="P30" s="28" t="str">
        <f t="shared" si="9"/>
        <v>Memiliki keterampilan untuk menyelesaikan masalah yang berkaitan dengan penyajian data dalam tabel distribusi frekuensi dan histogram, namun perlu peningkatan keterampilan menentukan jarak dalam ruang.</v>
      </c>
      <c r="Q30" s="39"/>
      <c r="R30" s="78" t="s">
        <v>8</v>
      </c>
      <c r="S30" s="18"/>
      <c r="T30" s="1">
        <v>87</v>
      </c>
      <c r="U30" s="1">
        <v>85.25333333333333</v>
      </c>
      <c r="V30" s="1"/>
      <c r="W30" s="1"/>
      <c r="X30" s="1"/>
      <c r="Y30" s="1"/>
      <c r="Z30" s="1"/>
      <c r="AA30" s="1"/>
      <c r="AB30" s="1"/>
      <c r="AC30" s="1"/>
      <c r="AD30" s="1"/>
      <c r="AE30" s="18"/>
      <c r="AF30" s="1">
        <v>83.396666666666661</v>
      </c>
      <c r="AG30" s="1">
        <v>85.25333333333333</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114038</v>
      </c>
      <c r="C31" s="19" t="s">
        <v>136</v>
      </c>
      <c r="D31" s="18"/>
      <c r="E31" s="28">
        <f t="shared" si="0"/>
        <v>73</v>
      </c>
      <c r="F31" s="28" t="str">
        <f t="shared" si="1"/>
        <v>C</v>
      </c>
      <c r="G31" s="28">
        <f t="shared" si="2"/>
        <v>73</v>
      </c>
      <c r="H31" s="28" t="str">
        <f t="shared" si="3"/>
        <v>C</v>
      </c>
      <c r="I31" s="36">
        <v>5</v>
      </c>
      <c r="J31" s="28" t="str">
        <f t="shared" si="4"/>
        <v>Perlu peningkatan kemampuan mendeskripsikan jarak dalam ruang, namun perlu peningkatan pemahaman menganalisis ukuran pemusatan dan penyebaran data yang disajikan dalam bentuk tabel distribusi frekuensi dan histogram.</v>
      </c>
      <c r="K31" s="28">
        <f t="shared" si="5"/>
        <v>72.784999999999997</v>
      </c>
      <c r="L31" s="28" t="str">
        <f t="shared" si="6"/>
        <v>C</v>
      </c>
      <c r="M31" s="28">
        <f t="shared" si="7"/>
        <v>72.784999999999997</v>
      </c>
      <c r="N31" s="28" t="str">
        <f t="shared" si="8"/>
        <v>C</v>
      </c>
      <c r="O31" s="36">
        <v>5</v>
      </c>
      <c r="P31" s="28" t="str">
        <f t="shared" si="9"/>
        <v>Perlu peningkatan keterampilan untuk menentukan jarak dalam ruang, serta menyelesaikan masalah yang berkaitan dengan penyajian data dalam tabel distribusi frekuensi dan histogram.</v>
      </c>
      <c r="Q31" s="39"/>
      <c r="R31" s="78" t="s">
        <v>9</v>
      </c>
      <c r="S31" s="18"/>
      <c r="T31" s="1">
        <v>73.28</v>
      </c>
      <c r="U31" s="1">
        <v>72.290000000000006</v>
      </c>
      <c r="V31" s="1"/>
      <c r="W31" s="1"/>
      <c r="X31" s="1"/>
      <c r="Y31" s="1"/>
      <c r="Z31" s="1"/>
      <c r="AA31" s="1"/>
      <c r="AB31" s="1"/>
      <c r="AC31" s="1"/>
      <c r="AD31" s="1"/>
      <c r="AE31" s="18"/>
      <c r="AF31" s="1">
        <v>73.28</v>
      </c>
      <c r="AG31" s="1">
        <v>72.290000000000006</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51650</v>
      </c>
      <c r="FK31" s="41">
        <v>51660</v>
      </c>
    </row>
    <row r="32" spans="1:167" x14ac:dyDescent="0.25">
      <c r="A32" s="19">
        <v>22</v>
      </c>
      <c r="B32" s="19">
        <v>114052</v>
      </c>
      <c r="C32" s="19" t="s">
        <v>137</v>
      </c>
      <c r="D32" s="18"/>
      <c r="E32" s="28">
        <f t="shared" si="0"/>
        <v>88</v>
      </c>
      <c r="F32" s="28" t="str">
        <f t="shared" si="1"/>
        <v>A</v>
      </c>
      <c r="G32" s="28">
        <f t="shared" si="2"/>
        <v>88</v>
      </c>
      <c r="H32" s="28" t="str">
        <f t="shared" si="3"/>
        <v>A</v>
      </c>
      <c r="I32" s="36">
        <v>2</v>
      </c>
      <c r="J32" s="28" t="str">
        <f t="shared" si="4"/>
        <v>Memiliki kemampuan untuk menganalisis ukuran pemusatan dan penyebaran data yang disajikan dalam bentuk tabel distribusi frekuensi dan histogram, namun perlu peningkatan kemampuan mendeskripsikan jarak dalam ruang.</v>
      </c>
      <c r="K32" s="28">
        <f t="shared" si="5"/>
        <v>88.464166666666671</v>
      </c>
      <c r="L32" s="28" t="str">
        <f t="shared" si="6"/>
        <v>A</v>
      </c>
      <c r="M32" s="28">
        <f t="shared" si="7"/>
        <v>88.464166666666671</v>
      </c>
      <c r="N32" s="28" t="str">
        <f t="shared" si="8"/>
        <v>A</v>
      </c>
      <c r="O32" s="36">
        <v>2</v>
      </c>
      <c r="P32" s="28" t="str">
        <f t="shared" si="9"/>
        <v>Memiliki keterampilan untuk menyelesaikan masalah yang berkaitan dengan penyajian data dalam tabel distribusi frekuensi dan histogram, namun perlu peningkatan keterampilan menentukan jarak dalam ruang.</v>
      </c>
      <c r="Q32" s="39"/>
      <c r="R32" s="78" t="s">
        <v>8</v>
      </c>
      <c r="S32" s="18"/>
      <c r="T32" s="1">
        <v>90</v>
      </c>
      <c r="U32" s="1">
        <v>86.928333333333327</v>
      </c>
      <c r="V32" s="1"/>
      <c r="W32" s="1"/>
      <c r="X32" s="1"/>
      <c r="Y32" s="1"/>
      <c r="Z32" s="1"/>
      <c r="AA32" s="1"/>
      <c r="AB32" s="1"/>
      <c r="AC32" s="1"/>
      <c r="AD32" s="1"/>
      <c r="AE32" s="18"/>
      <c r="AF32" s="1">
        <v>90</v>
      </c>
      <c r="AG32" s="1">
        <v>86.928333333333327</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114066</v>
      </c>
      <c r="C33" s="19" t="s">
        <v>138</v>
      </c>
      <c r="D33" s="18"/>
      <c r="E33" s="28">
        <f t="shared" si="0"/>
        <v>76</v>
      </c>
      <c r="F33" s="28" t="str">
        <f t="shared" si="1"/>
        <v>B</v>
      </c>
      <c r="G33" s="28">
        <f t="shared" si="2"/>
        <v>76</v>
      </c>
      <c r="H33" s="28" t="str">
        <f t="shared" si="3"/>
        <v>B</v>
      </c>
      <c r="I33" s="36">
        <v>5</v>
      </c>
      <c r="J33" s="28" t="str">
        <f t="shared" si="4"/>
        <v>Perlu peningkatan kemampuan mendeskripsikan jarak dalam ruang, namun perlu peningkatan pemahaman menganalisis ukuran pemusatan dan penyebaran data yang disajikan dalam bentuk tabel distribusi frekuensi dan histogram.</v>
      </c>
      <c r="K33" s="28">
        <f t="shared" si="5"/>
        <v>76.425000000000011</v>
      </c>
      <c r="L33" s="28" t="str">
        <f t="shared" si="6"/>
        <v>B</v>
      </c>
      <c r="M33" s="28">
        <f t="shared" si="7"/>
        <v>76.425000000000011</v>
      </c>
      <c r="N33" s="28" t="str">
        <f t="shared" si="8"/>
        <v>B</v>
      </c>
      <c r="O33" s="36">
        <v>5</v>
      </c>
      <c r="P33" s="28" t="str">
        <f t="shared" si="9"/>
        <v>Perlu peningkatan keterampilan untuk menentukan jarak dalam ruang, serta menyelesaikan masalah yang berkaitan dengan penyajian data dalam tabel distribusi frekuensi dan histogram.</v>
      </c>
      <c r="Q33" s="39"/>
      <c r="R33" s="78" t="s">
        <v>9</v>
      </c>
      <c r="S33" s="18"/>
      <c r="T33" s="1">
        <v>79.933333333333337</v>
      </c>
      <c r="U33" s="1">
        <v>72.916666666666671</v>
      </c>
      <c r="V33" s="1"/>
      <c r="W33" s="1"/>
      <c r="X33" s="1"/>
      <c r="Y33" s="1"/>
      <c r="Z33" s="1"/>
      <c r="AA33" s="1"/>
      <c r="AB33" s="1"/>
      <c r="AC33" s="1"/>
      <c r="AD33" s="1"/>
      <c r="AE33" s="18"/>
      <c r="AF33" s="1">
        <v>79.933333333333337</v>
      </c>
      <c r="AG33" s="1">
        <v>72.916666666666671</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114080</v>
      </c>
      <c r="C34" s="19" t="s">
        <v>139</v>
      </c>
      <c r="D34" s="18"/>
      <c r="E34" s="28">
        <f t="shared" si="0"/>
        <v>83</v>
      </c>
      <c r="F34" s="28" t="str">
        <f t="shared" si="1"/>
        <v>B</v>
      </c>
      <c r="G34" s="28">
        <f t="shared" si="2"/>
        <v>83</v>
      </c>
      <c r="H34" s="28" t="str">
        <f t="shared" si="3"/>
        <v>B</v>
      </c>
      <c r="I34" s="36">
        <v>3</v>
      </c>
      <c r="J34" s="28" t="str">
        <f t="shared" si="4"/>
        <v>Memiliki kemampuan untuk mendeskripsikan jarak dalam ruang serta menganalisis ukuran pemusatan data yang disajikan dalam bentuk tabel distribusi frekuensi dan histogram namun perlu peningkatan pemahaman menganalisis penyebaran data.</v>
      </c>
      <c r="K34" s="28">
        <f t="shared" si="5"/>
        <v>83.339166666666671</v>
      </c>
      <c r="L34" s="28" t="str">
        <f t="shared" si="6"/>
        <v>B</v>
      </c>
      <c r="M34" s="28">
        <f t="shared" si="7"/>
        <v>83.339166666666671</v>
      </c>
      <c r="N34" s="28" t="str">
        <f t="shared" si="8"/>
        <v>B</v>
      </c>
      <c r="O34" s="36">
        <v>3</v>
      </c>
      <c r="P34" s="28" t="str">
        <f t="shared" si="9"/>
        <v>Memiliki keterampilan untuk menentukan jarak dalam ruang, serta menyelesaikan masalah yang berkaitan dengan penyajian data tabel distribusi frekuensi namun perlu peningkatan kemampuan menyelesaikan masalah yang berkaitan dengan penyajian data dalam histogram.</v>
      </c>
      <c r="Q34" s="39"/>
      <c r="R34" s="78" t="s">
        <v>8</v>
      </c>
      <c r="S34" s="18"/>
      <c r="T34" s="1">
        <v>84.13666666666667</v>
      </c>
      <c r="U34" s="1">
        <v>82.541666666666671</v>
      </c>
      <c r="V34" s="1"/>
      <c r="W34" s="1"/>
      <c r="X34" s="1"/>
      <c r="Y34" s="1"/>
      <c r="Z34" s="1"/>
      <c r="AA34" s="1"/>
      <c r="AB34" s="1"/>
      <c r="AC34" s="1"/>
      <c r="AD34" s="1"/>
      <c r="AE34" s="18"/>
      <c r="AF34" s="1">
        <v>84.13666666666667</v>
      </c>
      <c r="AG34" s="1">
        <v>82.541666666666671</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114094</v>
      </c>
      <c r="C35" s="19" t="s">
        <v>140</v>
      </c>
      <c r="D35" s="18"/>
      <c r="E35" s="28">
        <f t="shared" si="0"/>
        <v>87</v>
      </c>
      <c r="F35" s="28" t="str">
        <f t="shared" si="1"/>
        <v>A</v>
      </c>
      <c r="G35" s="28">
        <f t="shared" si="2"/>
        <v>87</v>
      </c>
      <c r="H35" s="28" t="str">
        <f t="shared" si="3"/>
        <v>A</v>
      </c>
      <c r="I35" s="36">
        <v>2</v>
      </c>
      <c r="J35" s="28" t="str">
        <f t="shared" si="4"/>
        <v>Memiliki kemampuan untuk menganalisis ukuran pemusatan dan penyebaran data yang disajikan dalam bentuk tabel distribusi frekuensi dan histogram, namun perlu peningkatan kemampuan mendeskripsikan jarak dalam ruang.</v>
      </c>
      <c r="K35" s="28">
        <f t="shared" si="5"/>
        <v>87</v>
      </c>
      <c r="L35" s="28" t="str">
        <f t="shared" si="6"/>
        <v>A</v>
      </c>
      <c r="M35" s="28">
        <f t="shared" si="7"/>
        <v>87</v>
      </c>
      <c r="N35" s="28" t="str">
        <f t="shared" si="8"/>
        <v>A</v>
      </c>
      <c r="O35" s="36">
        <v>2</v>
      </c>
      <c r="P35" s="28" t="str">
        <f t="shared" si="9"/>
        <v>Memiliki keterampilan untuk menyelesaikan masalah yang berkaitan dengan penyajian data dalam tabel distribusi frekuensi dan histogram, namun perlu peningkatan keterampilan menentukan jarak dalam ruang.</v>
      </c>
      <c r="Q35" s="39"/>
      <c r="R35" s="78" t="s">
        <v>8</v>
      </c>
      <c r="S35" s="18"/>
      <c r="T35" s="1">
        <v>90.023333333333326</v>
      </c>
      <c r="U35" s="1">
        <v>83.92916666666666</v>
      </c>
      <c r="V35" s="1"/>
      <c r="W35" s="1"/>
      <c r="X35" s="1"/>
      <c r="Y35" s="1"/>
      <c r="Z35" s="1"/>
      <c r="AA35" s="1"/>
      <c r="AB35" s="1"/>
      <c r="AC35" s="1"/>
      <c r="AD35" s="1"/>
      <c r="AE35" s="18"/>
      <c r="AF35" s="1">
        <v>90</v>
      </c>
      <c r="AG35" s="1">
        <v>84</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114108</v>
      </c>
      <c r="C36" s="19" t="s">
        <v>141</v>
      </c>
      <c r="D36" s="18"/>
      <c r="E36" s="28">
        <f t="shared" si="0"/>
        <v>76</v>
      </c>
      <c r="F36" s="28" t="str">
        <f t="shared" si="1"/>
        <v>B</v>
      </c>
      <c r="G36" s="28">
        <f t="shared" si="2"/>
        <v>76</v>
      </c>
      <c r="H36" s="28" t="str">
        <f t="shared" si="3"/>
        <v>B</v>
      </c>
      <c r="I36" s="36">
        <v>5</v>
      </c>
      <c r="J36" s="28" t="str">
        <f t="shared" si="4"/>
        <v>Perlu peningkatan kemampuan mendeskripsikan jarak dalam ruang, namun perlu peningkatan pemahaman menganalisis ukuran pemusatan dan penyebaran data yang disajikan dalam bentuk tabel distribusi frekuensi dan histogram.</v>
      </c>
      <c r="K36" s="28">
        <f t="shared" si="5"/>
        <v>76.183333333333337</v>
      </c>
      <c r="L36" s="28" t="str">
        <f t="shared" si="6"/>
        <v>B</v>
      </c>
      <c r="M36" s="28">
        <f t="shared" si="7"/>
        <v>76.183333333333337</v>
      </c>
      <c r="N36" s="28" t="str">
        <f t="shared" si="8"/>
        <v>B</v>
      </c>
      <c r="O36" s="36">
        <v>5</v>
      </c>
      <c r="P36" s="28" t="str">
        <f t="shared" si="9"/>
        <v>Perlu peningkatan keterampilan untuk menentukan jarak dalam ruang, serta menyelesaikan masalah yang berkaitan dengan penyajian data dalam tabel distribusi frekuensi dan histogram.</v>
      </c>
      <c r="Q36" s="39"/>
      <c r="R36" s="78" t="s">
        <v>9</v>
      </c>
      <c r="S36" s="18"/>
      <c r="T36" s="1">
        <v>76.533333333333331</v>
      </c>
      <c r="U36" s="1">
        <v>75.833333333333329</v>
      </c>
      <c r="V36" s="1"/>
      <c r="W36" s="1"/>
      <c r="X36" s="1"/>
      <c r="Y36" s="1"/>
      <c r="Z36" s="1"/>
      <c r="AA36" s="1"/>
      <c r="AB36" s="1"/>
      <c r="AC36" s="1"/>
      <c r="AD36" s="1"/>
      <c r="AE36" s="18"/>
      <c r="AF36" s="1">
        <v>76.533333333333331</v>
      </c>
      <c r="AG36" s="1">
        <v>75.833333333333329</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114248</v>
      </c>
      <c r="C37" s="19" t="s">
        <v>142</v>
      </c>
      <c r="D37" s="18"/>
      <c r="E37" s="28">
        <f t="shared" si="0"/>
        <v>78</v>
      </c>
      <c r="F37" s="28" t="str">
        <f t="shared" si="1"/>
        <v>B</v>
      </c>
      <c r="G37" s="28">
        <f t="shared" si="2"/>
        <v>78</v>
      </c>
      <c r="H37" s="28" t="str">
        <f t="shared" si="3"/>
        <v>B</v>
      </c>
      <c r="I37" s="36">
        <v>5</v>
      </c>
      <c r="J37" s="28" t="str">
        <f t="shared" si="4"/>
        <v>Perlu peningkatan kemampuan mendeskripsikan jarak dalam ruang, namun perlu peningkatan pemahaman menganalisis ukuran pemusatan dan penyebaran data yang disajikan dalam bentuk tabel distribusi frekuensi dan histogram.</v>
      </c>
      <c r="K37" s="28">
        <f t="shared" si="5"/>
        <v>77.648333333333341</v>
      </c>
      <c r="L37" s="28" t="str">
        <f t="shared" si="6"/>
        <v>B</v>
      </c>
      <c r="M37" s="28">
        <f t="shared" si="7"/>
        <v>77.648333333333341</v>
      </c>
      <c r="N37" s="28" t="str">
        <f t="shared" si="8"/>
        <v>B</v>
      </c>
      <c r="O37" s="36">
        <v>5</v>
      </c>
      <c r="P37" s="28" t="str">
        <f t="shared" si="9"/>
        <v>Perlu peningkatan keterampilan untuk menentukan jarak dalam ruang, serta menyelesaikan masalah yang berkaitan dengan penyajian data dalam tabel distribusi frekuensi dan histogram.</v>
      </c>
      <c r="Q37" s="39"/>
      <c r="R37" s="78" t="s">
        <v>9</v>
      </c>
      <c r="S37" s="18"/>
      <c r="T37" s="1">
        <v>77.239999999999995</v>
      </c>
      <c r="U37" s="1">
        <v>78.056666666666672</v>
      </c>
      <c r="V37" s="1"/>
      <c r="W37" s="1"/>
      <c r="X37" s="1"/>
      <c r="Y37" s="1"/>
      <c r="Z37" s="1"/>
      <c r="AA37" s="1"/>
      <c r="AB37" s="1"/>
      <c r="AC37" s="1"/>
      <c r="AD37" s="1"/>
      <c r="AE37" s="18"/>
      <c r="AF37" s="1">
        <v>77.239999999999995</v>
      </c>
      <c r="AG37" s="1">
        <v>78.056666666666672</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114122</v>
      </c>
      <c r="C38" s="19" t="s">
        <v>143</v>
      </c>
      <c r="D38" s="18"/>
      <c r="E38" s="28">
        <f t="shared" si="0"/>
        <v>82</v>
      </c>
      <c r="F38" s="28" t="str">
        <f t="shared" si="1"/>
        <v>B</v>
      </c>
      <c r="G38" s="28">
        <f t="shared" si="2"/>
        <v>82</v>
      </c>
      <c r="H38" s="28" t="str">
        <f t="shared" si="3"/>
        <v>B</v>
      </c>
      <c r="I38" s="36">
        <v>2</v>
      </c>
      <c r="J38" s="28" t="str">
        <f t="shared" si="4"/>
        <v>Memiliki kemampuan untuk menganalisis ukuran pemusatan dan penyebaran data yang disajikan dalam bentuk tabel distribusi frekuensi dan histogram, namun perlu peningkatan kemampuan mendeskripsikan jarak dalam ruang.</v>
      </c>
      <c r="K38" s="28">
        <f t="shared" si="5"/>
        <v>82.911666666666662</v>
      </c>
      <c r="L38" s="28" t="str">
        <f t="shared" si="6"/>
        <v>B</v>
      </c>
      <c r="M38" s="28">
        <f t="shared" si="7"/>
        <v>82.911666666666662</v>
      </c>
      <c r="N38" s="28" t="str">
        <f t="shared" si="8"/>
        <v>B</v>
      </c>
      <c r="O38" s="36">
        <v>2</v>
      </c>
      <c r="P38" s="28" t="str">
        <f t="shared" si="9"/>
        <v>Memiliki keterampilan untuk menyelesaikan masalah yang berkaitan dengan penyajian data dalam tabel distribusi frekuensi dan histogram, namun perlu peningkatan keterampilan menentukan jarak dalam ruang.</v>
      </c>
      <c r="Q38" s="39"/>
      <c r="R38" s="78" t="s">
        <v>8</v>
      </c>
      <c r="S38" s="18"/>
      <c r="T38" s="1">
        <v>82.39</v>
      </c>
      <c r="U38" s="1">
        <v>82</v>
      </c>
      <c r="V38" s="1"/>
      <c r="W38" s="1"/>
      <c r="X38" s="1"/>
      <c r="Y38" s="1"/>
      <c r="Z38" s="1"/>
      <c r="AA38" s="1"/>
      <c r="AB38" s="1"/>
      <c r="AC38" s="1"/>
      <c r="AD38" s="1"/>
      <c r="AE38" s="18"/>
      <c r="AF38" s="1">
        <v>82.39</v>
      </c>
      <c r="AG38" s="1">
        <v>83.433333333333337</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114136</v>
      </c>
      <c r="C39" s="19" t="s">
        <v>144</v>
      </c>
      <c r="D39" s="18"/>
      <c r="E39" s="28">
        <f t="shared" si="0"/>
        <v>74</v>
      </c>
      <c r="F39" s="28" t="str">
        <f t="shared" si="1"/>
        <v>C</v>
      </c>
      <c r="G39" s="28">
        <f t="shared" si="2"/>
        <v>74</v>
      </c>
      <c r="H39" s="28" t="str">
        <f t="shared" si="3"/>
        <v>C</v>
      </c>
      <c r="I39" s="36">
        <v>5</v>
      </c>
      <c r="J39" s="28" t="str">
        <f t="shared" si="4"/>
        <v>Perlu peningkatan kemampuan mendeskripsikan jarak dalam ruang, namun perlu peningkatan pemahaman menganalisis ukuran pemusatan dan penyebaran data yang disajikan dalam bentuk tabel distribusi frekuensi dan histogram.</v>
      </c>
      <c r="K39" s="28">
        <f t="shared" si="5"/>
        <v>74.5</v>
      </c>
      <c r="L39" s="28" t="str">
        <f t="shared" si="6"/>
        <v>C</v>
      </c>
      <c r="M39" s="28">
        <f t="shared" si="7"/>
        <v>74.5</v>
      </c>
      <c r="N39" s="28" t="str">
        <f t="shared" si="8"/>
        <v>C</v>
      </c>
      <c r="O39" s="36">
        <v>5</v>
      </c>
      <c r="P39" s="28" t="str">
        <f t="shared" si="9"/>
        <v>Perlu peningkatan keterampilan untuk menentukan jarak dalam ruang, serta menyelesaikan masalah yang berkaitan dengan penyajian data dalam tabel distribusi frekuensi dan histogram.</v>
      </c>
      <c r="Q39" s="39"/>
      <c r="R39" s="78" t="s">
        <v>9</v>
      </c>
      <c r="S39" s="18"/>
      <c r="T39" s="1">
        <v>73.333333333333329</v>
      </c>
      <c r="U39" s="1">
        <v>75</v>
      </c>
      <c r="V39" s="1"/>
      <c r="W39" s="1"/>
      <c r="X39" s="1"/>
      <c r="Y39" s="1"/>
      <c r="Z39" s="1"/>
      <c r="AA39" s="1"/>
      <c r="AB39" s="1"/>
      <c r="AC39" s="1"/>
      <c r="AD39" s="1"/>
      <c r="AE39" s="18"/>
      <c r="AF39" s="1">
        <v>74</v>
      </c>
      <c r="AG39" s="1">
        <v>75</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114150</v>
      </c>
      <c r="C40" s="19" t="s">
        <v>145</v>
      </c>
      <c r="D40" s="18"/>
      <c r="E40" s="28">
        <f t="shared" si="0"/>
        <v>83</v>
      </c>
      <c r="F40" s="28" t="str">
        <f t="shared" si="1"/>
        <v>B</v>
      </c>
      <c r="G40" s="28">
        <f t="shared" si="2"/>
        <v>83</v>
      </c>
      <c r="H40" s="28" t="str">
        <f t="shared" si="3"/>
        <v>B</v>
      </c>
      <c r="I40" s="36">
        <v>4</v>
      </c>
      <c r="J40" s="28" t="str">
        <f t="shared" si="4"/>
        <v>Memiliki kemampuan untuk mendeskripsikan jarak dalam ruang, namun perlu peningkatan pemahaman menganalisis ukuran pemusatan dan penyebaran data yang disajikan dalam bentuk tabel distribusi frekuensi dan histogram.</v>
      </c>
      <c r="K40" s="28">
        <f t="shared" si="5"/>
        <v>83.042500000000004</v>
      </c>
      <c r="L40" s="28" t="str">
        <f t="shared" si="6"/>
        <v>B</v>
      </c>
      <c r="M40" s="28">
        <f t="shared" si="7"/>
        <v>83.042500000000004</v>
      </c>
      <c r="N40" s="28" t="str">
        <f t="shared" si="8"/>
        <v>B</v>
      </c>
      <c r="O40" s="36">
        <v>4</v>
      </c>
      <c r="P40" s="28" t="str">
        <f t="shared" si="9"/>
        <v>Memiliki keterampilan untuk menentukan jarak dalam ruang, namun perlu peningkatan kemampuan menyelesaikan masalah yang berkaitan dengan penyajian data dalam tabel distribusi frekuensi dan histogram.</v>
      </c>
      <c r="Q40" s="39"/>
      <c r="R40" s="78" t="s">
        <v>8</v>
      </c>
      <c r="S40" s="18"/>
      <c r="T40" s="1">
        <v>83.856666666666669</v>
      </c>
      <c r="U40" s="1">
        <v>82.228333333333339</v>
      </c>
      <c r="V40" s="1"/>
      <c r="W40" s="1"/>
      <c r="X40" s="1"/>
      <c r="Y40" s="1"/>
      <c r="Z40" s="1"/>
      <c r="AA40" s="1"/>
      <c r="AB40" s="1"/>
      <c r="AC40" s="1"/>
      <c r="AD40" s="1"/>
      <c r="AE40" s="18"/>
      <c r="AF40" s="1">
        <v>83.856666666666669</v>
      </c>
      <c r="AG40" s="1">
        <v>82.228333333333339</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114164</v>
      </c>
      <c r="C41" s="19" t="s">
        <v>146</v>
      </c>
      <c r="D41" s="18"/>
      <c r="E41" s="28">
        <f t="shared" si="0"/>
        <v>84</v>
      </c>
      <c r="F41" s="28" t="str">
        <f t="shared" si="1"/>
        <v>B</v>
      </c>
      <c r="G41" s="28">
        <f t="shared" si="2"/>
        <v>84</v>
      </c>
      <c r="H41" s="28" t="str">
        <f t="shared" si="3"/>
        <v>B</v>
      </c>
      <c r="I41" s="36">
        <v>4</v>
      </c>
      <c r="J41" s="28" t="str">
        <f t="shared" si="4"/>
        <v>Memiliki kemampuan untuk mendeskripsikan jarak dalam ruang, namun perlu peningkatan pemahaman menganalisis ukuran pemusatan dan penyebaran data yang disajikan dalam bentuk tabel distribusi frekuensi dan histogram.</v>
      </c>
      <c r="K41" s="28">
        <f t="shared" si="5"/>
        <v>83</v>
      </c>
      <c r="L41" s="28" t="str">
        <f t="shared" si="6"/>
        <v>B</v>
      </c>
      <c r="M41" s="28">
        <f t="shared" si="7"/>
        <v>83</v>
      </c>
      <c r="N41" s="28" t="str">
        <f t="shared" si="8"/>
        <v>B</v>
      </c>
      <c r="O41" s="36">
        <v>4</v>
      </c>
      <c r="P41" s="28" t="str">
        <f t="shared" si="9"/>
        <v>Memiliki keterampilan untuk menentukan jarak dalam ruang, namun perlu peningkatan kemampuan menyelesaikan masalah yang berkaitan dengan penyajian data dalam tabel distribusi frekuensi dan histogram.</v>
      </c>
      <c r="Q41" s="39"/>
      <c r="R41" s="78" t="s">
        <v>9</v>
      </c>
      <c r="S41" s="18"/>
      <c r="T41" s="1">
        <v>86</v>
      </c>
      <c r="U41" s="1">
        <v>82.349166666666676</v>
      </c>
      <c r="V41" s="1"/>
      <c r="W41" s="1"/>
      <c r="X41" s="1"/>
      <c r="Y41" s="1"/>
      <c r="Z41" s="1"/>
      <c r="AA41" s="1"/>
      <c r="AB41" s="1"/>
      <c r="AC41" s="1"/>
      <c r="AD41" s="1"/>
      <c r="AE41" s="18"/>
      <c r="AF41" s="1">
        <v>86</v>
      </c>
      <c r="AG41" s="1">
        <v>80</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114192</v>
      </c>
      <c r="C42" s="19" t="s">
        <v>147</v>
      </c>
      <c r="D42" s="18"/>
      <c r="E42" s="28">
        <f t="shared" si="0"/>
        <v>87</v>
      </c>
      <c r="F42" s="28" t="str">
        <f t="shared" si="1"/>
        <v>A</v>
      </c>
      <c r="G42" s="28">
        <f t="shared" si="2"/>
        <v>87</v>
      </c>
      <c r="H42" s="28" t="str">
        <f t="shared" si="3"/>
        <v>A</v>
      </c>
      <c r="I42" s="36">
        <v>4</v>
      </c>
      <c r="J42" s="28" t="str">
        <f t="shared" si="4"/>
        <v>Memiliki kemampuan untuk mendeskripsikan jarak dalam ruang, namun perlu peningkatan pemahaman menganalisis ukuran pemusatan dan penyebaran data yang disajikan dalam bentuk tabel distribusi frekuensi dan histogram.</v>
      </c>
      <c r="K42" s="28">
        <f t="shared" si="5"/>
        <v>86</v>
      </c>
      <c r="L42" s="28" t="str">
        <f t="shared" si="6"/>
        <v>A</v>
      </c>
      <c r="M42" s="28">
        <f t="shared" si="7"/>
        <v>86</v>
      </c>
      <c r="N42" s="28" t="str">
        <f t="shared" si="8"/>
        <v>A</v>
      </c>
      <c r="O42" s="36">
        <v>4</v>
      </c>
      <c r="P42" s="28" t="str">
        <f t="shared" si="9"/>
        <v>Memiliki keterampilan untuk menentukan jarak dalam ruang, namun perlu peningkatan kemampuan menyelesaikan masalah yang berkaitan dengan penyajian data dalam tabel distribusi frekuensi dan histogram.</v>
      </c>
      <c r="Q42" s="39"/>
      <c r="R42" s="78" t="s">
        <v>8</v>
      </c>
      <c r="S42" s="18"/>
      <c r="T42" s="1">
        <v>86</v>
      </c>
      <c r="U42" s="1">
        <v>88</v>
      </c>
      <c r="V42" s="1"/>
      <c r="W42" s="1"/>
      <c r="X42" s="1"/>
      <c r="Y42" s="1"/>
      <c r="Z42" s="1"/>
      <c r="AA42" s="1"/>
      <c r="AB42" s="1"/>
      <c r="AC42" s="1"/>
      <c r="AD42" s="1"/>
      <c r="AE42" s="18"/>
      <c r="AF42" s="1">
        <v>85</v>
      </c>
      <c r="AG42" s="1">
        <v>87</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114178</v>
      </c>
      <c r="C43" s="19" t="s">
        <v>148</v>
      </c>
      <c r="D43" s="18"/>
      <c r="E43" s="28">
        <f t="shared" si="0"/>
        <v>80</v>
      </c>
      <c r="F43" s="28" t="str">
        <f t="shared" si="1"/>
        <v>B</v>
      </c>
      <c r="G43" s="28">
        <f t="shared" si="2"/>
        <v>80</v>
      </c>
      <c r="H43" s="28" t="str">
        <f t="shared" si="3"/>
        <v>B</v>
      </c>
      <c r="I43" s="36">
        <v>5</v>
      </c>
      <c r="J43" s="28" t="str">
        <f t="shared" si="4"/>
        <v>Perlu peningkatan kemampuan mendeskripsikan jarak dalam ruang, namun perlu peningkatan pemahaman menganalisis ukuran pemusatan dan penyebaran data yang disajikan dalam bentuk tabel distribusi frekuensi dan histogram.</v>
      </c>
      <c r="K43" s="28">
        <f t="shared" si="5"/>
        <v>79.822619047619042</v>
      </c>
      <c r="L43" s="28" t="str">
        <f t="shared" si="6"/>
        <v>B</v>
      </c>
      <c r="M43" s="28">
        <f t="shared" si="7"/>
        <v>79.822619047619042</v>
      </c>
      <c r="N43" s="28" t="str">
        <f t="shared" si="8"/>
        <v>B</v>
      </c>
      <c r="O43" s="36">
        <v>5</v>
      </c>
      <c r="P43" s="28" t="str">
        <f t="shared" si="9"/>
        <v>Perlu peningkatan keterampilan untuk menentukan jarak dalam ruang, serta menyelesaikan masalah yang berkaitan dengan penyajian data dalam tabel distribusi frekuensi dan histogram.</v>
      </c>
      <c r="Q43" s="39"/>
      <c r="R43" s="78" t="s">
        <v>9</v>
      </c>
      <c r="S43" s="18"/>
      <c r="T43" s="1">
        <v>81.447619047619042</v>
      </c>
      <c r="U43" s="1">
        <v>78.197619047619042</v>
      </c>
      <c r="V43" s="1"/>
      <c r="W43" s="1"/>
      <c r="X43" s="1"/>
      <c r="Y43" s="1"/>
      <c r="Z43" s="1"/>
      <c r="AA43" s="1"/>
      <c r="AB43" s="1"/>
      <c r="AC43" s="1"/>
      <c r="AD43" s="1"/>
      <c r="AE43" s="18"/>
      <c r="AF43" s="1">
        <v>81.447619047619042</v>
      </c>
      <c r="AG43" s="1">
        <v>78.197619047619042</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114206</v>
      </c>
      <c r="C44" s="19" t="s">
        <v>149</v>
      </c>
      <c r="D44" s="18"/>
      <c r="E44" s="28">
        <f t="shared" si="0"/>
        <v>81</v>
      </c>
      <c r="F44" s="28" t="str">
        <f t="shared" si="1"/>
        <v>B</v>
      </c>
      <c r="G44" s="28">
        <f t="shared" si="2"/>
        <v>81</v>
      </c>
      <c r="H44" s="28" t="str">
        <f t="shared" si="3"/>
        <v>B</v>
      </c>
      <c r="I44" s="36">
        <v>4</v>
      </c>
      <c r="J44" s="28" t="str">
        <f t="shared" si="4"/>
        <v>Memiliki kemampuan untuk mendeskripsikan jarak dalam ruang, namun perlu peningkatan pemahaman menganalisis ukuran pemusatan dan penyebaran data yang disajikan dalam bentuk tabel distribusi frekuensi dan histogram.</v>
      </c>
      <c r="K44" s="28">
        <f t="shared" si="5"/>
        <v>81.060952380952386</v>
      </c>
      <c r="L44" s="28" t="str">
        <f t="shared" si="6"/>
        <v>B</v>
      </c>
      <c r="M44" s="28">
        <f t="shared" si="7"/>
        <v>81.060952380952386</v>
      </c>
      <c r="N44" s="28" t="str">
        <f t="shared" si="8"/>
        <v>B</v>
      </c>
      <c r="O44" s="36">
        <v>4</v>
      </c>
      <c r="P44" s="28" t="str">
        <f t="shared" si="9"/>
        <v>Memiliki keterampilan untuk menentukan jarak dalam ruang, namun perlu peningkatan kemampuan menyelesaikan masalah yang berkaitan dengan penyajian data dalam tabel distribusi frekuensi dan histogram.</v>
      </c>
      <c r="Q44" s="39"/>
      <c r="R44" s="78" t="s">
        <v>8</v>
      </c>
      <c r="S44" s="18"/>
      <c r="T44" s="1">
        <v>85.490952380952379</v>
      </c>
      <c r="U44" s="1">
        <v>76.63095238095238</v>
      </c>
      <c r="V44" s="1"/>
      <c r="W44" s="1"/>
      <c r="X44" s="1"/>
      <c r="Y44" s="1"/>
      <c r="Z44" s="1"/>
      <c r="AA44" s="1"/>
      <c r="AB44" s="1"/>
      <c r="AC44" s="1"/>
      <c r="AD44" s="1"/>
      <c r="AE44" s="18"/>
      <c r="AF44" s="1">
        <v>85.490952380952379</v>
      </c>
      <c r="AG44" s="1">
        <v>76.63095238095238</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114220</v>
      </c>
      <c r="C45" s="19" t="s">
        <v>150</v>
      </c>
      <c r="D45" s="18"/>
      <c r="E45" s="28">
        <f t="shared" si="0"/>
        <v>84</v>
      </c>
      <c r="F45" s="28" t="str">
        <f t="shared" si="1"/>
        <v>B</v>
      </c>
      <c r="G45" s="28">
        <f t="shared" si="2"/>
        <v>84</v>
      </c>
      <c r="H45" s="28" t="str">
        <f t="shared" si="3"/>
        <v>B</v>
      </c>
      <c r="I45" s="36">
        <v>2</v>
      </c>
      <c r="J45" s="28" t="str">
        <f t="shared" si="4"/>
        <v>Memiliki kemampuan untuk menganalisis ukuran pemusatan dan penyebaran data yang disajikan dalam bentuk tabel distribusi frekuensi dan histogram, namun perlu peningkatan kemampuan mendeskripsikan jarak dalam ruang.</v>
      </c>
      <c r="K45" s="28">
        <f t="shared" si="5"/>
        <v>83.655833333333334</v>
      </c>
      <c r="L45" s="28" t="str">
        <f t="shared" si="6"/>
        <v>B</v>
      </c>
      <c r="M45" s="28">
        <f t="shared" si="7"/>
        <v>83.655833333333334</v>
      </c>
      <c r="N45" s="28" t="str">
        <f t="shared" si="8"/>
        <v>B</v>
      </c>
      <c r="O45" s="36">
        <v>2</v>
      </c>
      <c r="P45" s="28" t="str">
        <f t="shared" si="9"/>
        <v>Memiliki keterampilan untuk menyelesaikan masalah yang berkaitan dengan penyajian data dalam tabel distribusi frekuensi dan histogram, namun perlu peningkatan keterampilan menentukan jarak dalam ruang.</v>
      </c>
      <c r="Q45" s="39"/>
      <c r="R45" s="78" t="s">
        <v>8</v>
      </c>
      <c r="S45" s="18"/>
      <c r="T45" s="1">
        <v>85.02</v>
      </c>
      <c r="U45" s="1">
        <v>82.291666666666671</v>
      </c>
      <c r="V45" s="1"/>
      <c r="W45" s="1"/>
      <c r="X45" s="1"/>
      <c r="Y45" s="1"/>
      <c r="Z45" s="1"/>
      <c r="AA45" s="1"/>
      <c r="AB45" s="1"/>
      <c r="AC45" s="1"/>
      <c r="AD45" s="1"/>
      <c r="AE45" s="18"/>
      <c r="AF45" s="1">
        <v>85.02</v>
      </c>
      <c r="AG45" s="1">
        <v>82.291666666666671</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114234</v>
      </c>
      <c r="C46" s="19" t="s">
        <v>151</v>
      </c>
      <c r="D46" s="18"/>
      <c r="E46" s="28">
        <f t="shared" si="0"/>
        <v>85</v>
      </c>
      <c r="F46" s="28" t="str">
        <f t="shared" si="1"/>
        <v>A</v>
      </c>
      <c r="G46" s="28">
        <f t="shared" si="2"/>
        <v>85</v>
      </c>
      <c r="H46" s="28" t="str">
        <f t="shared" si="3"/>
        <v>A</v>
      </c>
      <c r="I46" s="36">
        <v>2</v>
      </c>
      <c r="J46" s="28" t="str">
        <f t="shared" si="4"/>
        <v>Memiliki kemampuan untuk menganalisis ukuran pemusatan dan penyebaran data yang disajikan dalam bentuk tabel distribusi frekuensi dan histogram, namun perlu peningkatan kemampuan mendeskripsikan jarak dalam ruang.</v>
      </c>
      <c r="K46" s="28">
        <f t="shared" si="5"/>
        <v>85.169285714285721</v>
      </c>
      <c r="L46" s="28" t="str">
        <f t="shared" si="6"/>
        <v>A</v>
      </c>
      <c r="M46" s="28">
        <f t="shared" si="7"/>
        <v>85.169285714285721</v>
      </c>
      <c r="N46" s="28" t="str">
        <f t="shared" si="8"/>
        <v>A</v>
      </c>
      <c r="O46" s="36">
        <v>2</v>
      </c>
      <c r="P46" s="28" t="str">
        <f t="shared" si="9"/>
        <v>Memiliki keterampilan untuk menyelesaikan masalah yang berkaitan dengan penyajian data dalam tabel distribusi frekuensi dan histogram, namun perlu peningkatan keterampilan menentukan jarak dalam ruang.</v>
      </c>
      <c r="Q46" s="39"/>
      <c r="R46" s="78" t="s">
        <v>8</v>
      </c>
      <c r="S46" s="18"/>
      <c r="T46" s="1">
        <v>85.29095238095239</v>
      </c>
      <c r="U46" s="1">
        <v>85.047619047619051</v>
      </c>
      <c r="V46" s="1"/>
      <c r="W46" s="1"/>
      <c r="X46" s="1"/>
      <c r="Y46" s="1"/>
      <c r="Z46" s="1"/>
      <c r="AA46" s="1"/>
      <c r="AB46" s="1"/>
      <c r="AC46" s="1"/>
      <c r="AD46" s="1"/>
      <c r="AE46" s="18"/>
      <c r="AF46" s="1">
        <v>85.29095238095239</v>
      </c>
      <c r="AG46" s="1">
        <v>85.047619047619051</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93</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73</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82.805555555555557</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D11" activePane="bottomRight" state="frozen"/>
      <selection pane="topRight"/>
      <selection pane="bottomLeft"/>
      <selection pane="bottomRight" activeCell="O11" sqref="O11:O43"/>
    </sheetView>
  </sheetViews>
  <sheetFormatPr defaultRowHeight="15" x14ac:dyDescent="0.25"/>
  <cols>
    <col min="1" max="1" width="6.5703125" customWidth="1"/>
    <col min="2" max="2" width="9.140625" hidden="1" customWidth="1"/>
    <col min="3" max="3" width="37.28515625" customWidth="1"/>
    <col min="4" max="4" width="5.85546875" customWidth="1"/>
    <col min="5" max="18" width="5.42578125" customWidth="1"/>
    <col min="19" max="19" width="4.42578125" customWidth="1"/>
    <col min="20" max="21" width="7.140625" customWidth="1"/>
    <col min="22"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982</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982</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244</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114262</v>
      </c>
      <c r="C11" s="19" t="s">
        <v>153</v>
      </c>
      <c r="D11" s="18"/>
      <c r="E11" s="28">
        <f t="shared" ref="E11:E50" si="0">IF((COUNTA(T11:AC11)&gt;0),(ROUND((AVERAGE(T11:AC11)),0)),"")</f>
        <v>77</v>
      </c>
      <c r="F11" s="28" t="str">
        <f t="shared" ref="F11:F50" si="1">IF(AND(ISNUMBER(E11),E11&gt;=1),IF(E11&lt;=$FD$13,$FE$13,IF(E11&lt;=$FD$14,$FE$14,IF(E11&lt;=$FD$15,$FE$15,IF(E11&lt;=$FD$16,$FE$16,)))), "")</f>
        <v>B</v>
      </c>
      <c r="G11" s="28">
        <f t="shared" ref="G11:G50" si="2">IF((COUNTA(T11:AD11)&gt;0),(ROUND((AVERAGE(T11:AD11)),0)),"")</f>
        <v>77</v>
      </c>
      <c r="H11" s="28" t="str">
        <f t="shared" ref="H11:H50" si="3">IF(AND(ISNUMBER(G11),G11&gt;=1),IF(G11&lt;=$FD$13,$FE$13,IF(G11&lt;=$FD$14,$FE$14,IF(G11&lt;=$FD$15,$FE$15,IF(G11&lt;=$FD$16,$FE$16,)))), "")</f>
        <v>B</v>
      </c>
      <c r="I11" s="36">
        <v>5</v>
      </c>
      <c r="J11" s="28" t="str">
        <f t="shared" ref="J11:J50" si="4">IF(I11=$FG$13,$FH$13,IF(I11=$FG$15,$FH$15,IF(I11=$FG$17,$FH$17,IF(I11=$FG$19,$FH$19,IF(I11=$FG$21,$FH$21,IF(I11=$FG$23,$FH$23,IF(I11=$FG$25,$FH$25,IF(I11=$FG$27,$FH$27,IF(I11=$FG$29,$FH$29,IF(I11=$FG$31,$FH$31,""))))))))))</f>
        <v>Perlu peningkatan kemampuan mendeskripsikan jarak dalam ruang, namun perlu peningkatan pemahaman menganalisis ukuran pemusatan dan penyebaran data yang disajikan dalam bentuk tabel distribusi frekuensi dan histogram.</v>
      </c>
      <c r="K11" s="28">
        <f t="shared" ref="K11:K50" si="5">IF((COUNTA(AF11:AO11)&gt;0),AVERAGE(AF11:AO11),"")</f>
        <v>76.990000000000009</v>
      </c>
      <c r="L11" s="28" t="str">
        <f t="shared" ref="L11:L50" si="6">IF(AND(ISNUMBER(K11),K11&gt;=1), IF(K11&lt;=$FD$27,$FE$27,IF(K11&lt;=$FD$28,$FE$28,IF(K11&lt;=$FD$29,$FE$29,IF(K11&lt;=$FD$30,$FE$30,)))), "")</f>
        <v>B</v>
      </c>
      <c r="M11" s="28">
        <f t="shared" ref="M11:M50" si="7">IF((COUNTA(AF11:AO11)&gt;0),AVERAGE(AF11:AO11),"")</f>
        <v>76.990000000000009</v>
      </c>
      <c r="N11" s="28" t="str">
        <f t="shared" ref="N11:N50" si="8">IF(AND(ISNUMBER(M11),M11&gt;=1), IF(M11&lt;=$FD$27,$FE$27,IF(M11&lt;=$FD$28,$FE$28,IF(M11&lt;=$FD$29,$FE$29,IF(M11&lt;=$FD$30,$FE$30,)))), "")</f>
        <v>B</v>
      </c>
      <c r="O11" s="36">
        <v>5</v>
      </c>
      <c r="P11" s="28" t="str">
        <f t="shared" ref="P11:P50" si="9">IF(O11=$FG$13,$FI$13,IF(O11=$FG$15,$FI$15,IF(O11=$FG$17,$FI$17,IF(O11=$FG$19,$FI$19,IF(O11=$FG$21,$FI$21,IF(O11=$FG$23,$FI$23,IF(O11=$FG$25,$FI$25,IF(O11=$FG$27,$FI$27,IF(O11=$FG$29,$FI$29,IF(O11=$FG$31,$FI$31,""))))))))))</f>
        <v>Perlu peningkatan keterampilan untuk menentukan jarak dalam ruang, serta menyelesaikan masalah yang berkaitan dengan penyajian data dalam tabel distribusi frekuensi dan histogram.</v>
      </c>
      <c r="Q11" s="39"/>
      <c r="R11" s="78" t="s">
        <v>8</v>
      </c>
      <c r="S11" s="18"/>
      <c r="T11" s="1">
        <v>78.17229166666668</v>
      </c>
      <c r="U11" s="1">
        <v>75.895833333333329</v>
      </c>
      <c r="V11" s="1"/>
      <c r="W11" s="1"/>
      <c r="X11" s="1"/>
      <c r="Y11" s="1"/>
      <c r="Z11" s="1"/>
      <c r="AA11" s="1"/>
      <c r="AB11" s="1"/>
      <c r="AC11" s="1"/>
      <c r="AD11" s="1"/>
      <c r="AE11" s="18"/>
      <c r="AF11" s="1">
        <v>76.98</v>
      </c>
      <c r="AG11" s="1">
        <v>77</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114696</v>
      </c>
      <c r="C12" s="19" t="s">
        <v>154</v>
      </c>
      <c r="D12" s="18"/>
      <c r="E12" s="28">
        <f t="shared" si="0"/>
        <v>76</v>
      </c>
      <c r="F12" s="28" t="str">
        <f t="shared" si="1"/>
        <v>B</v>
      </c>
      <c r="G12" s="28">
        <f t="shared" si="2"/>
        <v>76</v>
      </c>
      <c r="H12" s="28" t="str">
        <f t="shared" si="3"/>
        <v>B</v>
      </c>
      <c r="I12" s="36">
        <v>5</v>
      </c>
      <c r="J12" s="28" t="str">
        <f t="shared" si="4"/>
        <v>Perlu peningkatan kemampuan mendeskripsikan jarak dalam ruang, namun perlu peningkatan pemahaman menganalisis ukuran pemusatan dan penyebaran data yang disajikan dalam bentuk tabel distribusi frekuensi dan histogram.</v>
      </c>
      <c r="K12" s="28">
        <f t="shared" si="5"/>
        <v>77.97999999999999</v>
      </c>
      <c r="L12" s="28" t="str">
        <f t="shared" si="6"/>
        <v>B</v>
      </c>
      <c r="M12" s="28">
        <f t="shared" si="7"/>
        <v>77.97999999999999</v>
      </c>
      <c r="N12" s="28" t="str">
        <f t="shared" si="8"/>
        <v>B</v>
      </c>
      <c r="O12" s="36">
        <v>5</v>
      </c>
      <c r="P12" s="28" t="str">
        <f t="shared" si="9"/>
        <v>Perlu peningkatan keterampilan untuk menentukan jarak dalam ruang, serta menyelesaikan masalah yang berkaitan dengan penyajian data dalam tabel distribusi frekuensi dan histogram.</v>
      </c>
      <c r="Q12" s="39"/>
      <c r="R12" s="78" t="s">
        <v>8</v>
      </c>
      <c r="S12" s="18"/>
      <c r="T12" s="1">
        <v>76.5</v>
      </c>
      <c r="U12" s="1">
        <v>76</v>
      </c>
      <c r="V12" s="1"/>
      <c r="W12" s="1"/>
      <c r="X12" s="1"/>
      <c r="Y12" s="1"/>
      <c r="Z12" s="1"/>
      <c r="AA12" s="1"/>
      <c r="AB12" s="1"/>
      <c r="AC12" s="1"/>
      <c r="AD12" s="1"/>
      <c r="AE12" s="18"/>
      <c r="AF12" s="1">
        <v>77.959999999999994</v>
      </c>
      <c r="AG12" s="1">
        <v>78</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114276</v>
      </c>
      <c r="C13" s="19" t="s">
        <v>155</v>
      </c>
      <c r="D13" s="18"/>
      <c r="E13" s="28">
        <f t="shared" si="0"/>
        <v>77</v>
      </c>
      <c r="F13" s="28" t="str">
        <f t="shared" si="1"/>
        <v>B</v>
      </c>
      <c r="G13" s="28">
        <f t="shared" si="2"/>
        <v>77</v>
      </c>
      <c r="H13" s="28" t="str">
        <f t="shared" si="3"/>
        <v>B</v>
      </c>
      <c r="I13" s="36">
        <v>5</v>
      </c>
      <c r="J13" s="28" t="str">
        <f t="shared" si="4"/>
        <v>Perlu peningkatan kemampuan mendeskripsikan jarak dalam ruang, namun perlu peningkatan pemahaman menganalisis ukuran pemusatan dan penyebaran data yang disajikan dalam bentuk tabel distribusi frekuensi dan histogram.</v>
      </c>
      <c r="K13" s="28">
        <f t="shared" si="5"/>
        <v>76</v>
      </c>
      <c r="L13" s="28" t="str">
        <f t="shared" si="6"/>
        <v>B</v>
      </c>
      <c r="M13" s="28">
        <f t="shared" si="7"/>
        <v>76</v>
      </c>
      <c r="N13" s="28" t="str">
        <f t="shared" si="8"/>
        <v>B</v>
      </c>
      <c r="O13" s="36">
        <v>5</v>
      </c>
      <c r="P13" s="28" t="str">
        <f t="shared" si="9"/>
        <v>Perlu peningkatan keterampilan untuk menentukan jarak dalam ruang, serta menyelesaikan masalah yang berkaitan dengan penyajian data dalam tabel distribusi frekuensi dan histogram.</v>
      </c>
      <c r="Q13" s="39"/>
      <c r="R13" s="78" t="s">
        <v>8</v>
      </c>
      <c r="S13" s="18"/>
      <c r="T13" s="1">
        <v>76.526041666666671</v>
      </c>
      <c r="U13" s="1">
        <v>78</v>
      </c>
      <c r="V13" s="1"/>
      <c r="W13" s="1"/>
      <c r="X13" s="1"/>
      <c r="Y13" s="1"/>
      <c r="Z13" s="1"/>
      <c r="AA13" s="1"/>
      <c r="AB13" s="1"/>
      <c r="AC13" s="1"/>
      <c r="AD13" s="1"/>
      <c r="AE13" s="18"/>
      <c r="AF13" s="1">
        <v>78</v>
      </c>
      <c r="AG13" s="1">
        <v>74</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79" t="s">
        <v>186</v>
      </c>
      <c r="FI13" s="79" t="s">
        <v>191</v>
      </c>
      <c r="FJ13" s="41">
        <v>51661</v>
      </c>
      <c r="FK13" s="41">
        <v>51671</v>
      </c>
    </row>
    <row r="14" spans="1:167" x14ac:dyDescent="0.25">
      <c r="A14" s="19">
        <v>4</v>
      </c>
      <c r="B14" s="19">
        <v>114290</v>
      </c>
      <c r="C14" s="19" t="s">
        <v>156</v>
      </c>
      <c r="D14" s="18"/>
      <c r="E14" s="28">
        <f t="shared" si="0"/>
        <v>82</v>
      </c>
      <c r="F14" s="28" t="str">
        <f t="shared" si="1"/>
        <v>B</v>
      </c>
      <c r="G14" s="28">
        <f t="shared" si="2"/>
        <v>82</v>
      </c>
      <c r="H14" s="28" t="str">
        <f t="shared" si="3"/>
        <v>B</v>
      </c>
      <c r="I14" s="36">
        <v>2</v>
      </c>
      <c r="J14" s="28" t="str">
        <f t="shared" si="4"/>
        <v>Memiliki kemampuan untuk menganalisis ukuran pemusatan dan penyebaran data yang disajikan dalam bentuk tabel distribusi frekuensi dan histogram, namun perlu peningkatan kemampuan mendeskripsikan jarak dalam ruang.</v>
      </c>
      <c r="K14" s="28">
        <f t="shared" si="5"/>
        <v>80.5</v>
      </c>
      <c r="L14" s="28" t="str">
        <f t="shared" si="6"/>
        <v>B</v>
      </c>
      <c r="M14" s="28">
        <f t="shared" si="7"/>
        <v>80.5</v>
      </c>
      <c r="N14" s="28" t="str">
        <f t="shared" si="8"/>
        <v>B</v>
      </c>
      <c r="O14" s="36">
        <v>2</v>
      </c>
      <c r="P14" s="28" t="str">
        <f t="shared" si="9"/>
        <v>Memiliki keterampilan untuk menyelesaikan masalah yang berkaitan dengan penyajian data dalam tabel distribusi frekuensi dan histogram, namun perlu peningkatan keterampilan menentukan jarak dalam ruang.</v>
      </c>
      <c r="Q14" s="39"/>
      <c r="R14" s="78" t="s">
        <v>8</v>
      </c>
      <c r="S14" s="18"/>
      <c r="T14" s="1">
        <v>82</v>
      </c>
      <c r="U14" s="1">
        <v>81</v>
      </c>
      <c r="V14" s="1"/>
      <c r="W14" s="1"/>
      <c r="X14" s="1"/>
      <c r="Y14" s="1"/>
      <c r="Z14" s="1"/>
      <c r="AA14" s="1"/>
      <c r="AB14" s="1"/>
      <c r="AC14" s="1"/>
      <c r="AD14" s="1"/>
      <c r="AE14" s="18"/>
      <c r="AF14" s="1">
        <v>81</v>
      </c>
      <c r="AG14" s="1">
        <v>80</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114304</v>
      </c>
      <c r="C15" s="19" t="s">
        <v>157</v>
      </c>
      <c r="D15" s="18"/>
      <c r="E15" s="28">
        <f t="shared" si="0"/>
        <v>81</v>
      </c>
      <c r="F15" s="28" t="str">
        <f t="shared" si="1"/>
        <v>B</v>
      </c>
      <c r="G15" s="28">
        <f t="shared" si="2"/>
        <v>81</v>
      </c>
      <c r="H15" s="28" t="str">
        <f t="shared" si="3"/>
        <v>B</v>
      </c>
      <c r="I15" s="36">
        <v>2</v>
      </c>
      <c r="J15" s="28" t="str">
        <f t="shared" si="4"/>
        <v>Memiliki kemampuan untuk menganalisis ukuran pemusatan dan penyebaran data yang disajikan dalam bentuk tabel distribusi frekuensi dan histogram, namun perlu peningkatan kemampuan mendeskripsikan jarak dalam ruang.</v>
      </c>
      <c r="K15" s="28">
        <f t="shared" si="5"/>
        <v>80</v>
      </c>
      <c r="L15" s="28" t="str">
        <f t="shared" si="6"/>
        <v>B</v>
      </c>
      <c r="M15" s="28">
        <f t="shared" si="7"/>
        <v>80</v>
      </c>
      <c r="N15" s="28" t="str">
        <f t="shared" si="8"/>
        <v>B</v>
      </c>
      <c r="O15" s="36">
        <v>2</v>
      </c>
      <c r="P15" s="28" t="str">
        <f t="shared" si="9"/>
        <v>Memiliki keterampilan untuk menyelesaikan masalah yang berkaitan dengan penyajian data dalam tabel distribusi frekuensi dan histogram, namun perlu peningkatan keterampilan menentukan jarak dalam ruang.</v>
      </c>
      <c r="Q15" s="39"/>
      <c r="R15" s="78" t="s">
        <v>8</v>
      </c>
      <c r="S15" s="18"/>
      <c r="T15" s="1">
        <v>80.120416666666657</v>
      </c>
      <c r="U15" s="1">
        <v>81.416666666666671</v>
      </c>
      <c r="V15" s="1"/>
      <c r="W15" s="1"/>
      <c r="X15" s="1"/>
      <c r="Y15" s="1"/>
      <c r="Z15" s="1"/>
      <c r="AA15" s="1"/>
      <c r="AB15" s="1"/>
      <c r="AC15" s="1"/>
      <c r="AD15" s="1"/>
      <c r="AE15" s="18"/>
      <c r="AF15" s="1">
        <v>82</v>
      </c>
      <c r="AG15" s="1">
        <v>78</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79" t="s">
        <v>190</v>
      </c>
      <c r="FI15" s="79" t="s">
        <v>192</v>
      </c>
      <c r="FJ15" s="41">
        <v>51662</v>
      </c>
      <c r="FK15" s="41">
        <v>51672</v>
      </c>
    </row>
    <row r="16" spans="1:167" x14ac:dyDescent="0.25">
      <c r="A16" s="19">
        <v>6</v>
      </c>
      <c r="B16" s="19">
        <v>114318</v>
      </c>
      <c r="C16" s="19" t="s">
        <v>158</v>
      </c>
      <c r="D16" s="18"/>
      <c r="E16" s="28">
        <f t="shared" si="0"/>
        <v>85</v>
      </c>
      <c r="F16" s="28" t="str">
        <f t="shared" si="1"/>
        <v>A</v>
      </c>
      <c r="G16" s="28">
        <f t="shared" si="2"/>
        <v>85</v>
      </c>
      <c r="H16" s="28" t="str">
        <f t="shared" si="3"/>
        <v>A</v>
      </c>
      <c r="I16" s="36">
        <v>2</v>
      </c>
      <c r="J16" s="28" t="str">
        <f t="shared" si="4"/>
        <v>Memiliki kemampuan untuk menganalisis ukuran pemusatan dan penyebaran data yang disajikan dalam bentuk tabel distribusi frekuensi dan histogram, namun perlu peningkatan kemampuan mendeskripsikan jarak dalam ruang.</v>
      </c>
      <c r="K16" s="28">
        <f t="shared" si="5"/>
        <v>78</v>
      </c>
      <c r="L16" s="28" t="str">
        <f t="shared" si="6"/>
        <v>B</v>
      </c>
      <c r="M16" s="28">
        <f t="shared" si="7"/>
        <v>78</v>
      </c>
      <c r="N16" s="28" t="str">
        <f t="shared" si="8"/>
        <v>B</v>
      </c>
      <c r="O16" s="36">
        <v>2</v>
      </c>
      <c r="P16" s="28" t="str">
        <f t="shared" si="9"/>
        <v>Memiliki keterampilan untuk menyelesaikan masalah yang berkaitan dengan penyajian data dalam tabel distribusi frekuensi dan histogram, namun perlu peningkatan keterampilan menentukan jarak dalam ruang.</v>
      </c>
      <c r="Q16" s="39"/>
      <c r="R16" s="78" t="s">
        <v>8</v>
      </c>
      <c r="S16" s="18"/>
      <c r="T16" s="1">
        <v>87</v>
      </c>
      <c r="U16" s="1">
        <v>82</v>
      </c>
      <c r="V16" s="1"/>
      <c r="W16" s="1"/>
      <c r="X16" s="1"/>
      <c r="Y16" s="1"/>
      <c r="Z16" s="1"/>
      <c r="AA16" s="1"/>
      <c r="AB16" s="1"/>
      <c r="AC16" s="1"/>
      <c r="AD16" s="1"/>
      <c r="AE16" s="18"/>
      <c r="AF16" s="1">
        <v>80</v>
      </c>
      <c r="AG16" s="1">
        <v>76</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114332</v>
      </c>
      <c r="C17" s="19" t="s">
        <v>159</v>
      </c>
      <c r="D17" s="18"/>
      <c r="E17" s="28">
        <f t="shared" si="0"/>
        <v>78</v>
      </c>
      <c r="F17" s="28" t="str">
        <f t="shared" si="1"/>
        <v>B</v>
      </c>
      <c r="G17" s="28">
        <f t="shared" si="2"/>
        <v>78</v>
      </c>
      <c r="H17" s="28" t="str">
        <f t="shared" si="3"/>
        <v>B</v>
      </c>
      <c r="I17" s="36">
        <v>5</v>
      </c>
      <c r="J17" s="28" t="str">
        <f t="shared" si="4"/>
        <v>Perlu peningkatan kemampuan mendeskripsikan jarak dalam ruang, namun perlu peningkatan pemahaman menganalisis ukuran pemusatan dan penyebaran data yang disajikan dalam bentuk tabel distribusi frekuensi dan histogram.</v>
      </c>
      <c r="K17" s="28">
        <f t="shared" si="5"/>
        <v>79.7</v>
      </c>
      <c r="L17" s="28" t="str">
        <f t="shared" si="6"/>
        <v>B</v>
      </c>
      <c r="M17" s="28">
        <f t="shared" si="7"/>
        <v>79.7</v>
      </c>
      <c r="N17" s="28" t="str">
        <f t="shared" si="8"/>
        <v>B</v>
      </c>
      <c r="O17" s="36">
        <v>5</v>
      </c>
      <c r="P17" s="28" t="str">
        <f t="shared" si="9"/>
        <v>Perlu peningkatan keterampilan untuk menentukan jarak dalam ruang, serta menyelesaikan masalah yang berkaitan dengan penyajian data dalam tabel distribusi frekuensi dan histogram.</v>
      </c>
      <c r="Q17" s="39"/>
      <c r="R17" s="78" t="s">
        <v>8</v>
      </c>
      <c r="S17" s="18"/>
      <c r="T17" s="1">
        <v>79.632291666666674</v>
      </c>
      <c r="U17" s="1">
        <v>76.114583333333329</v>
      </c>
      <c r="V17" s="1"/>
      <c r="W17" s="1"/>
      <c r="X17" s="1"/>
      <c r="Y17" s="1"/>
      <c r="Z17" s="1"/>
      <c r="AA17" s="1"/>
      <c r="AB17" s="1"/>
      <c r="AC17" s="1"/>
      <c r="AD17" s="1"/>
      <c r="AE17" s="18"/>
      <c r="AF17" s="1">
        <v>80.400000000000006</v>
      </c>
      <c r="AG17" s="1">
        <v>79</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79" t="s">
        <v>187</v>
      </c>
      <c r="FI17" s="79" t="s">
        <v>194</v>
      </c>
      <c r="FJ17" s="41">
        <v>51663</v>
      </c>
      <c r="FK17" s="41">
        <v>51673</v>
      </c>
    </row>
    <row r="18" spans="1:167" x14ac:dyDescent="0.25">
      <c r="A18" s="19">
        <v>8</v>
      </c>
      <c r="B18" s="19">
        <v>114346</v>
      </c>
      <c r="C18" s="19" t="s">
        <v>160</v>
      </c>
      <c r="D18" s="18"/>
      <c r="E18" s="28">
        <f t="shared" si="0"/>
        <v>80</v>
      </c>
      <c r="F18" s="28" t="str">
        <f t="shared" si="1"/>
        <v>B</v>
      </c>
      <c r="G18" s="28">
        <f t="shared" si="2"/>
        <v>80</v>
      </c>
      <c r="H18" s="28" t="str">
        <f t="shared" si="3"/>
        <v>B</v>
      </c>
      <c r="I18" s="36">
        <v>2</v>
      </c>
      <c r="J18" s="28" t="str">
        <f t="shared" si="4"/>
        <v>Memiliki kemampuan untuk menganalisis ukuran pemusatan dan penyebaran data yang disajikan dalam bentuk tabel distribusi frekuensi dan histogram, namun perlu peningkatan kemampuan mendeskripsikan jarak dalam ruang.</v>
      </c>
      <c r="K18" s="28">
        <f t="shared" si="5"/>
        <v>78.599999999999994</v>
      </c>
      <c r="L18" s="28" t="str">
        <f t="shared" si="6"/>
        <v>B</v>
      </c>
      <c r="M18" s="28">
        <f t="shared" si="7"/>
        <v>78.599999999999994</v>
      </c>
      <c r="N18" s="28" t="str">
        <f t="shared" si="8"/>
        <v>B</v>
      </c>
      <c r="O18" s="36">
        <v>2</v>
      </c>
      <c r="P18" s="28" t="str">
        <f t="shared" si="9"/>
        <v>Memiliki keterampilan untuk menyelesaikan masalah yang berkaitan dengan penyajian data dalam tabel distribusi frekuensi dan histogram, namun perlu peningkatan keterampilan menentukan jarak dalam ruang.</v>
      </c>
      <c r="Q18" s="39"/>
      <c r="R18" s="78" t="s">
        <v>9</v>
      </c>
      <c r="S18" s="18"/>
      <c r="T18" s="1">
        <v>76</v>
      </c>
      <c r="U18" s="1">
        <v>83</v>
      </c>
      <c r="V18" s="1"/>
      <c r="W18" s="1"/>
      <c r="X18" s="1"/>
      <c r="Y18" s="1"/>
      <c r="Z18" s="1"/>
      <c r="AA18" s="1"/>
      <c r="AB18" s="1"/>
      <c r="AC18" s="1"/>
      <c r="AD18" s="1"/>
      <c r="AE18" s="18"/>
      <c r="AF18" s="1">
        <v>67.2</v>
      </c>
      <c r="AG18" s="1">
        <v>90</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114360</v>
      </c>
      <c r="C19" s="19" t="s">
        <v>161</v>
      </c>
      <c r="D19" s="18"/>
      <c r="E19" s="28">
        <f t="shared" si="0"/>
        <v>92</v>
      </c>
      <c r="F19" s="28" t="str">
        <f t="shared" si="1"/>
        <v>A</v>
      </c>
      <c r="G19" s="28">
        <f t="shared" si="2"/>
        <v>92</v>
      </c>
      <c r="H19" s="28" t="str">
        <f t="shared" si="3"/>
        <v>A</v>
      </c>
      <c r="I19" s="36">
        <v>1</v>
      </c>
      <c r="J19" s="28" t="str">
        <f t="shared" si="4"/>
        <v>Memiliki kemampuan untuk mendeskripsikan jarak dalam ruang serta menganalisis ukuran pemusatan dan penyebaran data yang disajikan dalam bentuk tabel distribusi frekuensi dan histogram.</v>
      </c>
      <c r="K19" s="28">
        <f t="shared" si="5"/>
        <v>88.6</v>
      </c>
      <c r="L19" s="28" t="str">
        <f t="shared" si="6"/>
        <v>A</v>
      </c>
      <c r="M19" s="28">
        <f t="shared" si="7"/>
        <v>88.6</v>
      </c>
      <c r="N19" s="28" t="str">
        <f t="shared" si="8"/>
        <v>A</v>
      </c>
      <c r="O19" s="36">
        <v>1</v>
      </c>
      <c r="P19" s="28" t="str">
        <f t="shared" si="9"/>
        <v>Memiliki keterampilan untuk menentukan jarak dalam ruang serta menyelesaikan masalah yang berkaitan dengan penyajian data dalam tabel distribusi frekuensi dan histogram.</v>
      </c>
      <c r="Q19" s="39"/>
      <c r="R19" s="78" t="s">
        <v>8</v>
      </c>
      <c r="S19" s="18"/>
      <c r="T19" s="1">
        <v>92.204166666666666</v>
      </c>
      <c r="U19" s="1">
        <v>91.697916666666671</v>
      </c>
      <c r="V19" s="1"/>
      <c r="W19" s="1"/>
      <c r="X19" s="1"/>
      <c r="Y19" s="1"/>
      <c r="Z19" s="1"/>
      <c r="AA19" s="1"/>
      <c r="AB19" s="1"/>
      <c r="AC19" s="1"/>
      <c r="AD19" s="1"/>
      <c r="AE19" s="18"/>
      <c r="AF19" s="1">
        <v>89.2</v>
      </c>
      <c r="AG19" s="1">
        <v>88</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80" t="s">
        <v>188</v>
      </c>
      <c r="FI19" s="79" t="s">
        <v>193</v>
      </c>
      <c r="FJ19" s="41">
        <v>51664</v>
      </c>
      <c r="FK19" s="41">
        <v>51674</v>
      </c>
    </row>
    <row r="20" spans="1:167" x14ac:dyDescent="0.25">
      <c r="A20" s="19">
        <v>10</v>
      </c>
      <c r="B20" s="19">
        <v>114374</v>
      </c>
      <c r="C20" s="19" t="s">
        <v>162</v>
      </c>
      <c r="D20" s="18"/>
      <c r="E20" s="28">
        <f t="shared" si="0"/>
        <v>78</v>
      </c>
      <c r="F20" s="28" t="str">
        <f t="shared" si="1"/>
        <v>B</v>
      </c>
      <c r="G20" s="28">
        <f t="shared" si="2"/>
        <v>78</v>
      </c>
      <c r="H20" s="28" t="str">
        <f t="shared" si="3"/>
        <v>B</v>
      </c>
      <c r="I20" s="36">
        <v>5</v>
      </c>
      <c r="J20" s="28" t="str">
        <f t="shared" si="4"/>
        <v>Perlu peningkatan kemampuan mendeskripsikan jarak dalam ruang, namun perlu peningkatan pemahaman menganalisis ukuran pemusatan dan penyebaran data yang disajikan dalam bentuk tabel distribusi frekuensi dan histogram.</v>
      </c>
      <c r="K20" s="28">
        <f t="shared" si="5"/>
        <v>76</v>
      </c>
      <c r="L20" s="28" t="str">
        <f t="shared" si="6"/>
        <v>B</v>
      </c>
      <c r="M20" s="28">
        <f t="shared" si="7"/>
        <v>76</v>
      </c>
      <c r="N20" s="28" t="str">
        <f t="shared" si="8"/>
        <v>B</v>
      </c>
      <c r="O20" s="36">
        <v>5</v>
      </c>
      <c r="P20" s="28" t="str">
        <f t="shared" si="9"/>
        <v>Perlu peningkatan keterampilan untuk menentukan jarak dalam ruang, serta menyelesaikan masalah yang berkaitan dengan penyajian data dalam tabel distribusi frekuensi dan histogram.</v>
      </c>
      <c r="Q20" s="39"/>
      <c r="R20" s="78" t="s">
        <v>8</v>
      </c>
      <c r="S20" s="18"/>
      <c r="T20" s="1">
        <v>77.822916666666671</v>
      </c>
      <c r="U20" s="1">
        <v>78.298611111111114</v>
      </c>
      <c r="V20" s="1"/>
      <c r="W20" s="1"/>
      <c r="X20" s="1"/>
      <c r="Y20" s="1"/>
      <c r="Z20" s="1"/>
      <c r="AA20" s="1"/>
      <c r="AB20" s="1"/>
      <c r="AC20" s="1"/>
      <c r="AD20" s="1"/>
      <c r="AE20" s="18"/>
      <c r="AF20" s="1">
        <v>77</v>
      </c>
      <c r="AG20" s="1">
        <v>75</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81"/>
      <c r="FI20" s="43"/>
      <c r="FJ20" s="41"/>
      <c r="FK20" s="41"/>
    </row>
    <row r="21" spans="1:167" x14ac:dyDescent="0.25">
      <c r="A21" s="19">
        <v>11</v>
      </c>
      <c r="B21" s="19">
        <v>114388</v>
      </c>
      <c r="C21" s="19" t="s">
        <v>163</v>
      </c>
      <c r="D21" s="18"/>
      <c r="E21" s="28">
        <f t="shared" si="0"/>
        <v>83</v>
      </c>
      <c r="F21" s="28" t="str">
        <f t="shared" si="1"/>
        <v>B</v>
      </c>
      <c r="G21" s="28">
        <f t="shared" si="2"/>
        <v>83</v>
      </c>
      <c r="H21" s="28" t="str">
        <f t="shared" si="3"/>
        <v>B</v>
      </c>
      <c r="I21" s="36">
        <v>2</v>
      </c>
      <c r="J21" s="28" t="str">
        <f t="shared" si="4"/>
        <v>Memiliki kemampuan untuk menganalisis ukuran pemusatan dan penyebaran data yang disajikan dalam bentuk tabel distribusi frekuensi dan histogram, namun perlu peningkatan kemampuan mendeskripsikan jarak dalam ruang.</v>
      </c>
      <c r="K21" s="28">
        <f t="shared" si="5"/>
        <v>84.134999999999991</v>
      </c>
      <c r="L21" s="28" t="str">
        <f t="shared" si="6"/>
        <v>A</v>
      </c>
      <c r="M21" s="28">
        <f t="shared" si="7"/>
        <v>84.134999999999991</v>
      </c>
      <c r="N21" s="28" t="str">
        <f t="shared" si="8"/>
        <v>A</v>
      </c>
      <c r="O21" s="36">
        <v>2</v>
      </c>
      <c r="P21" s="28" t="str">
        <f t="shared" si="9"/>
        <v>Memiliki keterampilan untuk menyelesaikan masalah yang berkaitan dengan penyajian data dalam tabel distribusi frekuensi dan histogram, namun perlu peningkatan keterampilan menentukan jarak dalam ruang.</v>
      </c>
      <c r="Q21" s="39"/>
      <c r="R21" s="78" t="s">
        <v>8</v>
      </c>
      <c r="S21" s="18"/>
      <c r="T21" s="1">
        <v>80</v>
      </c>
      <c r="U21" s="1">
        <v>85.899305555555543</v>
      </c>
      <c r="V21" s="1"/>
      <c r="W21" s="1"/>
      <c r="X21" s="1"/>
      <c r="Y21" s="1"/>
      <c r="Z21" s="1"/>
      <c r="AA21" s="1"/>
      <c r="AB21" s="1"/>
      <c r="AC21" s="1"/>
      <c r="AD21" s="1"/>
      <c r="AE21" s="18"/>
      <c r="AF21" s="1">
        <v>86.27</v>
      </c>
      <c r="AG21" s="1">
        <v>82</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80" t="s">
        <v>189</v>
      </c>
      <c r="FI21" s="79" t="s">
        <v>195</v>
      </c>
      <c r="FJ21" s="41">
        <v>51665</v>
      </c>
      <c r="FK21" s="41">
        <v>51675</v>
      </c>
    </row>
    <row r="22" spans="1:167" x14ac:dyDescent="0.25">
      <c r="A22" s="19">
        <v>12</v>
      </c>
      <c r="B22" s="19">
        <v>114402</v>
      </c>
      <c r="C22" s="19" t="s">
        <v>164</v>
      </c>
      <c r="D22" s="18"/>
      <c r="E22" s="28">
        <f t="shared" si="0"/>
        <v>87</v>
      </c>
      <c r="F22" s="28" t="str">
        <f t="shared" si="1"/>
        <v>A</v>
      </c>
      <c r="G22" s="28">
        <f t="shared" si="2"/>
        <v>87</v>
      </c>
      <c r="H22" s="28" t="str">
        <f t="shared" si="3"/>
        <v>A</v>
      </c>
      <c r="I22" s="36">
        <v>2</v>
      </c>
      <c r="J22" s="28" t="str">
        <f t="shared" si="4"/>
        <v>Memiliki kemampuan untuk menganalisis ukuran pemusatan dan penyebaran data yang disajikan dalam bentuk tabel distribusi frekuensi dan histogram, namun perlu peningkatan kemampuan mendeskripsikan jarak dalam ruang.</v>
      </c>
      <c r="K22" s="28">
        <f t="shared" si="5"/>
        <v>86.344999999999999</v>
      </c>
      <c r="L22" s="28" t="str">
        <f t="shared" si="6"/>
        <v>A</v>
      </c>
      <c r="M22" s="28">
        <f t="shared" si="7"/>
        <v>86.344999999999999</v>
      </c>
      <c r="N22" s="28" t="str">
        <f t="shared" si="8"/>
        <v>A</v>
      </c>
      <c r="O22" s="36">
        <v>2</v>
      </c>
      <c r="P22" s="28" t="str">
        <f t="shared" si="9"/>
        <v>Memiliki keterampilan untuk menyelesaikan masalah yang berkaitan dengan penyajian data dalam tabel distribusi frekuensi dan histogram, namun perlu peningkatan keterampilan menentukan jarak dalam ruang.</v>
      </c>
      <c r="Q22" s="39"/>
      <c r="R22" s="78" t="s">
        <v>8</v>
      </c>
      <c r="S22" s="18"/>
      <c r="T22" s="1">
        <v>86.240833333333327</v>
      </c>
      <c r="U22" s="1">
        <v>88</v>
      </c>
      <c r="V22" s="1"/>
      <c r="W22" s="1"/>
      <c r="X22" s="1"/>
      <c r="Y22" s="1"/>
      <c r="Z22" s="1"/>
      <c r="AA22" s="1"/>
      <c r="AB22" s="1"/>
      <c r="AC22" s="1"/>
      <c r="AD22" s="1"/>
      <c r="AE22" s="18"/>
      <c r="AF22" s="1">
        <v>89.69</v>
      </c>
      <c r="AG22" s="1">
        <v>83</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81"/>
      <c r="FI22" s="43"/>
      <c r="FJ22" s="41"/>
      <c r="FK22" s="41"/>
    </row>
    <row r="23" spans="1:167" x14ac:dyDescent="0.25">
      <c r="A23" s="19">
        <v>13</v>
      </c>
      <c r="B23" s="19">
        <v>114416</v>
      </c>
      <c r="C23" s="19" t="s">
        <v>165</v>
      </c>
      <c r="D23" s="18"/>
      <c r="E23" s="28">
        <f t="shared" si="0"/>
        <v>79</v>
      </c>
      <c r="F23" s="28" t="str">
        <f t="shared" si="1"/>
        <v>B</v>
      </c>
      <c r="G23" s="28">
        <f t="shared" si="2"/>
        <v>79</v>
      </c>
      <c r="H23" s="28" t="str">
        <f t="shared" si="3"/>
        <v>B</v>
      </c>
      <c r="I23" s="36">
        <v>2</v>
      </c>
      <c r="J23" s="28" t="str">
        <f t="shared" si="4"/>
        <v>Memiliki kemampuan untuk menganalisis ukuran pemusatan dan penyebaran data yang disajikan dalam bentuk tabel distribusi frekuensi dan histogram, namun perlu peningkatan kemampuan mendeskripsikan jarak dalam ruang.</v>
      </c>
      <c r="K23" s="28">
        <f t="shared" si="5"/>
        <v>76.454999999999998</v>
      </c>
      <c r="L23" s="28" t="str">
        <f t="shared" si="6"/>
        <v>B</v>
      </c>
      <c r="M23" s="28">
        <f t="shared" si="7"/>
        <v>76.454999999999998</v>
      </c>
      <c r="N23" s="28" t="str">
        <f t="shared" si="8"/>
        <v>B</v>
      </c>
      <c r="O23" s="36">
        <v>2</v>
      </c>
      <c r="P23" s="28" t="str">
        <f t="shared" si="9"/>
        <v>Memiliki keterampilan untuk menyelesaikan masalah yang berkaitan dengan penyajian data dalam tabel distribusi frekuensi dan histogram, namun perlu peningkatan keterampilan menentukan jarak dalam ruang.</v>
      </c>
      <c r="Q23" s="39"/>
      <c r="R23" s="78" t="s">
        <v>8</v>
      </c>
      <c r="S23" s="18"/>
      <c r="T23" s="1">
        <v>80.05916666666667</v>
      </c>
      <c r="U23" s="1">
        <v>77.0625</v>
      </c>
      <c r="V23" s="1"/>
      <c r="W23" s="1"/>
      <c r="X23" s="1"/>
      <c r="Y23" s="1"/>
      <c r="Z23" s="1"/>
      <c r="AA23" s="1"/>
      <c r="AB23" s="1"/>
      <c r="AC23" s="1"/>
      <c r="AD23" s="1"/>
      <c r="AE23" s="18"/>
      <c r="AF23" s="1">
        <v>79.91</v>
      </c>
      <c r="AG23" s="1">
        <v>73</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51666</v>
      </c>
      <c r="FK23" s="41">
        <v>51676</v>
      </c>
    </row>
    <row r="24" spans="1:167" x14ac:dyDescent="0.25">
      <c r="A24" s="19">
        <v>14</v>
      </c>
      <c r="B24" s="19">
        <v>114430</v>
      </c>
      <c r="C24" s="19" t="s">
        <v>166</v>
      </c>
      <c r="D24" s="18"/>
      <c r="E24" s="28">
        <f t="shared" si="0"/>
        <v>79</v>
      </c>
      <c r="F24" s="28" t="str">
        <f t="shared" si="1"/>
        <v>B</v>
      </c>
      <c r="G24" s="28">
        <f t="shared" si="2"/>
        <v>79</v>
      </c>
      <c r="H24" s="28" t="str">
        <f t="shared" si="3"/>
        <v>B</v>
      </c>
      <c r="I24" s="36">
        <v>2</v>
      </c>
      <c r="J24" s="28" t="str">
        <f t="shared" si="4"/>
        <v>Memiliki kemampuan untuk menganalisis ukuran pemusatan dan penyebaran data yang disajikan dalam bentuk tabel distribusi frekuensi dan histogram, namun perlu peningkatan kemampuan mendeskripsikan jarak dalam ruang.</v>
      </c>
      <c r="K24" s="28">
        <f t="shared" si="5"/>
        <v>76.965000000000003</v>
      </c>
      <c r="L24" s="28" t="str">
        <f t="shared" si="6"/>
        <v>B</v>
      </c>
      <c r="M24" s="28">
        <f t="shared" si="7"/>
        <v>76.965000000000003</v>
      </c>
      <c r="N24" s="28" t="str">
        <f t="shared" si="8"/>
        <v>B</v>
      </c>
      <c r="O24" s="36">
        <v>2</v>
      </c>
      <c r="P24" s="28" t="str">
        <f t="shared" si="9"/>
        <v>Memiliki keterampilan untuk menyelesaikan masalah yang berkaitan dengan penyajian data dalam tabel distribusi frekuensi dan histogram, namun perlu peningkatan keterampilan menentukan jarak dalam ruang.</v>
      </c>
      <c r="Q24" s="39"/>
      <c r="R24" s="78" t="s">
        <v>8</v>
      </c>
      <c r="S24" s="18"/>
      <c r="T24" s="1">
        <v>80.048333333333332</v>
      </c>
      <c r="U24" s="1">
        <v>77.576388888888886</v>
      </c>
      <c r="V24" s="1"/>
      <c r="W24" s="1"/>
      <c r="X24" s="1"/>
      <c r="Y24" s="1"/>
      <c r="Z24" s="1"/>
      <c r="AA24" s="1"/>
      <c r="AB24" s="1"/>
      <c r="AC24" s="1"/>
      <c r="AD24" s="1"/>
      <c r="AE24" s="18"/>
      <c r="AF24" s="1">
        <v>78.930000000000007</v>
      </c>
      <c r="AG24" s="1">
        <v>75</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114444</v>
      </c>
      <c r="C25" s="19" t="s">
        <v>167</v>
      </c>
      <c r="D25" s="18"/>
      <c r="E25" s="28">
        <f t="shared" si="0"/>
        <v>92</v>
      </c>
      <c r="F25" s="28" t="str">
        <f t="shared" si="1"/>
        <v>A</v>
      </c>
      <c r="G25" s="28">
        <f t="shared" si="2"/>
        <v>92</v>
      </c>
      <c r="H25" s="28" t="str">
        <f t="shared" si="3"/>
        <v>A</v>
      </c>
      <c r="I25" s="36">
        <v>1</v>
      </c>
      <c r="J25" s="28" t="str">
        <f t="shared" si="4"/>
        <v>Memiliki kemampuan untuk mendeskripsikan jarak dalam ruang serta menganalisis ukuran pemusatan dan penyebaran data yang disajikan dalam bentuk tabel distribusi frekuensi dan histogram.</v>
      </c>
      <c r="K25" s="28">
        <f t="shared" si="5"/>
        <v>92</v>
      </c>
      <c r="L25" s="28" t="str">
        <f t="shared" si="6"/>
        <v>A</v>
      </c>
      <c r="M25" s="28">
        <f t="shared" si="7"/>
        <v>92</v>
      </c>
      <c r="N25" s="28" t="str">
        <f t="shared" si="8"/>
        <v>A</v>
      </c>
      <c r="O25" s="36">
        <v>1</v>
      </c>
      <c r="P25" s="28" t="str">
        <f t="shared" si="9"/>
        <v>Memiliki keterampilan untuk menentukan jarak dalam ruang serta menyelesaikan masalah yang berkaitan dengan penyajian data dalam tabel distribusi frekuensi dan histogram.</v>
      </c>
      <c r="Q25" s="39"/>
      <c r="R25" s="78" t="s">
        <v>8</v>
      </c>
      <c r="S25" s="18"/>
      <c r="T25" s="1">
        <v>92</v>
      </c>
      <c r="U25" s="1">
        <v>91.7</v>
      </c>
      <c r="V25" s="1"/>
      <c r="W25" s="1"/>
      <c r="X25" s="1"/>
      <c r="Y25" s="1"/>
      <c r="Z25" s="1"/>
      <c r="AA25" s="1"/>
      <c r="AB25" s="1"/>
      <c r="AC25" s="1"/>
      <c r="AD25" s="1"/>
      <c r="AE25" s="18"/>
      <c r="AF25" s="1">
        <v>92</v>
      </c>
      <c r="AG25" s="1">
        <v>92</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51667</v>
      </c>
      <c r="FK25" s="41">
        <v>51677</v>
      </c>
    </row>
    <row r="26" spans="1:167" x14ac:dyDescent="0.25">
      <c r="A26" s="19">
        <v>16</v>
      </c>
      <c r="B26" s="19">
        <v>114458</v>
      </c>
      <c r="C26" s="19" t="s">
        <v>168</v>
      </c>
      <c r="D26" s="18"/>
      <c r="E26" s="28">
        <f t="shared" si="0"/>
        <v>76</v>
      </c>
      <c r="F26" s="28" t="str">
        <f t="shared" si="1"/>
        <v>B</v>
      </c>
      <c r="G26" s="28">
        <f t="shared" si="2"/>
        <v>76</v>
      </c>
      <c r="H26" s="28" t="str">
        <f t="shared" si="3"/>
        <v>B</v>
      </c>
      <c r="I26" s="36">
        <v>5</v>
      </c>
      <c r="J26" s="28" t="str">
        <f t="shared" si="4"/>
        <v>Perlu peningkatan kemampuan mendeskripsikan jarak dalam ruang, namun perlu peningkatan pemahaman menganalisis ukuran pemusatan dan penyebaran data yang disajikan dalam bentuk tabel distribusi frekuensi dan histogram.</v>
      </c>
      <c r="K26" s="28">
        <f t="shared" si="5"/>
        <v>77</v>
      </c>
      <c r="L26" s="28" t="str">
        <f t="shared" si="6"/>
        <v>B</v>
      </c>
      <c r="M26" s="28">
        <f t="shared" si="7"/>
        <v>77</v>
      </c>
      <c r="N26" s="28" t="str">
        <f t="shared" si="8"/>
        <v>B</v>
      </c>
      <c r="O26" s="36">
        <v>5</v>
      </c>
      <c r="P26" s="28" t="str">
        <f t="shared" si="9"/>
        <v>Perlu peningkatan keterampilan untuk menentukan jarak dalam ruang, serta menyelesaikan masalah yang berkaitan dengan penyajian data dalam tabel distribusi frekuensi dan histogram.</v>
      </c>
      <c r="Q26" s="39"/>
      <c r="R26" s="78" t="s">
        <v>9</v>
      </c>
      <c r="S26" s="18"/>
      <c r="T26" s="1">
        <v>74</v>
      </c>
      <c r="U26" s="1">
        <v>78.666666666666671</v>
      </c>
      <c r="V26" s="1"/>
      <c r="W26" s="1"/>
      <c r="X26" s="1"/>
      <c r="Y26" s="1"/>
      <c r="Z26" s="1"/>
      <c r="AA26" s="1"/>
      <c r="AB26" s="1"/>
      <c r="AC26" s="1"/>
      <c r="AD26" s="1"/>
      <c r="AE26" s="18"/>
      <c r="AF26" s="1">
        <v>76</v>
      </c>
      <c r="AG26" s="1">
        <v>78</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114472</v>
      </c>
      <c r="C27" s="19" t="s">
        <v>169</v>
      </c>
      <c r="D27" s="18"/>
      <c r="E27" s="28">
        <f t="shared" si="0"/>
        <v>77</v>
      </c>
      <c r="F27" s="28" t="str">
        <f t="shared" si="1"/>
        <v>B</v>
      </c>
      <c r="G27" s="28">
        <f t="shared" si="2"/>
        <v>77</v>
      </c>
      <c r="H27" s="28" t="str">
        <f t="shared" si="3"/>
        <v>B</v>
      </c>
      <c r="I27" s="36">
        <v>5</v>
      </c>
      <c r="J27" s="28" t="str">
        <f t="shared" si="4"/>
        <v>Perlu peningkatan kemampuan mendeskripsikan jarak dalam ruang, namun perlu peningkatan pemahaman menganalisis ukuran pemusatan dan penyebaran data yang disajikan dalam bentuk tabel distribusi frekuensi dan histogram.</v>
      </c>
      <c r="K27" s="28">
        <f t="shared" si="5"/>
        <v>79</v>
      </c>
      <c r="L27" s="28" t="str">
        <f t="shared" si="6"/>
        <v>B</v>
      </c>
      <c r="M27" s="28">
        <f t="shared" si="7"/>
        <v>79</v>
      </c>
      <c r="N27" s="28" t="str">
        <f t="shared" si="8"/>
        <v>B</v>
      </c>
      <c r="O27" s="36">
        <v>5</v>
      </c>
      <c r="P27" s="28" t="str">
        <f t="shared" si="9"/>
        <v>Perlu peningkatan keterampilan untuk menentukan jarak dalam ruang, serta menyelesaikan masalah yang berkaitan dengan penyajian data dalam tabel distribusi frekuensi dan histogram.</v>
      </c>
      <c r="Q27" s="39"/>
      <c r="R27" s="78" t="s">
        <v>8</v>
      </c>
      <c r="S27" s="18"/>
      <c r="T27" s="1">
        <v>77.541666666666671</v>
      </c>
      <c r="U27" s="1">
        <v>76.375</v>
      </c>
      <c r="V27" s="1"/>
      <c r="W27" s="1"/>
      <c r="X27" s="1"/>
      <c r="Y27" s="1"/>
      <c r="Z27" s="1"/>
      <c r="AA27" s="1"/>
      <c r="AB27" s="1"/>
      <c r="AC27" s="1"/>
      <c r="AD27" s="1"/>
      <c r="AE27" s="18"/>
      <c r="AF27" s="1">
        <v>80</v>
      </c>
      <c r="AG27" s="1">
        <v>78</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51668</v>
      </c>
      <c r="FK27" s="41">
        <v>51678</v>
      </c>
    </row>
    <row r="28" spans="1:167" x14ac:dyDescent="0.25">
      <c r="A28" s="19">
        <v>18</v>
      </c>
      <c r="B28" s="19">
        <v>114486</v>
      </c>
      <c r="C28" s="19" t="s">
        <v>170</v>
      </c>
      <c r="D28" s="18"/>
      <c r="E28" s="28">
        <f t="shared" si="0"/>
        <v>91</v>
      </c>
      <c r="F28" s="28" t="str">
        <f t="shared" si="1"/>
        <v>A</v>
      </c>
      <c r="G28" s="28">
        <f t="shared" si="2"/>
        <v>91</v>
      </c>
      <c r="H28" s="28" t="str">
        <f t="shared" si="3"/>
        <v>A</v>
      </c>
      <c r="I28" s="36">
        <v>1</v>
      </c>
      <c r="J28" s="28" t="str">
        <f t="shared" si="4"/>
        <v>Memiliki kemampuan untuk mendeskripsikan jarak dalam ruang serta menganalisis ukuran pemusatan dan penyebaran data yang disajikan dalam bentuk tabel distribusi frekuensi dan histogram.</v>
      </c>
      <c r="K28" s="28">
        <f t="shared" si="5"/>
        <v>91</v>
      </c>
      <c r="L28" s="28" t="str">
        <f t="shared" si="6"/>
        <v>A</v>
      </c>
      <c r="M28" s="28">
        <f t="shared" si="7"/>
        <v>91</v>
      </c>
      <c r="N28" s="28" t="str">
        <f t="shared" si="8"/>
        <v>A</v>
      </c>
      <c r="O28" s="36">
        <v>1</v>
      </c>
      <c r="P28" s="28" t="str">
        <f t="shared" si="9"/>
        <v>Memiliki keterampilan untuk menentukan jarak dalam ruang serta menyelesaikan masalah yang berkaitan dengan penyajian data dalam tabel distribusi frekuensi dan histogram.</v>
      </c>
      <c r="Q28" s="39"/>
      <c r="R28" s="78" t="s">
        <v>8</v>
      </c>
      <c r="S28" s="18"/>
      <c r="T28" s="1">
        <v>91</v>
      </c>
      <c r="U28" s="1">
        <v>90</v>
      </c>
      <c r="V28" s="1"/>
      <c r="W28" s="1"/>
      <c r="X28" s="1"/>
      <c r="Y28" s="1"/>
      <c r="Z28" s="1"/>
      <c r="AA28" s="1"/>
      <c r="AB28" s="1"/>
      <c r="AC28" s="1"/>
      <c r="AD28" s="1"/>
      <c r="AE28" s="18"/>
      <c r="AF28" s="1">
        <v>92</v>
      </c>
      <c r="AG28" s="1">
        <v>90</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114500</v>
      </c>
      <c r="C29" s="19" t="s">
        <v>171</v>
      </c>
      <c r="D29" s="18"/>
      <c r="E29" s="28">
        <f t="shared" si="0"/>
        <v>76</v>
      </c>
      <c r="F29" s="28" t="str">
        <f t="shared" si="1"/>
        <v>B</v>
      </c>
      <c r="G29" s="28">
        <f t="shared" si="2"/>
        <v>76</v>
      </c>
      <c r="H29" s="28" t="str">
        <f t="shared" si="3"/>
        <v>B</v>
      </c>
      <c r="I29" s="36">
        <v>5</v>
      </c>
      <c r="J29" s="28" t="str">
        <f t="shared" si="4"/>
        <v>Perlu peningkatan kemampuan mendeskripsikan jarak dalam ruang, namun perlu peningkatan pemahaman menganalisis ukuran pemusatan dan penyebaran data yang disajikan dalam bentuk tabel distribusi frekuensi dan histogram.</v>
      </c>
      <c r="K29" s="28">
        <f t="shared" si="5"/>
        <v>76</v>
      </c>
      <c r="L29" s="28" t="str">
        <f t="shared" si="6"/>
        <v>B</v>
      </c>
      <c r="M29" s="28">
        <f t="shared" si="7"/>
        <v>76</v>
      </c>
      <c r="N29" s="28" t="str">
        <f t="shared" si="8"/>
        <v>B</v>
      </c>
      <c r="O29" s="36">
        <v>5</v>
      </c>
      <c r="P29" s="28" t="str">
        <f t="shared" si="9"/>
        <v>Perlu peningkatan keterampilan untuk menentukan jarak dalam ruang, serta menyelesaikan masalah yang berkaitan dengan penyajian data dalam tabel distribusi frekuensi dan histogram.</v>
      </c>
      <c r="Q29" s="39"/>
      <c r="R29" s="78" t="s">
        <v>9</v>
      </c>
      <c r="S29" s="18"/>
      <c r="T29" s="1">
        <v>75.682291666666671</v>
      </c>
      <c r="U29" s="1">
        <v>76.805555555555557</v>
      </c>
      <c r="V29" s="1"/>
      <c r="W29" s="1"/>
      <c r="X29" s="1"/>
      <c r="Y29" s="1"/>
      <c r="Z29" s="1"/>
      <c r="AA29" s="1"/>
      <c r="AB29" s="1"/>
      <c r="AC29" s="1"/>
      <c r="AD29" s="1"/>
      <c r="AE29" s="18"/>
      <c r="AF29" s="1">
        <v>74</v>
      </c>
      <c r="AG29" s="1">
        <v>78</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51669</v>
      </c>
      <c r="FK29" s="41">
        <v>51679</v>
      </c>
    </row>
    <row r="30" spans="1:167" x14ac:dyDescent="0.25">
      <c r="A30" s="19">
        <v>20</v>
      </c>
      <c r="B30" s="19">
        <v>114514</v>
      </c>
      <c r="C30" s="19" t="s">
        <v>172</v>
      </c>
      <c r="D30" s="18"/>
      <c r="E30" s="28">
        <f t="shared" si="0"/>
        <v>80</v>
      </c>
      <c r="F30" s="28" t="str">
        <f t="shared" si="1"/>
        <v>B</v>
      </c>
      <c r="G30" s="28">
        <f t="shared" si="2"/>
        <v>80</v>
      </c>
      <c r="H30" s="28" t="str">
        <f t="shared" si="3"/>
        <v>B</v>
      </c>
      <c r="I30" s="36">
        <v>2</v>
      </c>
      <c r="J30" s="28" t="str">
        <f t="shared" si="4"/>
        <v>Memiliki kemampuan untuk menganalisis ukuran pemusatan dan penyebaran data yang disajikan dalam bentuk tabel distribusi frekuensi dan histogram, namun perlu peningkatan kemampuan mendeskripsikan jarak dalam ruang.</v>
      </c>
      <c r="K30" s="28">
        <f t="shared" si="5"/>
        <v>78.134999999999991</v>
      </c>
      <c r="L30" s="28" t="str">
        <f t="shared" si="6"/>
        <v>B</v>
      </c>
      <c r="M30" s="28">
        <f t="shared" si="7"/>
        <v>78.134999999999991</v>
      </c>
      <c r="N30" s="28" t="str">
        <f t="shared" si="8"/>
        <v>B</v>
      </c>
      <c r="O30" s="36">
        <v>2</v>
      </c>
      <c r="P30" s="28" t="str">
        <f t="shared" si="9"/>
        <v>Memiliki keterampilan untuk menyelesaikan masalah yang berkaitan dengan penyajian data dalam tabel distribusi frekuensi dan histogram, namun perlu peningkatan keterampilan menentukan jarak dalam ruang.</v>
      </c>
      <c r="Q30" s="39"/>
      <c r="R30" s="78" t="s">
        <v>8</v>
      </c>
      <c r="S30" s="18"/>
      <c r="T30" s="1">
        <v>84.60895833333332</v>
      </c>
      <c r="U30" s="1">
        <v>75.96875</v>
      </c>
      <c r="V30" s="1"/>
      <c r="W30" s="1"/>
      <c r="X30" s="1"/>
      <c r="Y30" s="1"/>
      <c r="Z30" s="1"/>
      <c r="AA30" s="1"/>
      <c r="AB30" s="1"/>
      <c r="AC30" s="1"/>
      <c r="AD30" s="1"/>
      <c r="AE30" s="18"/>
      <c r="AF30" s="1">
        <v>86.27</v>
      </c>
      <c r="AG30" s="1">
        <v>70</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114528</v>
      </c>
      <c r="C31" s="19" t="s">
        <v>173</v>
      </c>
      <c r="D31" s="18"/>
      <c r="E31" s="28">
        <f t="shared" si="0"/>
        <v>89</v>
      </c>
      <c r="F31" s="28" t="str">
        <f t="shared" si="1"/>
        <v>A</v>
      </c>
      <c r="G31" s="28">
        <f t="shared" si="2"/>
        <v>89</v>
      </c>
      <c r="H31" s="28" t="str">
        <f t="shared" si="3"/>
        <v>A</v>
      </c>
      <c r="I31" s="36">
        <v>2</v>
      </c>
      <c r="J31" s="28" t="str">
        <f t="shared" si="4"/>
        <v>Memiliki kemampuan untuk menganalisis ukuran pemusatan dan penyebaran data yang disajikan dalam bentuk tabel distribusi frekuensi dan histogram, namun perlu peningkatan kemampuan mendeskripsikan jarak dalam ruang.</v>
      </c>
      <c r="K31" s="28">
        <f t="shared" si="5"/>
        <v>89</v>
      </c>
      <c r="L31" s="28" t="str">
        <f t="shared" si="6"/>
        <v>A</v>
      </c>
      <c r="M31" s="28">
        <f t="shared" si="7"/>
        <v>89</v>
      </c>
      <c r="N31" s="28" t="str">
        <f t="shared" si="8"/>
        <v>A</v>
      </c>
      <c r="O31" s="36">
        <v>2</v>
      </c>
      <c r="P31" s="28" t="str">
        <f t="shared" si="9"/>
        <v>Memiliki keterampilan untuk menyelesaikan masalah yang berkaitan dengan penyajian data dalam tabel distribusi frekuensi dan histogram, namun perlu peningkatan keterampilan menentukan jarak dalam ruang.</v>
      </c>
      <c r="Q31" s="39"/>
      <c r="R31" s="78" t="s">
        <v>8</v>
      </c>
      <c r="S31" s="18"/>
      <c r="T31" s="1">
        <v>92</v>
      </c>
      <c r="U31" s="1">
        <v>85.666666666666671</v>
      </c>
      <c r="V31" s="1"/>
      <c r="W31" s="1"/>
      <c r="X31" s="1"/>
      <c r="Y31" s="1"/>
      <c r="Z31" s="1"/>
      <c r="AA31" s="1"/>
      <c r="AB31" s="1"/>
      <c r="AC31" s="1"/>
      <c r="AD31" s="1"/>
      <c r="AE31" s="18"/>
      <c r="AF31" s="1">
        <v>98</v>
      </c>
      <c r="AG31" s="1">
        <v>80</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51670</v>
      </c>
      <c r="FK31" s="41">
        <v>51680</v>
      </c>
    </row>
    <row r="32" spans="1:167" x14ac:dyDescent="0.25">
      <c r="A32" s="19">
        <v>22</v>
      </c>
      <c r="B32" s="19">
        <v>114710</v>
      </c>
      <c r="C32" s="19" t="s">
        <v>174</v>
      </c>
      <c r="D32" s="18"/>
      <c r="E32" s="28">
        <f t="shared" si="0"/>
        <v>74</v>
      </c>
      <c r="F32" s="28" t="str">
        <f t="shared" si="1"/>
        <v>C</v>
      </c>
      <c r="G32" s="28">
        <f t="shared" si="2"/>
        <v>74</v>
      </c>
      <c r="H32" s="28" t="str">
        <f t="shared" si="3"/>
        <v>C</v>
      </c>
      <c r="I32" s="36">
        <v>5</v>
      </c>
      <c r="J32" s="28" t="str">
        <f t="shared" si="4"/>
        <v>Perlu peningkatan kemampuan mendeskripsikan jarak dalam ruang, namun perlu peningkatan pemahaman menganalisis ukuran pemusatan dan penyebaran data yang disajikan dalam bentuk tabel distribusi frekuensi dan histogram.</v>
      </c>
      <c r="K32" s="28">
        <f t="shared" si="5"/>
        <v>76</v>
      </c>
      <c r="L32" s="28" t="str">
        <f t="shared" si="6"/>
        <v>B</v>
      </c>
      <c r="M32" s="28">
        <f t="shared" si="7"/>
        <v>76</v>
      </c>
      <c r="N32" s="28" t="str">
        <f t="shared" si="8"/>
        <v>B</v>
      </c>
      <c r="O32" s="36">
        <v>5</v>
      </c>
      <c r="P32" s="28" t="str">
        <f t="shared" si="9"/>
        <v>Perlu peningkatan keterampilan untuk menentukan jarak dalam ruang, serta menyelesaikan masalah yang berkaitan dengan penyajian data dalam tabel distribusi frekuensi dan histogram.</v>
      </c>
      <c r="Q32" s="39"/>
      <c r="R32" s="78" t="s">
        <v>9</v>
      </c>
      <c r="S32" s="18"/>
      <c r="T32" s="1">
        <v>73</v>
      </c>
      <c r="U32" s="1">
        <v>75.597222222222214</v>
      </c>
      <c r="V32" s="1"/>
      <c r="W32" s="1"/>
      <c r="X32" s="1"/>
      <c r="Y32" s="1"/>
      <c r="Z32" s="1"/>
      <c r="AA32" s="1"/>
      <c r="AB32" s="1"/>
      <c r="AC32" s="1"/>
      <c r="AD32" s="1"/>
      <c r="AE32" s="18"/>
      <c r="AF32" s="1">
        <v>78</v>
      </c>
      <c r="AG32" s="1">
        <v>74</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114542</v>
      </c>
      <c r="C33" s="19" t="s">
        <v>175</v>
      </c>
      <c r="D33" s="18"/>
      <c r="E33" s="28">
        <f t="shared" si="0"/>
        <v>74</v>
      </c>
      <c r="F33" s="28" t="str">
        <f t="shared" si="1"/>
        <v>C</v>
      </c>
      <c r="G33" s="28">
        <f t="shared" si="2"/>
        <v>74</v>
      </c>
      <c r="H33" s="28" t="str">
        <f t="shared" si="3"/>
        <v>C</v>
      </c>
      <c r="I33" s="36">
        <v>5</v>
      </c>
      <c r="J33" s="28" t="str">
        <f t="shared" si="4"/>
        <v>Perlu peningkatan kemampuan mendeskripsikan jarak dalam ruang, namun perlu peningkatan pemahaman menganalisis ukuran pemusatan dan penyebaran data yang disajikan dalam bentuk tabel distribusi frekuensi dan histogram.</v>
      </c>
      <c r="K33" s="28">
        <f t="shared" si="5"/>
        <v>74</v>
      </c>
      <c r="L33" s="28" t="str">
        <f t="shared" si="6"/>
        <v>C</v>
      </c>
      <c r="M33" s="28">
        <f t="shared" si="7"/>
        <v>74</v>
      </c>
      <c r="N33" s="28" t="str">
        <f t="shared" si="8"/>
        <v>C</v>
      </c>
      <c r="O33" s="36">
        <v>5</v>
      </c>
      <c r="P33" s="28" t="str">
        <f t="shared" si="9"/>
        <v>Perlu peningkatan keterampilan untuk menentukan jarak dalam ruang, serta menyelesaikan masalah yang berkaitan dengan penyajian data dalam tabel distribusi frekuensi dan histogram.</v>
      </c>
      <c r="Q33" s="39"/>
      <c r="R33" s="78" t="s">
        <v>9</v>
      </c>
      <c r="S33" s="18"/>
      <c r="T33" s="1">
        <v>73</v>
      </c>
      <c r="U33" s="1">
        <v>74.375</v>
      </c>
      <c r="V33" s="1"/>
      <c r="W33" s="1"/>
      <c r="X33" s="1"/>
      <c r="Y33" s="1"/>
      <c r="Z33" s="1"/>
      <c r="AA33" s="1"/>
      <c r="AB33" s="1"/>
      <c r="AC33" s="1"/>
      <c r="AD33" s="1"/>
      <c r="AE33" s="18"/>
      <c r="AF33" s="1">
        <v>73</v>
      </c>
      <c r="AG33" s="1">
        <v>75</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114556</v>
      </c>
      <c r="C34" s="19" t="s">
        <v>176</v>
      </c>
      <c r="D34" s="18"/>
      <c r="E34" s="28">
        <f t="shared" si="0"/>
        <v>81</v>
      </c>
      <c r="F34" s="28" t="str">
        <f t="shared" si="1"/>
        <v>B</v>
      </c>
      <c r="G34" s="28">
        <f t="shared" si="2"/>
        <v>81</v>
      </c>
      <c r="H34" s="28" t="str">
        <f t="shared" si="3"/>
        <v>B</v>
      </c>
      <c r="I34" s="36">
        <v>2</v>
      </c>
      <c r="J34" s="28" t="str">
        <f t="shared" si="4"/>
        <v>Memiliki kemampuan untuk menganalisis ukuran pemusatan dan penyebaran data yang disajikan dalam bentuk tabel distribusi frekuensi dan histogram, namun perlu peningkatan kemampuan mendeskripsikan jarak dalam ruang.</v>
      </c>
      <c r="K34" s="28">
        <f t="shared" si="5"/>
        <v>80.39</v>
      </c>
      <c r="L34" s="28" t="str">
        <f t="shared" si="6"/>
        <v>B</v>
      </c>
      <c r="M34" s="28">
        <f t="shared" si="7"/>
        <v>80.39</v>
      </c>
      <c r="N34" s="28" t="str">
        <f t="shared" si="8"/>
        <v>B</v>
      </c>
      <c r="O34" s="36">
        <v>2</v>
      </c>
      <c r="P34" s="28" t="str">
        <f t="shared" si="9"/>
        <v>Memiliki keterampilan untuk menyelesaikan masalah yang berkaitan dengan penyajian data dalam tabel distribusi frekuensi dan histogram, namun perlu peningkatan keterampilan menentukan jarak dalam ruang.</v>
      </c>
      <c r="Q34" s="39"/>
      <c r="R34" s="78" t="s">
        <v>8</v>
      </c>
      <c r="S34" s="18"/>
      <c r="T34" s="1">
        <v>85.89</v>
      </c>
      <c r="U34" s="1">
        <v>76.840277777777786</v>
      </c>
      <c r="V34" s="1"/>
      <c r="W34" s="1"/>
      <c r="X34" s="1"/>
      <c r="Y34" s="1"/>
      <c r="Z34" s="1"/>
      <c r="AA34" s="1"/>
      <c r="AB34" s="1"/>
      <c r="AC34" s="1"/>
      <c r="AD34" s="1"/>
      <c r="AE34" s="18"/>
      <c r="AF34" s="1">
        <v>85.78</v>
      </c>
      <c r="AG34" s="1">
        <v>75</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114570</v>
      </c>
      <c r="C35" s="19" t="s">
        <v>177</v>
      </c>
      <c r="D35" s="18"/>
      <c r="E35" s="28">
        <f t="shared" si="0"/>
        <v>89</v>
      </c>
      <c r="F35" s="28" t="str">
        <f t="shared" si="1"/>
        <v>A</v>
      </c>
      <c r="G35" s="28">
        <f t="shared" si="2"/>
        <v>89</v>
      </c>
      <c r="H35" s="28" t="str">
        <f t="shared" si="3"/>
        <v>A</v>
      </c>
      <c r="I35" s="36">
        <v>2</v>
      </c>
      <c r="J35" s="28" t="str">
        <f t="shared" si="4"/>
        <v>Memiliki kemampuan untuk menganalisis ukuran pemusatan dan penyebaran data yang disajikan dalam bentuk tabel distribusi frekuensi dan histogram, namun perlu peningkatan kemampuan mendeskripsikan jarak dalam ruang.</v>
      </c>
      <c r="K35" s="28">
        <f t="shared" si="5"/>
        <v>86.5</v>
      </c>
      <c r="L35" s="28" t="str">
        <f t="shared" si="6"/>
        <v>A</v>
      </c>
      <c r="M35" s="28">
        <f t="shared" si="7"/>
        <v>86.5</v>
      </c>
      <c r="N35" s="28" t="str">
        <f t="shared" si="8"/>
        <v>A</v>
      </c>
      <c r="O35" s="36">
        <v>2</v>
      </c>
      <c r="P35" s="28" t="str">
        <f t="shared" si="9"/>
        <v>Memiliki keterampilan untuk menyelesaikan masalah yang berkaitan dengan penyajian data dalam tabel distribusi frekuensi dan histogram, namun perlu peningkatan keterampilan menentukan jarak dalam ruang.</v>
      </c>
      <c r="Q35" s="39"/>
      <c r="R35" s="78" t="s">
        <v>8</v>
      </c>
      <c r="S35" s="18"/>
      <c r="T35" s="1">
        <v>88.5</v>
      </c>
      <c r="U35" s="1">
        <v>88.979166666666671</v>
      </c>
      <c r="V35" s="1"/>
      <c r="W35" s="1"/>
      <c r="X35" s="1"/>
      <c r="Y35" s="1"/>
      <c r="Z35" s="1"/>
      <c r="AA35" s="1"/>
      <c r="AB35" s="1"/>
      <c r="AC35" s="1"/>
      <c r="AD35" s="1"/>
      <c r="AE35" s="18"/>
      <c r="AF35" s="1">
        <v>84</v>
      </c>
      <c r="AG35" s="1">
        <v>89</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114584</v>
      </c>
      <c r="C36" s="19" t="s">
        <v>178</v>
      </c>
      <c r="D36" s="18"/>
      <c r="E36" s="28">
        <f t="shared" si="0"/>
        <v>87</v>
      </c>
      <c r="F36" s="28" t="str">
        <f t="shared" si="1"/>
        <v>A</v>
      </c>
      <c r="G36" s="28">
        <f t="shared" si="2"/>
        <v>87</v>
      </c>
      <c r="H36" s="28" t="str">
        <f t="shared" si="3"/>
        <v>A</v>
      </c>
      <c r="I36" s="36">
        <v>2</v>
      </c>
      <c r="J36" s="28" t="str">
        <f t="shared" si="4"/>
        <v>Memiliki kemampuan untuk menganalisis ukuran pemusatan dan penyebaran data yang disajikan dalam bentuk tabel distribusi frekuensi dan histogram, namun perlu peningkatan kemampuan mendeskripsikan jarak dalam ruang.</v>
      </c>
      <c r="K36" s="28">
        <f t="shared" si="5"/>
        <v>85</v>
      </c>
      <c r="L36" s="28" t="str">
        <f t="shared" si="6"/>
        <v>A</v>
      </c>
      <c r="M36" s="28">
        <f t="shared" si="7"/>
        <v>85</v>
      </c>
      <c r="N36" s="28" t="str">
        <f t="shared" si="8"/>
        <v>A</v>
      </c>
      <c r="O36" s="36">
        <v>2</v>
      </c>
      <c r="P36" s="28" t="str">
        <f t="shared" si="9"/>
        <v>Memiliki keterampilan untuk menyelesaikan masalah yang berkaitan dengan penyajian data dalam tabel distribusi frekuensi dan histogram, namun perlu peningkatan keterampilan menentukan jarak dalam ruang.</v>
      </c>
      <c r="Q36" s="39"/>
      <c r="R36" s="78" t="s">
        <v>8</v>
      </c>
      <c r="S36" s="18"/>
      <c r="T36" s="1">
        <v>88</v>
      </c>
      <c r="U36" s="1">
        <v>85.625</v>
      </c>
      <c r="V36" s="1"/>
      <c r="W36" s="1"/>
      <c r="X36" s="1"/>
      <c r="Y36" s="1"/>
      <c r="Z36" s="1"/>
      <c r="AA36" s="1"/>
      <c r="AB36" s="1"/>
      <c r="AC36" s="1"/>
      <c r="AD36" s="1"/>
      <c r="AE36" s="18"/>
      <c r="AF36" s="1">
        <v>82</v>
      </c>
      <c r="AG36" s="1">
        <v>88</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114598</v>
      </c>
      <c r="C37" s="19" t="s">
        <v>179</v>
      </c>
      <c r="D37" s="18"/>
      <c r="E37" s="28">
        <f t="shared" si="0"/>
        <v>82</v>
      </c>
      <c r="F37" s="28" t="str">
        <f t="shared" si="1"/>
        <v>B</v>
      </c>
      <c r="G37" s="28">
        <f t="shared" si="2"/>
        <v>82</v>
      </c>
      <c r="H37" s="28" t="str">
        <f t="shared" si="3"/>
        <v>B</v>
      </c>
      <c r="I37" s="36">
        <v>2</v>
      </c>
      <c r="J37" s="28" t="str">
        <f t="shared" si="4"/>
        <v>Memiliki kemampuan untuk menganalisis ukuran pemusatan dan penyebaran data yang disajikan dalam bentuk tabel distribusi frekuensi dan histogram, namun perlu peningkatan kemampuan mendeskripsikan jarak dalam ruang.</v>
      </c>
      <c r="K37" s="28">
        <f t="shared" si="5"/>
        <v>80.180000000000007</v>
      </c>
      <c r="L37" s="28" t="str">
        <f t="shared" si="6"/>
        <v>B</v>
      </c>
      <c r="M37" s="28">
        <f t="shared" si="7"/>
        <v>80.180000000000007</v>
      </c>
      <c r="N37" s="28" t="str">
        <f t="shared" si="8"/>
        <v>B</v>
      </c>
      <c r="O37" s="36">
        <v>2</v>
      </c>
      <c r="P37" s="28" t="str">
        <f t="shared" si="9"/>
        <v>Memiliki keterampilan untuk menyelesaikan masalah yang berkaitan dengan penyajian data dalam tabel distribusi frekuensi dan histogram, namun perlu peningkatan keterampilan menentukan jarak dalam ruang.</v>
      </c>
      <c r="Q37" s="39"/>
      <c r="R37" s="78" t="s">
        <v>8</v>
      </c>
      <c r="S37" s="18"/>
      <c r="T37" s="1">
        <v>84.461250000000007</v>
      </c>
      <c r="U37" s="1">
        <v>78.746527777777786</v>
      </c>
      <c r="V37" s="1"/>
      <c r="W37" s="1"/>
      <c r="X37" s="1"/>
      <c r="Y37" s="1"/>
      <c r="Z37" s="1"/>
      <c r="AA37" s="1"/>
      <c r="AB37" s="1"/>
      <c r="AC37" s="1"/>
      <c r="AD37" s="1"/>
      <c r="AE37" s="18"/>
      <c r="AF37" s="1">
        <v>82.36</v>
      </c>
      <c r="AG37" s="1">
        <v>78</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114612</v>
      </c>
      <c r="C38" s="19" t="s">
        <v>180</v>
      </c>
      <c r="D38" s="18"/>
      <c r="E38" s="28">
        <f t="shared" si="0"/>
        <v>86</v>
      </c>
      <c r="F38" s="28" t="str">
        <f t="shared" si="1"/>
        <v>A</v>
      </c>
      <c r="G38" s="28">
        <f t="shared" si="2"/>
        <v>86</v>
      </c>
      <c r="H38" s="28" t="str">
        <f t="shared" si="3"/>
        <v>A</v>
      </c>
      <c r="I38" s="36">
        <v>2</v>
      </c>
      <c r="J38" s="28" t="str">
        <f t="shared" si="4"/>
        <v>Memiliki kemampuan untuk menganalisis ukuran pemusatan dan penyebaran data yang disajikan dalam bentuk tabel distribusi frekuensi dan histogram, namun perlu peningkatan kemampuan mendeskripsikan jarak dalam ruang.</v>
      </c>
      <c r="K38" s="28">
        <f t="shared" si="5"/>
        <v>80.954999999999998</v>
      </c>
      <c r="L38" s="28" t="str">
        <f t="shared" si="6"/>
        <v>B</v>
      </c>
      <c r="M38" s="28">
        <f t="shared" si="7"/>
        <v>80.954999999999998</v>
      </c>
      <c r="N38" s="28" t="str">
        <f t="shared" si="8"/>
        <v>B</v>
      </c>
      <c r="O38" s="36">
        <v>2</v>
      </c>
      <c r="P38" s="28" t="str">
        <f t="shared" si="9"/>
        <v>Memiliki keterampilan untuk menyelesaikan masalah yang berkaitan dengan penyajian data dalam tabel distribusi frekuensi dan histogram, namun perlu peningkatan keterampilan menentukan jarak dalam ruang.</v>
      </c>
      <c r="Q38" s="39"/>
      <c r="R38" s="78" t="s">
        <v>8</v>
      </c>
      <c r="S38" s="18"/>
      <c r="T38" s="1">
        <v>86.611249999999998</v>
      </c>
      <c r="U38" s="1">
        <v>86.083333333333329</v>
      </c>
      <c r="V38" s="1"/>
      <c r="W38" s="1"/>
      <c r="X38" s="1"/>
      <c r="Y38" s="1"/>
      <c r="Z38" s="1"/>
      <c r="AA38" s="1"/>
      <c r="AB38" s="1"/>
      <c r="AC38" s="1"/>
      <c r="AD38" s="1"/>
      <c r="AE38" s="18"/>
      <c r="AF38" s="1">
        <v>79.91</v>
      </c>
      <c r="AG38" s="1">
        <v>82</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114626</v>
      </c>
      <c r="C39" s="19" t="s">
        <v>181</v>
      </c>
      <c r="D39" s="18"/>
      <c r="E39" s="28">
        <f t="shared" si="0"/>
        <v>80</v>
      </c>
      <c r="F39" s="28" t="str">
        <f t="shared" si="1"/>
        <v>B</v>
      </c>
      <c r="G39" s="28">
        <f t="shared" si="2"/>
        <v>80</v>
      </c>
      <c r="H39" s="28" t="str">
        <f t="shared" si="3"/>
        <v>B</v>
      </c>
      <c r="I39" s="36">
        <v>5</v>
      </c>
      <c r="J39" s="28" t="str">
        <f t="shared" si="4"/>
        <v>Perlu peningkatan kemampuan mendeskripsikan jarak dalam ruang, namun perlu peningkatan pemahaman menganalisis ukuran pemusatan dan penyebaran data yang disajikan dalam bentuk tabel distribusi frekuensi dan histogram.</v>
      </c>
      <c r="K39" s="28">
        <f t="shared" si="5"/>
        <v>82</v>
      </c>
      <c r="L39" s="28" t="str">
        <f t="shared" si="6"/>
        <v>B</v>
      </c>
      <c r="M39" s="28">
        <f t="shared" si="7"/>
        <v>82</v>
      </c>
      <c r="N39" s="28" t="str">
        <f t="shared" si="8"/>
        <v>B</v>
      </c>
      <c r="O39" s="36">
        <v>5</v>
      </c>
      <c r="P39" s="28" t="str">
        <f t="shared" si="9"/>
        <v>Perlu peningkatan keterampilan untuk menentukan jarak dalam ruang, serta menyelesaikan masalah yang berkaitan dengan penyajian data dalam tabel distribusi frekuensi dan histogram.</v>
      </c>
      <c r="Q39" s="39"/>
      <c r="R39" s="78" t="s">
        <v>8</v>
      </c>
      <c r="S39" s="18"/>
      <c r="T39" s="1">
        <v>82</v>
      </c>
      <c r="U39" s="1">
        <v>78</v>
      </c>
      <c r="V39" s="1"/>
      <c r="W39" s="1"/>
      <c r="X39" s="1"/>
      <c r="Y39" s="1"/>
      <c r="Z39" s="1"/>
      <c r="AA39" s="1"/>
      <c r="AB39" s="1"/>
      <c r="AC39" s="1"/>
      <c r="AD39" s="1"/>
      <c r="AE39" s="18"/>
      <c r="AF39" s="1">
        <v>90</v>
      </c>
      <c r="AG39" s="1">
        <v>74</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114640</v>
      </c>
      <c r="C40" s="19" t="s">
        <v>182</v>
      </c>
      <c r="D40" s="18"/>
      <c r="E40" s="28">
        <f t="shared" si="0"/>
        <v>77</v>
      </c>
      <c r="F40" s="28" t="str">
        <f t="shared" si="1"/>
        <v>B</v>
      </c>
      <c r="G40" s="28">
        <f t="shared" si="2"/>
        <v>77</v>
      </c>
      <c r="H40" s="28" t="str">
        <f t="shared" si="3"/>
        <v>B</v>
      </c>
      <c r="I40" s="36">
        <v>5</v>
      </c>
      <c r="J40" s="28" t="str">
        <f t="shared" si="4"/>
        <v>Perlu peningkatan kemampuan mendeskripsikan jarak dalam ruang, namun perlu peningkatan pemahaman menganalisis ukuran pemusatan dan penyebaran data yang disajikan dalam bentuk tabel distribusi frekuensi dan histogram.</v>
      </c>
      <c r="K40" s="28">
        <f t="shared" si="5"/>
        <v>76.7</v>
      </c>
      <c r="L40" s="28" t="str">
        <f t="shared" si="6"/>
        <v>B</v>
      </c>
      <c r="M40" s="28">
        <f t="shared" si="7"/>
        <v>76.7</v>
      </c>
      <c r="N40" s="28" t="str">
        <f t="shared" si="8"/>
        <v>B</v>
      </c>
      <c r="O40" s="36">
        <v>5</v>
      </c>
      <c r="P40" s="28" t="str">
        <f t="shared" si="9"/>
        <v>Perlu peningkatan keterampilan untuk menentukan jarak dalam ruang, serta menyelesaikan masalah yang berkaitan dengan penyajian data dalam tabel distribusi frekuensi dan histogram.</v>
      </c>
      <c r="Q40" s="39"/>
      <c r="R40" s="78" t="s">
        <v>8</v>
      </c>
      <c r="S40" s="18"/>
      <c r="T40" s="1">
        <v>78.663541666666674</v>
      </c>
      <c r="U40" s="1">
        <v>75.652777777777771</v>
      </c>
      <c r="V40" s="1"/>
      <c r="W40" s="1"/>
      <c r="X40" s="1"/>
      <c r="Y40" s="1"/>
      <c r="Z40" s="1"/>
      <c r="AA40" s="1"/>
      <c r="AB40" s="1"/>
      <c r="AC40" s="1"/>
      <c r="AD40" s="1"/>
      <c r="AE40" s="18"/>
      <c r="AF40" s="1">
        <v>80.400000000000006</v>
      </c>
      <c r="AG40" s="1">
        <v>73</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114654</v>
      </c>
      <c r="C41" s="19" t="s">
        <v>183</v>
      </c>
      <c r="D41" s="18"/>
      <c r="E41" s="28">
        <f t="shared" si="0"/>
        <v>90</v>
      </c>
      <c r="F41" s="28" t="str">
        <f t="shared" si="1"/>
        <v>A</v>
      </c>
      <c r="G41" s="28">
        <f t="shared" si="2"/>
        <v>90</v>
      </c>
      <c r="H41" s="28" t="str">
        <f t="shared" si="3"/>
        <v>A</v>
      </c>
      <c r="I41" s="36">
        <v>1</v>
      </c>
      <c r="J41" s="28" t="str">
        <f t="shared" si="4"/>
        <v>Memiliki kemampuan untuk mendeskripsikan jarak dalam ruang serta menganalisis ukuran pemusatan dan penyebaran data yang disajikan dalam bentuk tabel distribusi frekuensi dan histogram.</v>
      </c>
      <c r="K41" s="28">
        <f t="shared" si="5"/>
        <v>89</v>
      </c>
      <c r="L41" s="28" t="str">
        <f t="shared" si="6"/>
        <v>A</v>
      </c>
      <c r="M41" s="28">
        <f t="shared" si="7"/>
        <v>89</v>
      </c>
      <c r="N41" s="28" t="str">
        <f t="shared" si="8"/>
        <v>A</v>
      </c>
      <c r="O41" s="36">
        <v>1</v>
      </c>
      <c r="P41" s="28" t="str">
        <f t="shared" si="9"/>
        <v>Memiliki keterampilan untuk menentukan jarak dalam ruang serta menyelesaikan masalah yang berkaitan dengan penyajian data dalam tabel distribusi frekuensi dan histogram.</v>
      </c>
      <c r="Q41" s="39"/>
      <c r="R41" s="78" t="s">
        <v>8</v>
      </c>
      <c r="S41" s="18"/>
      <c r="T41" s="1">
        <v>89</v>
      </c>
      <c r="U41" s="1">
        <v>91.201388888888872</v>
      </c>
      <c r="V41" s="1"/>
      <c r="W41" s="1"/>
      <c r="X41" s="1"/>
      <c r="Y41" s="1"/>
      <c r="Z41" s="1"/>
      <c r="AA41" s="1"/>
      <c r="AB41" s="1"/>
      <c r="AC41" s="1"/>
      <c r="AD41" s="1"/>
      <c r="AE41" s="18"/>
      <c r="AF41" s="1">
        <v>89</v>
      </c>
      <c r="AG41" s="1">
        <v>89</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114668</v>
      </c>
      <c r="C42" s="19" t="s">
        <v>184</v>
      </c>
      <c r="D42" s="18"/>
      <c r="E42" s="28">
        <f t="shared" si="0"/>
        <v>80</v>
      </c>
      <c r="F42" s="28" t="str">
        <f t="shared" si="1"/>
        <v>B</v>
      </c>
      <c r="G42" s="28">
        <f t="shared" si="2"/>
        <v>80</v>
      </c>
      <c r="H42" s="28" t="str">
        <f t="shared" si="3"/>
        <v>B</v>
      </c>
      <c r="I42" s="36">
        <v>2</v>
      </c>
      <c r="J42" s="28" t="str">
        <f t="shared" si="4"/>
        <v>Memiliki kemampuan untuk menganalisis ukuran pemusatan dan penyebaran data yang disajikan dalam bentuk tabel distribusi frekuensi dan histogram, namun perlu peningkatan kemampuan mendeskripsikan jarak dalam ruang.</v>
      </c>
      <c r="K42" s="28">
        <f t="shared" si="5"/>
        <v>79.400000000000006</v>
      </c>
      <c r="L42" s="28" t="str">
        <f t="shared" si="6"/>
        <v>B</v>
      </c>
      <c r="M42" s="28">
        <f t="shared" si="7"/>
        <v>79.400000000000006</v>
      </c>
      <c r="N42" s="28" t="str">
        <f t="shared" si="8"/>
        <v>B</v>
      </c>
      <c r="O42" s="36">
        <v>2</v>
      </c>
      <c r="P42" s="28" t="str">
        <f t="shared" si="9"/>
        <v>Memiliki keterampilan untuk menyelesaikan masalah yang berkaitan dengan penyajian data dalam tabel distribusi frekuensi dan histogram, namun perlu peningkatan keterampilan menentukan jarak dalam ruang.</v>
      </c>
      <c r="Q42" s="39"/>
      <c r="R42" s="78" t="s">
        <v>8</v>
      </c>
      <c r="S42" s="18"/>
      <c r="T42" s="1">
        <v>84.056249999999991</v>
      </c>
      <c r="U42" s="1">
        <v>76.90625</v>
      </c>
      <c r="V42" s="1"/>
      <c r="W42" s="1"/>
      <c r="X42" s="1"/>
      <c r="Y42" s="1"/>
      <c r="Z42" s="1"/>
      <c r="AA42" s="1"/>
      <c r="AB42" s="1"/>
      <c r="AC42" s="1"/>
      <c r="AD42" s="1"/>
      <c r="AE42" s="18"/>
      <c r="AF42" s="1">
        <v>84.8</v>
      </c>
      <c r="AG42" s="1">
        <v>74</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114682</v>
      </c>
      <c r="C43" s="19" t="s">
        <v>185</v>
      </c>
      <c r="D43" s="18"/>
      <c r="E43" s="28">
        <f t="shared" si="0"/>
        <v>76</v>
      </c>
      <c r="F43" s="28" t="str">
        <f t="shared" si="1"/>
        <v>B</v>
      </c>
      <c r="G43" s="28">
        <f t="shared" si="2"/>
        <v>76</v>
      </c>
      <c r="H43" s="28" t="str">
        <f t="shared" si="3"/>
        <v>B</v>
      </c>
      <c r="I43" s="36">
        <v>2</v>
      </c>
      <c r="J43" s="28" t="str">
        <f t="shared" si="4"/>
        <v>Memiliki kemampuan untuk menganalisis ukuran pemusatan dan penyebaran data yang disajikan dalam bentuk tabel distribusi frekuensi dan histogram, namun perlu peningkatan kemampuan mendeskripsikan jarak dalam ruang.</v>
      </c>
      <c r="K43" s="28">
        <f t="shared" si="5"/>
        <v>73.5</v>
      </c>
      <c r="L43" s="28" t="str">
        <f t="shared" si="6"/>
        <v>C</v>
      </c>
      <c r="M43" s="28">
        <f t="shared" si="7"/>
        <v>73.5</v>
      </c>
      <c r="N43" s="28" t="str">
        <f t="shared" si="8"/>
        <v>C</v>
      </c>
      <c r="O43" s="36">
        <v>2</v>
      </c>
      <c r="P43" s="28" t="str">
        <f t="shared" si="9"/>
        <v>Memiliki keterampilan untuk menyelesaikan masalah yang berkaitan dengan penyajian data dalam tabel distribusi frekuensi dan histogram, namun perlu peningkatan keterampilan menentukan jarak dalam ruang.</v>
      </c>
      <c r="Q43" s="39"/>
      <c r="R43" s="78" t="s">
        <v>9</v>
      </c>
      <c r="S43" s="18"/>
      <c r="T43" s="1">
        <v>75</v>
      </c>
      <c r="U43" s="1">
        <v>76</v>
      </c>
      <c r="V43" s="1"/>
      <c r="W43" s="1"/>
      <c r="X43" s="1"/>
      <c r="Y43" s="1"/>
      <c r="Z43" s="1"/>
      <c r="AA43" s="1"/>
      <c r="AB43" s="1"/>
      <c r="AC43" s="1"/>
      <c r="AD43" s="1"/>
      <c r="AE43" s="18"/>
      <c r="AF43" s="1">
        <v>73</v>
      </c>
      <c r="AG43" s="1">
        <v>74</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c r="B44" s="19"/>
      <c r="C44" s="19"/>
      <c r="D44" s="18"/>
      <c r="E44" s="28" t="str">
        <f t="shared" si="0"/>
        <v/>
      </c>
      <c r="F44" s="28" t="str">
        <f t="shared" si="1"/>
        <v/>
      </c>
      <c r="G44" s="28" t="str">
        <f t="shared" si="2"/>
        <v/>
      </c>
      <c r="H44" s="28" t="str">
        <f t="shared" si="3"/>
        <v/>
      </c>
      <c r="I44" s="36"/>
      <c r="J44" s="28" t="str">
        <f t="shared" si="4"/>
        <v/>
      </c>
      <c r="K44" s="28" t="str">
        <f t="shared" si="5"/>
        <v/>
      </c>
      <c r="L44" s="28" t="str">
        <f t="shared" si="6"/>
        <v/>
      </c>
      <c r="M44" s="28" t="str">
        <f t="shared" si="7"/>
        <v/>
      </c>
      <c r="N44" s="28" t="str">
        <f t="shared" si="8"/>
        <v/>
      </c>
      <c r="O44" s="36"/>
      <c r="P44" s="28" t="str">
        <f t="shared" si="9"/>
        <v/>
      </c>
      <c r="Q44" s="39"/>
      <c r="R44" s="39"/>
      <c r="S44" s="18"/>
      <c r="T44" s="1"/>
      <c r="U44" s="1"/>
      <c r="V44" s="1"/>
      <c r="W44" s="1"/>
      <c r="X44" s="1"/>
      <c r="Y44" s="1"/>
      <c r="Z44" s="1"/>
      <c r="AA44" s="1"/>
      <c r="AB44" s="1"/>
      <c r="AC44" s="1"/>
      <c r="AD44" s="1"/>
      <c r="AE44" s="18"/>
      <c r="AF44" s="1"/>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92</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74</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81.545454545454547</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XII-IPS 1</vt:lpstr>
      <vt:lpstr>XII-IPS 2</vt:lpstr>
      <vt:lpstr>XII-IPS 3</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asus</cp:lastModifiedBy>
  <dcterms:created xsi:type="dcterms:W3CDTF">2015-09-01T09:01:01Z</dcterms:created>
  <dcterms:modified xsi:type="dcterms:W3CDTF">2019-12-10T08:27:30Z</dcterms:modified>
  <cp:category/>
</cp:coreProperties>
</file>