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cbook/Downloads/"/>
    </mc:Choice>
  </mc:AlternateContent>
  <bookViews>
    <workbookView xWindow="0" yWindow="460" windowWidth="25600" windowHeight="14780" activeTab="1"/>
  </bookViews>
  <sheets>
    <sheet name="XI-MIPA 1" sheetId="1" r:id="rId1"/>
    <sheet name="XI-MIPA 2" sheetId="2" r:id="rId2"/>
    <sheet name="XI-MIPA 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5" i="3" l="1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K54" i="3"/>
  <c r="K53" i="3"/>
  <c r="K52" i="3"/>
  <c r="P50" i="3"/>
  <c r="M50" i="3"/>
  <c r="N50" i="3"/>
  <c r="K50" i="3"/>
  <c r="L50" i="3"/>
  <c r="J50" i="3"/>
  <c r="H50" i="3"/>
  <c r="E50" i="3"/>
  <c r="F50" i="3"/>
  <c r="P49" i="3"/>
  <c r="M49" i="3"/>
  <c r="N49" i="3"/>
  <c r="K49" i="3"/>
  <c r="L49" i="3"/>
  <c r="J49" i="3"/>
  <c r="H49" i="3"/>
  <c r="E49" i="3"/>
  <c r="F49" i="3"/>
  <c r="P48" i="3"/>
  <c r="M48" i="3"/>
  <c r="N48" i="3"/>
  <c r="K48" i="3"/>
  <c r="L48" i="3"/>
  <c r="J48" i="3"/>
  <c r="H48" i="3"/>
  <c r="E48" i="3"/>
  <c r="F48" i="3"/>
  <c r="P47" i="3"/>
  <c r="M47" i="3"/>
  <c r="N47" i="3"/>
  <c r="K47" i="3"/>
  <c r="L47" i="3"/>
  <c r="J47" i="3"/>
  <c r="H47" i="3"/>
  <c r="E47" i="3"/>
  <c r="F47" i="3"/>
  <c r="P46" i="3"/>
  <c r="M46" i="3"/>
  <c r="N46" i="3"/>
  <c r="K46" i="3"/>
  <c r="L46" i="3"/>
  <c r="J46" i="3"/>
  <c r="H46" i="3"/>
  <c r="E46" i="3"/>
  <c r="F46" i="3"/>
  <c r="P45" i="3"/>
  <c r="M45" i="3"/>
  <c r="N45" i="3"/>
  <c r="K45" i="3"/>
  <c r="L45" i="3"/>
  <c r="J45" i="3"/>
  <c r="H45" i="3"/>
  <c r="E45" i="3"/>
  <c r="F45" i="3"/>
  <c r="P44" i="3"/>
  <c r="M44" i="3"/>
  <c r="N44" i="3"/>
  <c r="K44" i="3"/>
  <c r="L44" i="3"/>
  <c r="J44" i="3"/>
  <c r="H44" i="3"/>
  <c r="E44" i="3"/>
  <c r="F44" i="3"/>
  <c r="P43" i="3"/>
  <c r="M43" i="3"/>
  <c r="N43" i="3"/>
  <c r="K43" i="3"/>
  <c r="L43" i="3"/>
  <c r="J43" i="3"/>
  <c r="H43" i="3"/>
  <c r="E43" i="3"/>
  <c r="F43" i="3"/>
  <c r="P42" i="3"/>
  <c r="M42" i="3"/>
  <c r="N42" i="3"/>
  <c r="K42" i="3"/>
  <c r="L42" i="3"/>
  <c r="J42" i="3"/>
  <c r="H42" i="3"/>
  <c r="E42" i="3"/>
  <c r="F42" i="3"/>
  <c r="P41" i="3"/>
  <c r="M41" i="3"/>
  <c r="N41" i="3"/>
  <c r="K41" i="3"/>
  <c r="L41" i="3"/>
  <c r="J41" i="3"/>
  <c r="H41" i="3"/>
  <c r="E41" i="3"/>
  <c r="F41" i="3"/>
  <c r="P40" i="3"/>
  <c r="M40" i="3"/>
  <c r="N40" i="3"/>
  <c r="K40" i="3"/>
  <c r="L40" i="3"/>
  <c r="J40" i="3"/>
  <c r="H40" i="3"/>
  <c r="E40" i="3"/>
  <c r="F40" i="3"/>
  <c r="P39" i="3"/>
  <c r="M39" i="3"/>
  <c r="N39" i="3"/>
  <c r="K39" i="3"/>
  <c r="L39" i="3"/>
  <c r="J39" i="3"/>
  <c r="H39" i="3"/>
  <c r="E39" i="3"/>
  <c r="F39" i="3"/>
  <c r="P38" i="3"/>
  <c r="M38" i="3"/>
  <c r="N38" i="3"/>
  <c r="K38" i="3"/>
  <c r="L38" i="3"/>
  <c r="J38" i="3"/>
  <c r="H38" i="3"/>
  <c r="E38" i="3"/>
  <c r="F38" i="3"/>
  <c r="P37" i="3"/>
  <c r="M37" i="3"/>
  <c r="N37" i="3"/>
  <c r="K37" i="3"/>
  <c r="L37" i="3"/>
  <c r="J37" i="3"/>
  <c r="H37" i="3"/>
  <c r="E37" i="3"/>
  <c r="F37" i="3"/>
  <c r="P36" i="3"/>
  <c r="M36" i="3"/>
  <c r="N36" i="3"/>
  <c r="K36" i="3"/>
  <c r="L36" i="3"/>
  <c r="J36" i="3"/>
  <c r="H36" i="3"/>
  <c r="E36" i="3"/>
  <c r="F36" i="3"/>
  <c r="P35" i="3"/>
  <c r="M35" i="3"/>
  <c r="N35" i="3"/>
  <c r="K35" i="3"/>
  <c r="L35" i="3"/>
  <c r="J35" i="3"/>
  <c r="H35" i="3"/>
  <c r="E35" i="3"/>
  <c r="F35" i="3"/>
  <c r="P34" i="3"/>
  <c r="M34" i="3"/>
  <c r="N34" i="3"/>
  <c r="K34" i="3"/>
  <c r="L34" i="3"/>
  <c r="J34" i="3"/>
  <c r="H34" i="3"/>
  <c r="E34" i="3"/>
  <c r="F34" i="3"/>
  <c r="P33" i="3"/>
  <c r="M33" i="3"/>
  <c r="N33" i="3"/>
  <c r="K33" i="3"/>
  <c r="L33" i="3"/>
  <c r="J33" i="3"/>
  <c r="H33" i="3"/>
  <c r="E33" i="3"/>
  <c r="F33" i="3"/>
  <c r="P32" i="3"/>
  <c r="M32" i="3"/>
  <c r="N32" i="3"/>
  <c r="K32" i="3"/>
  <c r="L32" i="3"/>
  <c r="J32" i="3"/>
  <c r="H32" i="3"/>
  <c r="E32" i="3"/>
  <c r="F32" i="3"/>
  <c r="P31" i="3"/>
  <c r="M31" i="3"/>
  <c r="N31" i="3"/>
  <c r="K31" i="3"/>
  <c r="L31" i="3"/>
  <c r="J31" i="3"/>
  <c r="H31" i="3"/>
  <c r="E31" i="3"/>
  <c r="F31" i="3"/>
  <c r="P30" i="3"/>
  <c r="M30" i="3"/>
  <c r="N30" i="3"/>
  <c r="K30" i="3"/>
  <c r="L30" i="3"/>
  <c r="J30" i="3"/>
  <c r="H30" i="3"/>
  <c r="E30" i="3"/>
  <c r="F30" i="3"/>
  <c r="P29" i="3"/>
  <c r="M29" i="3"/>
  <c r="N29" i="3"/>
  <c r="K29" i="3"/>
  <c r="L29" i="3"/>
  <c r="J29" i="3"/>
  <c r="H29" i="3"/>
  <c r="E29" i="3"/>
  <c r="F29" i="3"/>
  <c r="P28" i="3"/>
  <c r="M28" i="3"/>
  <c r="N28" i="3"/>
  <c r="K28" i="3"/>
  <c r="L28" i="3"/>
  <c r="J28" i="3"/>
  <c r="H28" i="3"/>
  <c r="E28" i="3"/>
  <c r="F28" i="3"/>
  <c r="P27" i="3"/>
  <c r="M27" i="3"/>
  <c r="N27" i="3"/>
  <c r="K27" i="3"/>
  <c r="L27" i="3"/>
  <c r="J27" i="3"/>
  <c r="H27" i="3"/>
  <c r="E27" i="3"/>
  <c r="F27" i="3"/>
  <c r="P26" i="3"/>
  <c r="M26" i="3"/>
  <c r="N26" i="3"/>
  <c r="K26" i="3"/>
  <c r="L26" i="3"/>
  <c r="J26" i="3"/>
  <c r="H26" i="3"/>
  <c r="E26" i="3"/>
  <c r="F26" i="3"/>
  <c r="P25" i="3"/>
  <c r="M25" i="3"/>
  <c r="N25" i="3"/>
  <c r="K25" i="3"/>
  <c r="L25" i="3"/>
  <c r="J25" i="3"/>
  <c r="H25" i="3"/>
  <c r="E25" i="3"/>
  <c r="F25" i="3"/>
  <c r="P24" i="3"/>
  <c r="M24" i="3"/>
  <c r="N24" i="3"/>
  <c r="K24" i="3"/>
  <c r="L24" i="3"/>
  <c r="J24" i="3"/>
  <c r="H24" i="3"/>
  <c r="E24" i="3"/>
  <c r="F24" i="3"/>
  <c r="P23" i="3"/>
  <c r="M23" i="3"/>
  <c r="N23" i="3"/>
  <c r="K23" i="3"/>
  <c r="L23" i="3"/>
  <c r="J23" i="3"/>
  <c r="H23" i="3"/>
  <c r="E23" i="3"/>
  <c r="F23" i="3"/>
  <c r="P22" i="3"/>
  <c r="M22" i="3"/>
  <c r="N22" i="3"/>
  <c r="K22" i="3"/>
  <c r="L22" i="3"/>
  <c r="J22" i="3"/>
  <c r="H22" i="3"/>
  <c r="E22" i="3"/>
  <c r="F22" i="3"/>
  <c r="P21" i="3"/>
  <c r="M21" i="3"/>
  <c r="N21" i="3"/>
  <c r="K21" i="3"/>
  <c r="L21" i="3"/>
  <c r="J21" i="3"/>
  <c r="H21" i="3"/>
  <c r="E21" i="3"/>
  <c r="F21" i="3"/>
  <c r="P20" i="3"/>
  <c r="M20" i="3"/>
  <c r="N20" i="3"/>
  <c r="K20" i="3"/>
  <c r="L20" i="3"/>
  <c r="J20" i="3"/>
  <c r="H20" i="3"/>
  <c r="E20" i="3"/>
  <c r="F20" i="3"/>
  <c r="P19" i="3"/>
  <c r="M19" i="3"/>
  <c r="N19" i="3"/>
  <c r="K19" i="3"/>
  <c r="L19" i="3"/>
  <c r="J19" i="3"/>
  <c r="H19" i="3"/>
  <c r="E19" i="3"/>
  <c r="F19" i="3"/>
  <c r="P18" i="3"/>
  <c r="M18" i="3"/>
  <c r="N18" i="3"/>
  <c r="K18" i="3"/>
  <c r="L18" i="3"/>
  <c r="J18" i="3"/>
  <c r="H18" i="3"/>
  <c r="E18" i="3"/>
  <c r="F18" i="3"/>
  <c r="P17" i="3"/>
  <c r="M17" i="3"/>
  <c r="N17" i="3"/>
  <c r="K17" i="3"/>
  <c r="L17" i="3"/>
  <c r="J17" i="3"/>
  <c r="H17" i="3"/>
  <c r="E17" i="3"/>
  <c r="F17" i="3"/>
  <c r="P16" i="3"/>
  <c r="M16" i="3"/>
  <c r="N16" i="3"/>
  <c r="K16" i="3"/>
  <c r="L16" i="3"/>
  <c r="J16" i="3"/>
  <c r="H16" i="3"/>
  <c r="E16" i="3"/>
  <c r="F16" i="3"/>
  <c r="P15" i="3"/>
  <c r="M15" i="3"/>
  <c r="N15" i="3"/>
  <c r="K15" i="3"/>
  <c r="L15" i="3"/>
  <c r="J15" i="3"/>
  <c r="H15" i="3"/>
  <c r="E15" i="3"/>
  <c r="F15" i="3"/>
  <c r="P14" i="3"/>
  <c r="M14" i="3"/>
  <c r="N14" i="3"/>
  <c r="K14" i="3"/>
  <c r="L14" i="3"/>
  <c r="J14" i="3"/>
  <c r="H14" i="3"/>
  <c r="E14" i="3"/>
  <c r="F14" i="3"/>
  <c r="P13" i="3"/>
  <c r="M13" i="3"/>
  <c r="N13" i="3"/>
  <c r="K13" i="3"/>
  <c r="L13" i="3"/>
  <c r="J13" i="3"/>
  <c r="H13" i="3"/>
  <c r="E13" i="3"/>
  <c r="F13" i="3"/>
  <c r="P12" i="3"/>
  <c r="M12" i="3"/>
  <c r="N12" i="3"/>
  <c r="K12" i="3"/>
  <c r="L12" i="3"/>
  <c r="J12" i="3"/>
  <c r="H12" i="3"/>
  <c r="E12" i="3"/>
  <c r="F12" i="3"/>
  <c r="P11" i="3"/>
  <c r="M11" i="3"/>
  <c r="N11" i="3"/>
  <c r="K11" i="3"/>
  <c r="L11" i="3"/>
  <c r="J11" i="3"/>
  <c r="H11" i="3"/>
  <c r="E11" i="3"/>
  <c r="F11" i="3"/>
  <c r="K55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K54" i="2"/>
  <c r="K53" i="2"/>
  <c r="K52" i="2"/>
  <c r="P50" i="2"/>
  <c r="M50" i="2"/>
  <c r="N50" i="2"/>
  <c r="K50" i="2"/>
  <c r="L50" i="2"/>
  <c r="J50" i="2"/>
  <c r="H50" i="2"/>
  <c r="E50" i="2"/>
  <c r="F50" i="2"/>
  <c r="P49" i="2"/>
  <c r="M49" i="2"/>
  <c r="N49" i="2"/>
  <c r="K49" i="2"/>
  <c r="L49" i="2"/>
  <c r="J49" i="2"/>
  <c r="H49" i="2"/>
  <c r="E49" i="2"/>
  <c r="F49" i="2"/>
  <c r="P48" i="2"/>
  <c r="M48" i="2"/>
  <c r="N48" i="2"/>
  <c r="K48" i="2"/>
  <c r="L48" i="2"/>
  <c r="J48" i="2"/>
  <c r="H48" i="2"/>
  <c r="E48" i="2"/>
  <c r="F48" i="2"/>
  <c r="P47" i="2"/>
  <c r="M47" i="2"/>
  <c r="N47" i="2"/>
  <c r="K47" i="2"/>
  <c r="L47" i="2"/>
  <c r="J47" i="2"/>
  <c r="H47" i="2"/>
  <c r="E47" i="2"/>
  <c r="F47" i="2"/>
  <c r="P46" i="2"/>
  <c r="M46" i="2"/>
  <c r="N46" i="2"/>
  <c r="K46" i="2"/>
  <c r="L46" i="2"/>
  <c r="J46" i="2"/>
  <c r="H46" i="2"/>
  <c r="E46" i="2"/>
  <c r="F46" i="2"/>
  <c r="P45" i="2"/>
  <c r="M45" i="2"/>
  <c r="N45" i="2"/>
  <c r="K45" i="2"/>
  <c r="L45" i="2"/>
  <c r="J45" i="2"/>
  <c r="H45" i="2"/>
  <c r="E45" i="2"/>
  <c r="F45" i="2"/>
  <c r="P44" i="2"/>
  <c r="M44" i="2"/>
  <c r="N44" i="2"/>
  <c r="K44" i="2"/>
  <c r="L44" i="2"/>
  <c r="J44" i="2"/>
  <c r="H44" i="2"/>
  <c r="E44" i="2"/>
  <c r="F44" i="2"/>
  <c r="P43" i="2"/>
  <c r="M43" i="2"/>
  <c r="N43" i="2"/>
  <c r="K43" i="2"/>
  <c r="L43" i="2"/>
  <c r="J43" i="2"/>
  <c r="H43" i="2"/>
  <c r="E43" i="2"/>
  <c r="F43" i="2"/>
  <c r="P42" i="2"/>
  <c r="M42" i="2"/>
  <c r="N42" i="2"/>
  <c r="K42" i="2"/>
  <c r="L42" i="2"/>
  <c r="J42" i="2"/>
  <c r="H42" i="2"/>
  <c r="E42" i="2"/>
  <c r="F42" i="2"/>
  <c r="P41" i="2"/>
  <c r="M41" i="2"/>
  <c r="N41" i="2"/>
  <c r="K41" i="2"/>
  <c r="L41" i="2"/>
  <c r="J41" i="2"/>
  <c r="H41" i="2"/>
  <c r="E41" i="2"/>
  <c r="F41" i="2"/>
  <c r="P40" i="2"/>
  <c r="M40" i="2"/>
  <c r="N40" i="2"/>
  <c r="K40" i="2"/>
  <c r="L40" i="2"/>
  <c r="J40" i="2"/>
  <c r="H40" i="2"/>
  <c r="E40" i="2"/>
  <c r="F40" i="2"/>
  <c r="P39" i="2"/>
  <c r="M39" i="2"/>
  <c r="N39" i="2"/>
  <c r="K39" i="2"/>
  <c r="L39" i="2"/>
  <c r="J39" i="2"/>
  <c r="H39" i="2"/>
  <c r="E39" i="2"/>
  <c r="F39" i="2"/>
  <c r="P38" i="2"/>
  <c r="M38" i="2"/>
  <c r="N38" i="2"/>
  <c r="K38" i="2"/>
  <c r="L38" i="2"/>
  <c r="J38" i="2"/>
  <c r="H38" i="2"/>
  <c r="E38" i="2"/>
  <c r="F38" i="2"/>
  <c r="P37" i="2"/>
  <c r="M37" i="2"/>
  <c r="N37" i="2"/>
  <c r="K37" i="2"/>
  <c r="L37" i="2"/>
  <c r="J37" i="2"/>
  <c r="H37" i="2"/>
  <c r="E37" i="2"/>
  <c r="F37" i="2"/>
  <c r="P36" i="2"/>
  <c r="M36" i="2"/>
  <c r="N36" i="2"/>
  <c r="K36" i="2"/>
  <c r="L36" i="2"/>
  <c r="J36" i="2"/>
  <c r="H36" i="2"/>
  <c r="E36" i="2"/>
  <c r="F36" i="2"/>
  <c r="P35" i="2"/>
  <c r="M35" i="2"/>
  <c r="N35" i="2"/>
  <c r="K35" i="2"/>
  <c r="L35" i="2"/>
  <c r="J35" i="2"/>
  <c r="H35" i="2"/>
  <c r="E35" i="2"/>
  <c r="F35" i="2"/>
  <c r="P34" i="2"/>
  <c r="M34" i="2"/>
  <c r="N34" i="2"/>
  <c r="K34" i="2"/>
  <c r="L34" i="2"/>
  <c r="J34" i="2"/>
  <c r="H34" i="2"/>
  <c r="E34" i="2"/>
  <c r="F34" i="2"/>
  <c r="P33" i="2"/>
  <c r="M33" i="2"/>
  <c r="N33" i="2"/>
  <c r="K33" i="2"/>
  <c r="L33" i="2"/>
  <c r="J33" i="2"/>
  <c r="H33" i="2"/>
  <c r="E33" i="2"/>
  <c r="F33" i="2"/>
  <c r="P32" i="2"/>
  <c r="M32" i="2"/>
  <c r="N32" i="2"/>
  <c r="K32" i="2"/>
  <c r="L32" i="2"/>
  <c r="J32" i="2"/>
  <c r="H32" i="2"/>
  <c r="E32" i="2"/>
  <c r="F32" i="2"/>
  <c r="P31" i="2"/>
  <c r="M31" i="2"/>
  <c r="N31" i="2"/>
  <c r="K31" i="2"/>
  <c r="L31" i="2"/>
  <c r="J31" i="2"/>
  <c r="H31" i="2"/>
  <c r="E31" i="2"/>
  <c r="F31" i="2"/>
  <c r="P30" i="2"/>
  <c r="M30" i="2"/>
  <c r="N30" i="2"/>
  <c r="K30" i="2"/>
  <c r="L30" i="2"/>
  <c r="J30" i="2"/>
  <c r="H30" i="2"/>
  <c r="E30" i="2"/>
  <c r="F30" i="2"/>
  <c r="P29" i="2"/>
  <c r="M29" i="2"/>
  <c r="N29" i="2"/>
  <c r="K29" i="2"/>
  <c r="L29" i="2"/>
  <c r="J29" i="2"/>
  <c r="H29" i="2"/>
  <c r="E29" i="2"/>
  <c r="F29" i="2"/>
  <c r="P28" i="2"/>
  <c r="M28" i="2"/>
  <c r="N28" i="2"/>
  <c r="K28" i="2"/>
  <c r="L28" i="2"/>
  <c r="J28" i="2"/>
  <c r="H28" i="2"/>
  <c r="E28" i="2"/>
  <c r="F28" i="2"/>
  <c r="P27" i="2"/>
  <c r="M27" i="2"/>
  <c r="N27" i="2"/>
  <c r="K27" i="2"/>
  <c r="L27" i="2"/>
  <c r="J27" i="2"/>
  <c r="H27" i="2"/>
  <c r="E27" i="2"/>
  <c r="F27" i="2"/>
  <c r="P26" i="2"/>
  <c r="M26" i="2"/>
  <c r="N26" i="2"/>
  <c r="K26" i="2"/>
  <c r="L26" i="2"/>
  <c r="J26" i="2"/>
  <c r="H26" i="2"/>
  <c r="E26" i="2"/>
  <c r="F26" i="2"/>
  <c r="P25" i="2"/>
  <c r="M25" i="2"/>
  <c r="N25" i="2"/>
  <c r="K25" i="2"/>
  <c r="L25" i="2"/>
  <c r="J25" i="2"/>
  <c r="H25" i="2"/>
  <c r="E25" i="2"/>
  <c r="F25" i="2"/>
  <c r="P24" i="2"/>
  <c r="M24" i="2"/>
  <c r="N24" i="2"/>
  <c r="K24" i="2"/>
  <c r="L24" i="2"/>
  <c r="J24" i="2"/>
  <c r="H24" i="2"/>
  <c r="E24" i="2"/>
  <c r="F24" i="2"/>
  <c r="P23" i="2"/>
  <c r="M23" i="2"/>
  <c r="N23" i="2"/>
  <c r="K23" i="2"/>
  <c r="L23" i="2"/>
  <c r="J23" i="2"/>
  <c r="H23" i="2"/>
  <c r="E23" i="2"/>
  <c r="F23" i="2"/>
  <c r="P22" i="2"/>
  <c r="M22" i="2"/>
  <c r="N22" i="2"/>
  <c r="K22" i="2"/>
  <c r="L22" i="2"/>
  <c r="J22" i="2"/>
  <c r="H22" i="2"/>
  <c r="E22" i="2"/>
  <c r="F22" i="2"/>
  <c r="P21" i="2"/>
  <c r="M21" i="2"/>
  <c r="N21" i="2"/>
  <c r="K21" i="2"/>
  <c r="L21" i="2"/>
  <c r="J21" i="2"/>
  <c r="H21" i="2"/>
  <c r="E21" i="2"/>
  <c r="F21" i="2"/>
  <c r="P20" i="2"/>
  <c r="M20" i="2"/>
  <c r="N20" i="2"/>
  <c r="K20" i="2"/>
  <c r="L20" i="2"/>
  <c r="J20" i="2"/>
  <c r="H20" i="2"/>
  <c r="E20" i="2"/>
  <c r="F20" i="2"/>
  <c r="P19" i="2"/>
  <c r="M19" i="2"/>
  <c r="N19" i="2"/>
  <c r="K19" i="2"/>
  <c r="L19" i="2"/>
  <c r="J19" i="2"/>
  <c r="H19" i="2"/>
  <c r="E19" i="2"/>
  <c r="F19" i="2"/>
  <c r="P18" i="2"/>
  <c r="M18" i="2"/>
  <c r="N18" i="2"/>
  <c r="K18" i="2"/>
  <c r="L18" i="2"/>
  <c r="J18" i="2"/>
  <c r="H18" i="2"/>
  <c r="E18" i="2"/>
  <c r="F18" i="2"/>
  <c r="P17" i="2"/>
  <c r="M17" i="2"/>
  <c r="N17" i="2"/>
  <c r="K17" i="2"/>
  <c r="L17" i="2"/>
  <c r="J17" i="2"/>
  <c r="H17" i="2"/>
  <c r="E17" i="2"/>
  <c r="F17" i="2"/>
  <c r="P16" i="2"/>
  <c r="M16" i="2"/>
  <c r="N16" i="2"/>
  <c r="K16" i="2"/>
  <c r="L16" i="2"/>
  <c r="J16" i="2"/>
  <c r="H16" i="2"/>
  <c r="E16" i="2"/>
  <c r="F16" i="2"/>
  <c r="P15" i="2"/>
  <c r="M15" i="2"/>
  <c r="N15" i="2"/>
  <c r="K15" i="2"/>
  <c r="L15" i="2"/>
  <c r="J15" i="2"/>
  <c r="H15" i="2"/>
  <c r="E15" i="2"/>
  <c r="F15" i="2"/>
  <c r="P14" i="2"/>
  <c r="M14" i="2"/>
  <c r="N14" i="2"/>
  <c r="K14" i="2"/>
  <c r="L14" i="2"/>
  <c r="J14" i="2"/>
  <c r="H14" i="2"/>
  <c r="E14" i="2"/>
  <c r="F14" i="2"/>
  <c r="P13" i="2"/>
  <c r="M13" i="2"/>
  <c r="N13" i="2"/>
  <c r="K13" i="2"/>
  <c r="L13" i="2"/>
  <c r="J13" i="2"/>
  <c r="H13" i="2"/>
  <c r="E13" i="2"/>
  <c r="F13" i="2"/>
  <c r="P12" i="2"/>
  <c r="M12" i="2"/>
  <c r="N12" i="2"/>
  <c r="K12" i="2"/>
  <c r="L12" i="2"/>
  <c r="J12" i="2"/>
  <c r="H12" i="2"/>
  <c r="E12" i="2"/>
  <c r="F12" i="2"/>
  <c r="P11" i="2"/>
  <c r="M11" i="2"/>
  <c r="N11" i="2"/>
  <c r="K11" i="2"/>
  <c r="L11" i="2"/>
  <c r="J11" i="2"/>
  <c r="H11" i="2"/>
  <c r="E11" i="2"/>
  <c r="F11" i="2"/>
  <c r="K55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K54" i="1"/>
  <c r="K53" i="1"/>
  <c r="K52" i="1"/>
  <c r="P50" i="1"/>
  <c r="M50" i="1"/>
  <c r="N50" i="1"/>
  <c r="K50" i="1"/>
  <c r="L50" i="1"/>
  <c r="J50" i="1"/>
  <c r="H50" i="1"/>
  <c r="E50" i="1"/>
  <c r="F50" i="1"/>
  <c r="P49" i="1"/>
  <c r="M49" i="1"/>
  <c r="N49" i="1"/>
  <c r="K49" i="1"/>
  <c r="L49" i="1"/>
  <c r="J49" i="1"/>
  <c r="H49" i="1"/>
  <c r="E49" i="1"/>
  <c r="F49" i="1"/>
  <c r="P48" i="1"/>
  <c r="M48" i="1"/>
  <c r="N48" i="1"/>
  <c r="K48" i="1"/>
  <c r="L48" i="1"/>
  <c r="J48" i="1"/>
  <c r="H48" i="1"/>
  <c r="E48" i="1"/>
  <c r="F48" i="1"/>
  <c r="P47" i="1"/>
  <c r="M47" i="1"/>
  <c r="N47" i="1"/>
  <c r="K47" i="1"/>
  <c r="L47" i="1"/>
  <c r="J47" i="1"/>
  <c r="H47" i="1"/>
  <c r="E47" i="1"/>
  <c r="F47" i="1"/>
  <c r="P46" i="1"/>
  <c r="M46" i="1"/>
  <c r="N46" i="1"/>
  <c r="K46" i="1"/>
  <c r="L46" i="1"/>
  <c r="J46" i="1"/>
  <c r="H46" i="1"/>
  <c r="E46" i="1"/>
  <c r="F46" i="1"/>
  <c r="P45" i="1"/>
  <c r="M45" i="1"/>
  <c r="N45" i="1"/>
  <c r="K45" i="1"/>
  <c r="L45" i="1"/>
  <c r="J45" i="1"/>
  <c r="H45" i="1"/>
  <c r="E45" i="1"/>
  <c r="F45" i="1"/>
  <c r="P44" i="1"/>
  <c r="M44" i="1"/>
  <c r="N44" i="1"/>
  <c r="K44" i="1"/>
  <c r="L44" i="1"/>
  <c r="J44" i="1"/>
  <c r="H44" i="1"/>
  <c r="E44" i="1"/>
  <c r="F44" i="1"/>
  <c r="P43" i="1"/>
  <c r="M43" i="1"/>
  <c r="N43" i="1"/>
  <c r="K43" i="1"/>
  <c r="L43" i="1"/>
  <c r="J43" i="1"/>
  <c r="H43" i="1"/>
  <c r="E43" i="1"/>
  <c r="F43" i="1"/>
  <c r="P42" i="1"/>
  <c r="M42" i="1"/>
  <c r="N42" i="1"/>
  <c r="K42" i="1"/>
  <c r="L42" i="1"/>
  <c r="J42" i="1"/>
  <c r="H42" i="1"/>
  <c r="E42" i="1"/>
  <c r="F42" i="1"/>
  <c r="P41" i="1"/>
  <c r="M41" i="1"/>
  <c r="N41" i="1"/>
  <c r="K41" i="1"/>
  <c r="L41" i="1"/>
  <c r="J41" i="1"/>
  <c r="H41" i="1"/>
  <c r="E41" i="1"/>
  <c r="F41" i="1"/>
  <c r="P40" i="1"/>
  <c r="M40" i="1"/>
  <c r="N40" i="1"/>
  <c r="K40" i="1"/>
  <c r="L40" i="1"/>
  <c r="J40" i="1"/>
  <c r="H40" i="1"/>
  <c r="E40" i="1"/>
  <c r="F40" i="1"/>
  <c r="P39" i="1"/>
  <c r="M39" i="1"/>
  <c r="N39" i="1"/>
  <c r="K39" i="1"/>
  <c r="L39" i="1"/>
  <c r="J39" i="1"/>
  <c r="H39" i="1"/>
  <c r="E39" i="1"/>
  <c r="F39" i="1"/>
  <c r="P38" i="1"/>
  <c r="M38" i="1"/>
  <c r="N38" i="1"/>
  <c r="K38" i="1"/>
  <c r="L38" i="1"/>
  <c r="J38" i="1"/>
  <c r="H38" i="1"/>
  <c r="E38" i="1"/>
  <c r="F38" i="1"/>
  <c r="P37" i="1"/>
  <c r="M37" i="1"/>
  <c r="N37" i="1"/>
  <c r="K37" i="1"/>
  <c r="L37" i="1"/>
  <c r="J37" i="1"/>
  <c r="H37" i="1"/>
  <c r="E37" i="1"/>
  <c r="F37" i="1"/>
  <c r="P36" i="1"/>
  <c r="M36" i="1"/>
  <c r="N36" i="1"/>
  <c r="K36" i="1"/>
  <c r="L36" i="1"/>
  <c r="J36" i="1"/>
  <c r="H36" i="1"/>
  <c r="E36" i="1"/>
  <c r="F36" i="1"/>
  <c r="P35" i="1"/>
  <c r="M35" i="1"/>
  <c r="N35" i="1"/>
  <c r="K35" i="1"/>
  <c r="L35" i="1"/>
  <c r="J35" i="1"/>
  <c r="H35" i="1"/>
  <c r="E35" i="1"/>
  <c r="F35" i="1"/>
  <c r="P34" i="1"/>
  <c r="M34" i="1"/>
  <c r="N34" i="1"/>
  <c r="K34" i="1"/>
  <c r="L34" i="1"/>
  <c r="J34" i="1"/>
  <c r="H34" i="1"/>
  <c r="E34" i="1"/>
  <c r="F34" i="1"/>
  <c r="P33" i="1"/>
  <c r="M33" i="1"/>
  <c r="N33" i="1"/>
  <c r="K33" i="1"/>
  <c r="L33" i="1"/>
  <c r="J33" i="1"/>
  <c r="H33" i="1"/>
  <c r="E33" i="1"/>
  <c r="F33" i="1"/>
  <c r="P32" i="1"/>
  <c r="M32" i="1"/>
  <c r="N32" i="1"/>
  <c r="K32" i="1"/>
  <c r="L32" i="1"/>
  <c r="J32" i="1"/>
  <c r="H32" i="1"/>
  <c r="E32" i="1"/>
  <c r="F32" i="1"/>
  <c r="P31" i="1"/>
  <c r="M31" i="1"/>
  <c r="N31" i="1"/>
  <c r="K31" i="1"/>
  <c r="L31" i="1"/>
  <c r="J31" i="1"/>
  <c r="H31" i="1"/>
  <c r="E31" i="1"/>
  <c r="F31" i="1"/>
  <c r="P30" i="1"/>
  <c r="M30" i="1"/>
  <c r="N30" i="1"/>
  <c r="K30" i="1"/>
  <c r="L30" i="1"/>
  <c r="J30" i="1"/>
  <c r="H30" i="1"/>
  <c r="E30" i="1"/>
  <c r="F30" i="1"/>
  <c r="P29" i="1"/>
  <c r="M29" i="1"/>
  <c r="N29" i="1"/>
  <c r="K29" i="1"/>
  <c r="L29" i="1"/>
  <c r="J29" i="1"/>
  <c r="H29" i="1"/>
  <c r="E29" i="1"/>
  <c r="F29" i="1"/>
  <c r="P28" i="1"/>
  <c r="M28" i="1"/>
  <c r="N28" i="1"/>
  <c r="K28" i="1"/>
  <c r="L28" i="1"/>
  <c r="J28" i="1"/>
  <c r="H28" i="1"/>
  <c r="E28" i="1"/>
  <c r="F28" i="1"/>
  <c r="P27" i="1"/>
  <c r="M27" i="1"/>
  <c r="N27" i="1"/>
  <c r="K27" i="1"/>
  <c r="L27" i="1"/>
  <c r="J27" i="1"/>
  <c r="H27" i="1"/>
  <c r="E27" i="1"/>
  <c r="F27" i="1"/>
  <c r="P26" i="1"/>
  <c r="M26" i="1"/>
  <c r="N26" i="1"/>
  <c r="K26" i="1"/>
  <c r="L26" i="1"/>
  <c r="J26" i="1"/>
  <c r="H26" i="1"/>
  <c r="E26" i="1"/>
  <c r="F26" i="1"/>
  <c r="P25" i="1"/>
  <c r="M25" i="1"/>
  <c r="N25" i="1"/>
  <c r="K25" i="1"/>
  <c r="L25" i="1"/>
  <c r="J25" i="1"/>
  <c r="H25" i="1"/>
  <c r="E25" i="1"/>
  <c r="F25" i="1"/>
  <c r="P24" i="1"/>
  <c r="M24" i="1"/>
  <c r="N24" i="1"/>
  <c r="K24" i="1"/>
  <c r="L24" i="1"/>
  <c r="J24" i="1"/>
  <c r="H24" i="1"/>
  <c r="E24" i="1"/>
  <c r="F24" i="1"/>
  <c r="P23" i="1"/>
  <c r="M23" i="1"/>
  <c r="N23" i="1"/>
  <c r="K23" i="1"/>
  <c r="L23" i="1"/>
  <c r="J23" i="1"/>
  <c r="H23" i="1"/>
  <c r="E23" i="1"/>
  <c r="F23" i="1"/>
  <c r="P22" i="1"/>
  <c r="M22" i="1"/>
  <c r="N22" i="1"/>
  <c r="K22" i="1"/>
  <c r="L22" i="1"/>
  <c r="J22" i="1"/>
  <c r="H22" i="1"/>
  <c r="E22" i="1"/>
  <c r="F22" i="1"/>
  <c r="P21" i="1"/>
  <c r="M21" i="1"/>
  <c r="N21" i="1"/>
  <c r="K21" i="1"/>
  <c r="L21" i="1"/>
  <c r="J21" i="1"/>
  <c r="H21" i="1"/>
  <c r="E21" i="1"/>
  <c r="F21" i="1"/>
  <c r="P20" i="1"/>
  <c r="M20" i="1"/>
  <c r="N20" i="1"/>
  <c r="K20" i="1"/>
  <c r="L20" i="1"/>
  <c r="J20" i="1"/>
  <c r="H20" i="1"/>
  <c r="E20" i="1"/>
  <c r="F20" i="1"/>
  <c r="P19" i="1"/>
  <c r="M19" i="1"/>
  <c r="N19" i="1"/>
  <c r="K19" i="1"/>
  <c r="L19" i="1"/>
  <c r="J19" i="1"/>
  <c r="H19" i="1"/>
  <c r="E19" i="1"/>
  <c r="F19" i="1"/>
  <c r="P18" i="1"/>
  <c r="M18" i="1"/>
  <c r="N18" i="1"/>
  <c r="K18" i="1"/>
  <c r="L18" i="1"/>
  <c r="J18" i="1"/>
  <c r="H18" i="1"/>
  <c r="E18" i="1"/>
  <c r="F18" i="1"/>
  <c r="P17" i="1"/>
  <c r="M17" i="1"/>
  <c r="N17" i="1"/>
  <c r="K17" i="1"/>
  <c r="L17" i="1"/>
  <c r="J17" i="1"/>
  <c r="H17" i="1"/>
  <c r="E17" i="1"/>
  <c r="F17" i="1"/>
  <c r="P16" i="1"/>
  <c r="M16" i="1"/>
  <c r="N16" i="1"/>
  <c r="K16" i="1"/>
  <c r="L16" i="1"/>
  <c r="J16" i="1"/>
  <c r="H16" i="1"/>
  <c r="E16" i="1"/>
  <c r="F16" i="1"/>
  <c r="P15" i="1"/>
  <c r="M15" i="1"/>
  <c r="N15" i="1"/>
  <c r="K15" i="1"/>
  <c r="L15" i="1"/>
  <c r="J15" i="1"/>
  <c r="H15" i="1"/>
  <c r="E15" i="1"/>
  <c r="F15" i="1"/>
  <c r="P14" i="1"/>
  <c r="M14" i="1"/>
  <c r="N14" i="1"/>
  <c r="K14" i="1"/>
  <c r="L14" i="1"/>
  <c r="J14" i="1"/>
  <c r="H14" i="1"/>
  <c r="E14" i="1"/>
  <c r="F14" i="1"/>
  <c r="P13" i="1"/>
  <c r="M13" i="1"/>
  <c r="N13" i="1"/>
  <c r="K13" i="1"/>
  <c r="L13" i="1"/>
  <c r="J13" i="1"/>
  <c r="H13" i="1"/>
  <c r="E13" i="1"/>
  <c r="F13" i="1"/>
  <c r="P12" i="1"/>
  <c r="M12" i="1"/>
  <c r="N12" i="1"/>
  <c r="K12" i="1"/>
  <c r="L12" i="1"/>
  <c r="J12" i="1"/>
  <c r="H12" i="1"/>
  <c r="E12" i="1"/>
  <c r="F12" i="1"/>
  <c r="P11" i="1"/>
  <c r="M11" i="1"/>
  <c r="N11" i="1"/>
  <c r="K11" i="1"/>
  <c r="L11" i="1"/>
  <c r="J11" i="1"/>
  <c r="H11" i="1"/>
  <c r="E11" i="1"/>
  <c r="F11" i="1"/>
</calcChain>
</file>

<file path=xl/sharedStrings.xml><?xml version="1.0" encoding="utf-8"?>
<sst xmlns="http://schemas.openxmlformats.org/spreadsheetml/2006/main" count="553" uniqueCount="194">
  <si>
    <t>DAFTAR NILAI SISWA SMAN 9 SEMARANG SEMESTER GASAL TAHUN PELAJARAN 2019/2020</t>
  </si>
  <si>
    <t>Guru :</t>
  </si>
  <si>
    <t>Dra. Erna Sulistianingsih</t>
  </si>
  <si>
    <t>Kelas XI-MIPA 1</t>
  </si>
  <si>
    <t>Mapel :</t>
  </si>
  <si>
    <t>Matematika [ Kelompok A (Wajib) ]</t>
  </si>
  <si>
    <t>didownload 16/12/2019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</si>
  <si>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</si>
  <si>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</si>
  <si>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</si>
  <si>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</si>
  <si>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</si>
  <si>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</si>
  <si>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</si>
  <si>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</si>
  <si>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</si>
  <si>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</si>
  <si>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</si>
  <si>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</si>
  <si>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</si>
  <si>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</si>
  <si>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</si>
  <si>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</si>
  <si>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</si>
  <si>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</si>
  <si>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</si>
  <si>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</si>
  <si>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</si>
  <si>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</si>
  <si>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</si>
  <si>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</si>
  <si>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</si>
  <si>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</si>
  <si>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</si>
  <si>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</si>
  <si>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</si>
  <si>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</si>
  <si>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</si>
  <si>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</si>
  <si>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</si>
  <si>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</si>
  <si>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</si>
  <si>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</si>
  <si>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</si>
  <si>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</si>
  <si>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</si>
  <si>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</si>
  <si>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</si>
  <si>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</si>
  <si>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</si>
  <si>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</si>
  <si>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</si>
  <si>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</si>
  <si>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</si>
  <si>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</si>
  <si>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ADITYA GEMA FAJARIANDI</t>
  </si>
  <si>
    <t>Predikat &amp; Deskripsi Pengetahuan</t>
  </si>
  <si>
    <t>ACUAN MENGISI DESKRIPSI</t>
  </si>
  <si>
    <t>ALIFIA SHOFY AFIFA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</si>
  <si>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</si>
  <si>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</si>
  <si>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</si>
  <si>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</si>
  <si>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</si>
  <si>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</si>
  <si>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</si>
  <si>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</si>
  <si>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ALISHA RAFA NURMAULIA</t>
  </si>
  <si>
    <t>Memiliki kemampuan memahami dan menentukan Induksi Matematika, Program Linear, Matriks, Determinan dan Invers Matriks, Transformasi, namun perlu peningkatan pemahaman Barisan Deret</t>
  </si>
  <si>
    <t>Sangat Terampil  menyelesaikan masalah Induksi Matematika, Program Linear, Matriks, Determinan dan Invers Matriks, Transformasi, namun perlu peningkatan penyelesaian masalah Barisan Deret</t>
  </si>
  <si>
    <t>AURELLIA DEBY SALSABILA</t>
  </si>
  <si>
    <t>CUCU FEBRY ASTRIYANI</t>
  </si>
  <si>
    <t>Memiliki kemampuan memahami dan menentukan Induksi Matematika, Program Linear, Matriks, Determinan dan Invers Matriks, namun perlu peningkatan pemahaman Transformasi, Barisan Deret</t>
  </si>
  <si>
    <t>Sangat Terampil  menyelesaikan masalah Induksi Matematika, Program Linear, Matriks, Determinan dan Invers Matriks, namun perlu peningkatan penyelesaian masalah Transformasi, Barisan Deret</t>
  </si>
  <si>
    <t>DANNU WAHYU KURNIAWAN</t>
  </si>
  <si>
    <t>DELLA HIKMATUL MAULA</t>
  </si>
  <si>
    <t>Memiliki kemampuan memahami dan menentukan Induksi Matematika, Program Linear, Matriks, namun perlu peningkatan pemahaman Determinan dan Invers Matriks, Transformasi, Barisan Deret</t>
  </si>
  <si>
    <t>Sangat Terampil  menyelesaikan masalah Induksi Matematika, Program Linear, Matriks, namun perlu peningkatan penyelesaian masalah Determinan dan Invers Matriks, Transformasi, Barisan Deret</t>
  </si>
  <si>
    <t>DIVA REGINA AL GHIBTHAH</t>
  </si>
  <si>
    <t>EKO NUR AHMAD BAEHAQI</t>
  </si>
  <si>
    <t>FILIH AYU PUTRI NURKARIMAH</t>
  </si>
  <si>
    <t>FIRDA AYU DWI ARYANTI</t>
  </si>
  <si>
    <t>GIANCA NASYA MAHARANI</t>
  </si>
  <si>
    <t>HEADLIN NATASYA URBA</t>
  </si>
  <si>
    <t>ILHAM AJI PRATAMA</t>
  </si>
  <si>
    <t>ILHAM HUSEIN SUDRAJAD</t>
  </si>
  <si>
    <t>Predikat &amp; Deskripsi Keterampilan</t>
  </si>
  <si>
    <t>JOEFANI ADHI PRATAMA</t>
  </si>
  <si>
    <t>JULIANA PRATIWI PUTRI ARDIANSYAH</t>
  </si>
  <si>
    <t>LINTANG DAHAYU</t>
  </si>
  <si>
    <t>MAHESWARA RIFKY PASOPATI</t>
  </si>
  <si>
    <t>MARSHA ISAURA ERMANSYAH</t>
  </si>
  <si>
    <t>MARSHANDA ANINDYA PUTRI PAMUNGKAS</t>
  </si>
  <si>
    <t>MELANIE WULANDARI</t>
  </si>
  <si>
    <t>MUHAMMAD AKBAR SETIAWAN SARAGIH</t>
  </si>
  <si>
    <t>MUHAMMAD WAHYU NIZAR</t>
  </si>
  <si>
    <t>MUTIARA SALSABILLA WIBAWA</t>
  </si>
  <si>
    <t>NAUFAL ADITRESNA PRATAMA</t>
  </si>
  <si>
    <t>NESYA ADE SAPUTRI</t>
  </si>
  <si>
    <t>PUTRI PARAMITA AZ ZAHRA</t>
  </si>
  <si>
    <t>RAFLI RIDHA KALAMULLAH</t>
  </si>
  <si>
    <t>RAMADHAN FARIZ URZAIZ</t>
  </si>
  <si>
    <t>RIZQIKA NURUL &amp;#039;AINI</t>
  </si>
  <si>
    <t>ROJABSYAH SETYO SAPUTRA</t>
  </si>
  <si>
    <t>ROSNITA PUTRI WIDYANI</t>
  </si>
  <si>
    <t>SUNU SUKMA PRADANA HS</t>
  </si>
  <si>
    <t>TIFFANI JATI IZZAH ZABRINA</t>
  </si>
  <si>
    <t>VINI VEBRIANO ANTOXIDA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</si>
  <si>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</si>
  <si>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</si>
  <si>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</si>
  <si>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</si>
  <si>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</si>
  <si>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</si>
  <si>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</si>
  <si>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</si>
  <si>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</si>
  <si>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</si>
  <si>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</si>
  <si>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</si>
  <si>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19601030 198611 2 001</t>
  </si>
  <si>
    <t>Kelas XI-MIPA 2</t>
  </si>
  <si>
    <t>ADRIAN SINDHU KUSUMA PUTRA</t>
  </si>
  <si>
    <t>AFRIZA MEIDIO ANDHANA</t>
  </si>
  <si>
    <t>ALFONSUS GEMA PRAHARDIKA</t>
  </si>
  <si>
    <t>ALYA KUSUMA FADHILA</t>
  </si>
  <si>
    <t>AMARANGGANA VERVIAN WINDYARTORO</t>
  </si>
  <si>
    <t>ANDREAS NOVENT KARUNIA</t>
  </si>
  <si>
    <t>ANGELINA LISTY DARA DINANTI</t>
  </si>
  <si>
    <t>ANNA MARIA CITRA DWIYANTI</t>
  </si>
  <si>
    <t>ARTANTI WIDOWATI</t>
  </si>
  <si>
    <t>BERNARDUS DICK BRAMANTIO</t>
  </si>
  <si>
    <t>BUNGA PUJA SABRINA</t>
  </si>
  <si>
    <t>CORNELIA RATRI WIJAYA KRISTANTO</t>
  </si>
  <si>
    <t>DIAN SAPUTRI</t>
  </si>
  <si>
    <t>DOMINICA ARDHINIA SEKAR WIDYA WIROTTAMA PUTRI</t>
  </si>
  <si>
    <t>FAIZ HANAN KAUTSAR</t>
  </si>
  <si>
    <t>GABRIELA VANIA ADHIE ERSALINA</t>
  </si>
  <si>
    <t>HAFIDZ ARDAN KAIZAR</t>
  </si>
  <si>
    <t>HAFIZ RADITYA DARMAWAN</t>
  </si>
  <si>
    <t>LUKMAN MUSTAQIM</t>
  </si>
  <si>
    <t>MUHAMMAD IQBAL RASYID LAZIALE</t>
  </si>
  <si>
    <t>MUHAMMAD TAUFIQ AULIANDRA SYAHADENI</t>
  </si>
  <si>
    <t>NADIA ARDIANA NURFADILLA</t>
  </si>
  <si>
    <t>NATHANAEL DIVA LISTIYAWAN</t>
  </si>
  <si>
    <t>NINDI RIZKI ARNANTI</t>
  </si>
  <si>
    <t>NURUL FARIKHA</t>
  </si>
  <si>
    <t>PASCA MUTIARA WIDIA</t>
  </si>
  <si>
    <t>PINGKY YOGI NOVITASARI</t>
  </si>
  <si>
    <t>PRAMESYA MUTIA SALSABILA</t>
  </si>
  <si>
    <t>RISHA FAHEEMA</t>
  </si>
  <si>
    <t>RISKI GUNAWAN</t>
  </si>
  <si>
    <t>RIVAN ERSYAD FARANDY</t>
  </si>
  <si>
    <t>RIZKY FATIYA RAMADHANI</t>
  </si>
  <si>
    <t>SABINA SYAHARANI NURSEHA</t>
  </si>
  <si>
    <t>SALFAN KUSTRIANO</t>
  </si>
  <si>
    <t>SITI WAHYU RETNO HANA PERTIWI</t>
  </si>
  <si>
    <t>Kelas XI-MIPA 3</t>
  </si>
  <si>
    <t>ABDULLOH AHMAD HANIFAN</t>
  </si>
  <si>
    <t>AMADEUS BINTANG KSATRIA ALJUDU</t>
  </si>
  <si>
    <t>ARYA WISNU SATYA</t>
  </si>
  <si>
    <t>CAESAR LINDU WINDU TAMBORAVIO</t>
  </si>
  <si>
    <t>CHELSEA EVANES ARYUNAS</t>
  </si>
  <si>
    <t>CYNTIA INDANA ZULVA</t>
  </si>
  <si>
    <t>DIANDRA MAHARANI ARDELIA DEWI</t>
  </si>
  <si>
    <t>DITA SENDI ARISTIANI</t>
  </si>
  <si>
    <t>DWI RIYANTI ANDINI RAMADHITA</t>
  </si>
  <si>
    <t>ELANG RINJANI UTARA</t>
  </si>
  <si>
    <t>EMILIA RIZQIKA MUMPUNI</t>
  </si>
  <si>
    <t>FA&amp;#039;IQ HARDIYAN FARID GUNARTO</t>
  </si>
  <si>
    <t>FATHIYAH DHIYA &amp;#039;ULHAQ</t>
  </si>
  <si>
    <t>FREESTA BUDI SABRINA</t>
  </si>
  <si>
    <t>HARLY RAKHMADI HADRIAN</t>
  </si>
  <si>
    <t>HESTI DIAN PRASTIWI</t>
  </si>
  <si>
    <t>JIHAN DIANA SALSABILA</t>
  </si>
  <si>
    <t>KHAFITA NILA ANGGRAENI</t>
  </si>
  <si>
    <t>LAELA NUR&amp;#039;AINI</t>
  </si>
  <si>
    <t>MAULAND ANGGARA DHARMAYUDHA</t>
  </si>
  <si>
    <t>MUCHAMAD IRZA MAHENDRA</t>
  </si>
  <si>
    <t>MUHAMMAD DAFFA AKBARI ARISSAPUTRA</t>
  </si>
  <si>
    <t>MUHAMMAD HUSNI ALGHIFFARI</t>
  </si>
  <si>
    <t>MUHAMMAD RIFQI DHARMA RACANA</t>
  </si>
  <si>
    <t>NABILA PUTRI SETIAWAN</t>
  </si>
  <si>
    <t>NABILAH MAHARANI</t>
  </si>
  <si>
    <t>NAUFAL ALI FAKHRIKO</t>
  </si>
  <si>
    <t>NUR REZKI ILVIANA</t>
  </si>
  <si>
    <t>RAIHANALDY ASH-SHAFA</t>
  </si>
  <si>
    <t>RANGGA NIBRAS AUFA</t>
  </si>
  <si>
    <t>RHAMA ALVI WANANDI</t>
  </si>
  <si>
    <t>SABRINA HUWAYNA SUPOMO</t>
  </si>
  <si>
    <t>SAHID DWI NUGROHO</t>
  </si>
  <si>
    <t>SYELLA PRASETYA ARDANINGTYAS</t>
  </si>
  <si>
    <t>YUAN CHINTYA APRIANTI</t>
  </si>
  <si>
    <t>YULIA PUTRI WARDANI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</si>
</sst>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E11" activePane="bottomRight" state="frozen"/>
      <selection pane="topRight"/>
      <selection pane="bottomLeft"/>
      <selection pane="bottomRight" activeCell="U12" sqref="U12"/>
    </sheetView>
  </sheetViews>
  <sheetFormatPr baseColWidth="10" defaultColWidth="8.83203125" defaultRowHeight="15" x14ac:dyDescent="0.2"/>
  <cols>
    <col min="1" max="1" width="6.5" customWidth="1"/>
    <col min="2" max="2" width="9.1640625" hidden="1" customWidth="1"/>
    <col min="3" max="3" width="37.33203125" customWidth="1"/>
    <col min="4" max="4" width="5.83203125" customWidth="1"/>
    <col min="5" max="8" width="7.6640625" customWidth="1"/>
    <col min="9" max="9" width="11.6640625" customWidth="1"/>
    <col min="10" max="10" width="20.6640625" customWidth="1"/>
    <col min="11" max="14" width="7.6640625" customWidth="1"/>
    <col min="15" max="15" width="11.6640625" customWidth="1"/>
    <col min="16" max="16" width="20.6640625" customWidth="1"/>
    <col min="17" max="18" width="7.6640625" hidden="1" customWidth="1"/>
    <col min="20" max="29" width="7.1640625" customWidth="1"/>
    <col min="30" max="30" width="7.1640625" hidden="1" customWidth="1"/>
    <col min="31" max="31" width="7.1640625" customWidth="1"/>
    <col min="32" max="40" width="8.6640625" customWidth="1"/>
    <col min="41" max="42" width="7.1640625" customWidth="1"/>
    <col min="43" max="52" width="7.1640625" hidden="1" customWidth="1"/>
    <col min="53" max="53" width="0" hidden="1" customWidth="1"/>
    <col min="54" max="157" width="9.1640625" hidden="1" customWidth="1"/>
    <col min="158" max="158" width="6.1640625" hidden="1" customWidth="1"/>
    <col min="159" max="161" width="12.6640625" customWidth="1"/>
    <col min="162" max="162" width="5.83203125" customWidth="1"/>
    <col min="163" max="163" width="6.83203125" customWidth="1"/>
    <col min="164" max="165" width="40.6640625" customWidth="1"/>
    <col min="166" max="166" width="10.6640625" hidden="1" customWidth="1"/>
    <col min="167" max="167" width="11.5" hidden="1" customWidth="1"/>
  </cols>
  <sheetData>
    <row r="1" spans="1:167" ht="18.75" customHeight="1" x14ac:dyDescent="0.2">
      <c r="A1" s="15">
        <v>985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">
      <c r="A3" s="16" t="s">
        <v>4</v>
      </c>
      <c r="B3" s="22">
        <v>985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" customHeight="1" x14ac:dyDescent="0.2">
      <c r="A7" s="18"/>
      <c r="B7" s="23">
        <v>225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" customHeight="1" x14ac:dyDescent="0.2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" customHeight="1" x14ac:dyDescent="0.2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8" customHeight="1" x14ac:dyDescent="0.2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">
      <c r="A11" s="19">
        <v>1</v>
      </c>
      <c r="B11" s="19">
        <v>116852</v>
      </c>
      <c r="C11" s="19" t="s">
        <v>55</v>
      </c>
      <c r="D11" s="18"/>
      <c r="E11" s="28">
        <f t="shared" ref="E11:E50" si="0">IF((COUNTA(T11:AC11)&gt;0),(ROUND((AVERAGE(T11:AC11)),0)),"")</f>
        <v>65</v>
      </c>
      <c r="F11" s="28" t="str">
        <f t="shared" ref="F11:F50" si="1">IF(AND(ISNUMBER(E11),E11&gt;=1),IF(E11&lt;=$FD$13,$FE$13,IF(E11&lt;=$FD$14,$FE$14,IF(E11&lt;=$FD$15,$FE$15,IF(E11&lt;=$FD$16,$FE$16,)))), "")</f>
        <v>D</v>
      </c>
      <c r="G11" s="28">
        <f t="shared" ref="G11:G50" si="2">IF((COUNTA(T11:AD11)&gt;0),(ROUND((AVERAGE(T11:AD11)),0)),"")</f>
        <v>65</v>
      </c>
      <c r="H11" s="28" t="str">
        <f t="shared" ref="H11:H50" si="3">IF(AND(ISNUMBER(G11),G11&gt;=1),IF(G11&lt;=$FD$13,$FE$13,IF(G11&lt;=$FD$14,$FE$14,IF(G11&lt;=$FD$15,$FE$15,IF(G11&lt;=$FD$16,$FE$16,)))), "")</f>
        <v>D</v>
      </c>
      <c r="I11" s="36">
        <v>3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dan menentukan Induksi Matematika, Program Linear, Matriks, namun perlu peningkatan pemahaman Determinan dan Invers Matriks, Transformasi, Barisan Deret</v>
      </c>
      <c r="K11" s="28">
        <f t="shared" ref="K11:K50" si="5">IF((COUNTA(AF11:AO11)&gt;0),AVERAGE(AF11:AO11),"")</f>
        <v>70</v>
      </c>
      <c r="L11" s="28" t="str">
        <f t="shared" ref="L11:L50" si="6">IF(AND(ISNUMBER(K11),K11&gt;=1), IF(K11&lt;=$FD$27,$FE$27,IF(K11&lt;=$FD$28,$FE$28,IF(K11&lt;=$FD$29,$FE$29,IF(K11&lt;=$FD$30,$FE$30,)))), "")</f>
        <v>C</v>
      </c>
      <c r="M11" s="28">
        <f t="shared" ref="M11:M50" si="7">IF((COUNTA(AF11:AO11)&gt;0),AVERAGE(AF11:AO11),"")</f>
        <v>70</v>
      </c>
      <c r="N11" s="28" t="str">
        <f t="shared" ref="N11:N50" si="8">IF(AND(ISNUMBER(M11),M11&gt;=1), IF(M11&lt;=$FD$27,$FE$27,IF(M11&lt;=$FD$28,$FE$28,IF(M11&lt;=$FD$29,$FE$29,IF(M11&lt;=$FD$30,$FE$30,)))), "")</f>
        <v>C</v>
      </c>
      <c r="O11" s="36">
        <v>3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 menyelesaikan masalah Induksi Matematika, Program Linear, Matriks, namun perlu peningkatan penyelesaian masalah Determinan dan Invers Matriks, Transformasi, Barisan Deret</v>
      </c>
      <c r="Q11" s="39"/>
      <c r="R11" s="39" t="s">
        <v>9</v>
      </c>
      <c r="S11" s="18"/>
      <c r="T11" s="1">
        <v>60</v>
      </c>
      <c r="U11" s="1">
        <v>54</v>
      </c>
      <c r="V11" s="1">
        <v>85</v>
      </c>
      <c r="W11" s="1">
        <v>60</v>
      </c>
      <c r="X11" s="1">
        <v>65</v>
      </c>
      <c r="Y11" s="1">
        <v>64</v>
      </c>
      <c r="Z11" s="1"/>
      <c r="AA11" s="1"/>
      <c r="AB11" s="1"/>
      <c r="AC11" s="1"/>
      <c r="AD11" s="1"/>
      <c r="AE11" s="18"/>
      <c r="AF11" s="1">
        <v>70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">
      <c r="A12" s="19">
        <v>2</v>
      </c>
      <c r="B12" s="19">
        <v>116867</v>
      </c>
      <c r="C12" s="19" t="s">
        <v>58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1</v>
      </c>
      <c r="J12" s="28" t="str">
        <f t="shared" si="4"/>
        <v>Memiliki kemampuan memahami dan menentukan Induksi Matematika, Program Linear, Matriks, Determinan dan Invers Matriks, Transformasi, namun perlu peningkatan pemahaman Barisan Deret</v>
      </c>
      <c r="K12" s="28">
        <f t="shared" si="5"/>
        <v>87</v>
      </c>
      <c r="L12" s="28" t="str">
        <f t="shared" si="6"/>
        <v>A</v>
      </c>
      <c r="M12" s="28">
        <f t="shared" si="7"/>
        <v>87</v>
      </c>
      <c r="N12" s="28" t="str">
        <f t="shared" si="8"/>
        <v>A</v>
      </c>
      <c r="O12" s="36">
        <v>1</v>
      </c>
      <c r="P12" s="28" t="str">
        <f t="shared" si="9"/>
        <v>Sangat Terampil  menyelesaikan masalah Induksi Matematika, Program Linear, Matriks, Determinan dan Invers Matriks, Transformasi, namun perlu peningkatan penyelesaian masalah Barisan Deret</v>
      </c>
      <c r="Q12" s="39"/>
      <c r="R12" s="39" t="s">
        <v>8</v>
      </c>
      <c r="S12" s="18"/>
      <c r="T12" s="1">
        <v>80</v>
      </c>
      <c r="U12" s="1">
        <v>95</v>
      </c>
      <c r="V12" s="1">
        <v>85</v>
      </c>
      <c r="W12" s="1">
        <v>90</v>
      </c>
      <c r="X12" s="1">
        <v>88</v>
      </c>
      <c r="Y12" s="1">
        <v>88</v>
      </c>
      <c r="Z12" s="1"/>
      <c r="AA12" s="1"/>
      <c r="AB12" s="1"/>
      <c r="AC12" s="1"/>
      <c r="AD12" s="1"/>
      <c r="AE12" s="18"/>
      <c r="AF12" s="1">
        <v>87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">
      <c r="A13" s="19">
        <v>3</v>
      </c>
      <c r="B13" s="19">
        <v>116882</v>
      </c>
      <c r="C13" s="19" t="s">
        <v>67</v>
      </c>
      <c r="D13" s="18"/>
      <c r="E13" s="28">
        <f t="shared" si="0"/>
        <v>88</v>
      </c>
      <c r="F13" s="28" t="str">
        <f t="shared" si="1"/>
        <v>A</v>
      </c>
      <c r="G13" s="28">
        <f t="shared" si="2"/>
        <v>88</v>
      </c>
      <c r="H13" s="28" t="str">
        <f t="shared" si="3"/>
        <v>A</v>
      </c>
      <c r="I13" s="36">
        <v>1</v>
      </c>
      <c r="J13" s="28" t="str">
        <f t="shared" si="4"/>
        <v>Memiliki kemampuan memahami dan menentukan Induksi Matematika, Program Linear, Matriks, Determinan dan Invers Matriks, Transformasi, namun perlu peningkatan pemahaman Barisan Deret</v>
      </c>
      <c r="K13" s="28">
        <f t="shared" si="5"/>
        <v>87</v>
      </c>
      <c r="L13" s="28" t="str">
        <f t="shared" si="6"/>
        <v>A</v>
      </c>
      <c r="M13" s="28">
        <f t="shared" si="7"/>
        <v>87</v>
      </c>
      <c r="N13" s="28" t="str">
        <f t="shared" si="8"/>
        <v>A</v>
      </c>
      <c r="O13" s="36">
        <v>1</v>
      </c>
      <c r="P13" s="28" t="str">
        <f t="shared" si="9"/>
        <v>Sangat Terampil  menyelesaikan masalah Induksi Matematika, Program Linear, Matriks, Determinan dan Invers Matriks, Transformasi, namun perlu peningkatan penyelesaian masalah Barisan Deret</v>
      </c>
      <c r="Q13" s="39"/>
      <c r="R13" s="39" t="s">
        <v>8</v>
      </c>
      <c r="S13" s="18"/>
      <c r="T13" s="1">
        <v>80</v>
      </c>
      <c r="U13" s="1">
        <v>85</v>
      </c>
      <c r="V13" s="1">
        <v>90</v>
      </c>
      <c r="W13" s="1">
        <v>90</v>
      </c>
      <c r="X13" s="1">
        <v>88</v>
      </c>
      <c r="Y13" s="1">
        <v>95</v>
      </c>
      <c r="Z13" s="1"/>
      <c r="AA13" s="1"/>
      <c r="AB13" s="1"/>
      <c r="AC13" s="1"/>
      <c r="AD13" s="1"/>
      <c r="AE13" s="18"/>
      <c r="AF13" s="1">
        <v>87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68</v>
      </c>
      <c r="FI13" s="76" t="s">
        <v>69</v>
      </c>
      <c r="FJ13" s="77">
        <v>46861</v>
      </c>
      <c r="FK13" s="77">
        <v>46871</v>
      </c>
    </row>
    <row r="14" spans="1:167" x14ac:dyDescent="0.2">
      <c r="A14" s="19">
        <v>4</v>
      </c>
      <c r="B14" s="19">
        <v>116897</v>
      </c>
      <c r="C14" s="19" t="s">
        <v>70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>Memiliki kemampuan memahami dan menentukan Induksi Matematika, Program Linear, Matriks, Determinan dan Invers Matriks, Transformasi, namun perlu peningkatan pemahaman Barisan Deret</v>
      </c>
      <c r="K14" s="28">
        <f t="shared" si="5"/>
        <v>86</v>
      </c>
      <c r="L14" s="28" t="str">
        <f t="shared" si="6"/>
        <v>A</v>
      </c>
      <c r="M14" s="28">
        <f t="shared" si="7"/>
        <v>86</v>
      </c>
      <c r="N14" s="28" t="str">
        <f t="shared" si="8"/>
        <v>A</v>
      </c>
      <c r="O14" s="36">
        <v>1</v>
      </c>
      <c r="P14" s="28" t="str">
        <f t="shared" si="9"/>
        <v>Sangat Terampil  menyelesaikan masalah Induksi Matematika, Program Linear, Matriks, Determinan dan Invers Matriks, Transformasi, namun perlu peningkatan penyelesaian masalah Barisan Deret</v>
      </c>
      <c r="Q14" s="39"/>
      <c r="R14" s="39" t="s">
        <v>8</v>
      </c>
      <c r="S14" s="18"/>
      <c r="T14" s="1">
        <v>80</v>
      </c>
      <c r="U14" s="1">
        <v>90</v>
      </c>
      <c r="V14" s="1">
        <v>85</v>
      </c>
      <c r="W14" s="1">
        <v>90</v>
      </c>
      <c r="X14" s="1">
        <v>78</v>
      </c>
      <c r="Y14" s="1">
        <v>85</v>
      </c>
      <c r="Z14" s="1"/>
      <c r="AA14" s="1"/>
      <c r="AB14" s="1"/>
      <c r="AC14" s="1"/>
      <c r="AD14" s="1"/>
      <c r="AE14" s="18"/>
      <c r="AF14" s="1">
        <v>86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">
      <c r="A15" s="19">
        <v>5</v>
      </c>
      <c r="B15" s="19">
        <v>116912</v>
      </c>
      <c r="C15" s="19" t="s">
        <v>71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2</v>
      </c>
      <c r="J15" s="28" t="str">
        <f t="shared" si="4"/>
        <v>Memiliki kemampuan memahami dan menentukan Induksi Matematika, Program Linear, Matriks, Determinan dan Invers Matriks, namun perlu peningkatan pemahaman Transformasi, Barisan Deret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1</v>
      </c>
      <c r="P15" s="28" t="str">
        <f t="shared" si="9"/>
        <v>Sangat Terampil  menyelesaikan masalah Induksi Matematika, Program Linear, Matriks, Determinan dan Invers Matriks, Transformasi, namun perlu peningkatan penyelesaian masalah Barisan Deret</v>
      </c>
      <c r="Q15" s="39"/>
      <c r="R15" s="39" t="s">
        <v>8</v>
      </c>
      <c r="S15" s="18"/>
      <c r="T15" s="1">
        <v>75</v>
      </c>
      <c r="U15" s="1">
        <v>92</v>
      </c>
      <c r="V15" s="1">
        <v>85</v>
      </c>
      <c r="W15" s="1">
        <v>88</v>
      </c>
      <c r="X15" s="1">
        <v>80</v>
      </c>
      <c r="Y15" s="1">
        <v>85</v>
      </c>
      <c r="Z15" s="1"/>
      <c r="AA15" s="1"/>
      <c r="AB15" s="1"/>
      <c r="AC15" s="1"/>
      <c r="AD15" s="1"/>
      <c r="AE15" s="18"/>
      <c r="AF15" s="1">
        <v>85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72</v>
      </c>
      <c r="FI15" s="76" t="s">
        <v>73</v>
      </c>
      <c r="FJ15" s="77">
        <v>46862</v>
      </c>
      <c r="FK15" s="77">
        <v>46872</v>
      </c>
    </row>
    <row r="16" spans="1:167" x14ac:dyDescent="0.2">
      <c r="A16" s="19">
        <v>6</v>
      </c>
      <c r="B16" s="19">
        <v>116927</v>
      </c>
      <c r="C16" s="19" t="s">
        <v>74</v>
      </c>
      <c r="D16" s="18"/>
      <c r="E16" s="28">
        <f t="shared" si="0"/>
        <v>73</v>
      </c>
      <c r="F16" s="28" t="str">
        <f t="shared" si="1"/>
        <v>C</v>
      </c>
      <c r="G16" s="28">
        <f t="shared" si="2"/>
        <v>73</v>
      </c>
      <c r="H16" s="28" t="str">
        <f t="shared" si="3"/>
        <v>C</v>
      </c>
      <c r="I16" s="36">
        <v>3</v>
      </c>
      <c r="J16" s="28" t="str">
        <f t="shared" si="4"/>
        <v>Memiliki kemampuan memahami dan menentukan Induksi Matematika, Program Linear, Matriks, namun perlu peningkatan pemahaman Determinan dan Invers Matriks, Transformasi, Barisan Deret</v>
      </c>
      <c r="K16" s="28">
        <f t="shared" si="5"/>
        <v>74</v>
      </c>
      <c r="L16" s="28" t="str">
        <f t="shared" si="6"/>
        <v>C</v>
      </c>
      <c r="M16" s="28">
        <f t="shared" si="7"/>
        <v>74</v>
      </c>
      <c r="N16" s="28" t="str">
        <f t="shared" si="8"/>
        <v>C</v>
      </c>
      <c r="O16" s="36">
        <v>3</v>
      </c>
      <c r="P16" s="28" t="str">
        <f t="shared" si="9"/>
        <v>Sangat Terampil  menyelesaikan masalah Induksi Matematika, Program Linear, Matriks, namun perlu peningkatan penyelesaian masalah Determinan dan Invers Matriks, Transformasi, Barisan Deret</v>
      </c>
      <c r="Q16" s="39"/>
      <c r="R16" s="39" t="s">
        <v>9</v>
      </c>
      <c r="S16" s="18"/>
      <c r="T16" s="1">
        <v>70</v>
      </c>
      <c r="U16" s="1">
        <v>70</v>
      </c>
      <c r="V16" s="1">
        <v>70</v>
      </c>
      <c r="W16" s="1">
        <v>85</v>
      </c>
      <c r="X16" s="1">
        <v>70</v>
      </c>
      <c r="Y16" s="1">
        <v>70</v>
      </c>
      <c r="Z16" s="1"/>
      <c r="AA16" s="1"/>
      <c r="AB16" s="1"/>
      <c r="AC16" s="1"/>
      <c r="AD16" s="1"/>
      <c r="AE16" s="18"/>
      <c r="AF16" s="1">
        <v>74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">
      <c r="A17" s="19">
        <v>7</v>
      </c>
      <c r="B17" s="19">
        <v>116942</v>
      </c>
      <c r="C17" s="19" t="s">
        <v>75</v>
      </c>
      <c r="D17" s="18"/>
      <c r="E17" s="28">
        <f t="shared" si="0"/>
        <v>88</v>
      </c>
      <c r="F17" s="28" t="str">
        <f t="shared" si="1"/>
        <v>A</v>
      </c>
      <c r="G17" s="28">
        <f t="shared" si="2"/>
        <v>88</v>
      </c>
      <c r="H17" s="28" t="str">
        <f t="shared" si="3"/>
        <v>A</v>
      </c>
      <c r="I17" s="36">
        <v>1</v>
      </c>
      <c r="J17" s="28" t="str">
        <f t="shared" si="4"/>
        <v>Memiliki kemampuan memahami dan menentukan Induksi Matematika, Program Linear, Matriks, Determinan dan Invers Matriks, Transformasi, namun perlu peningkatan pemahaman Barisan Deret</v>
      </c>
      <c r="K17" s="28">
        <f t="shared" si="5"/>
        <v>89</v>
      </c>
      <c r="L17" s="28" t="str">
        <f t="shared" si="6"/>
        <v>A</v>
      </c>
      <c r="M17" s="28">
        <f t="shared" si="7"/>
        <v>89</v>
      </c>
      <c r="N17" s="28" t="str">
        <f t="shared" si="8"/>
        <v>A</v>
      </c>
      <c r="O17" s="36">
        <v>1</v>
      </c>
      <c r="P17" s="28" t="str">
        <f t="shared" si="9"/>
        <v>Sangat Terampil  menyelesaikan masalah Induksi Matematika, Program Linear, Matriks, Determinan dan Invers Matriks, Transformasi, namun perlu peningkatan penyelesaian masalah Barisan Deret</v>
      </c>
      <c r="Q17" s="39"/>
      <c r="R17" s="39" t="s">
        <v>8</v>
      </c>
      <c r="S17" s="18"/>
      <c r="T17" s="1">
        <v>90</v>
      </c>
      <c r="U17" s="1">
        <v>88</v>
      </c>
      <c r="V17" s="1">
        <v>95</v>
      </c>
      <c r="W17" s="1">
        <v>79</v>
      </c>
      <c r="X17" s="1">
        <v>78</v>
      </c>
      <c r="Y17" s="1">
        <v>95</v>
      </c>
      <c r="Z17" s="1"/>
      <c r="AA17" s="1"/>
      <c r="AB17" s="1"/>
      <c r="AC17" s="1"/>
      <c r="AD17" s="1"/>
      <c r="AE17" s="18"/>
      <c r="AF17" s="1">
        <v>89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76</v>
      </c>
      <c r="FI17" s="76" t="s">
        <v>77</v>
      </c>
      <c r="FJ17" s="77">
        <v>46863</v>
      </c>
      <c r="FK17" s="77">
        <v>46873</v>
      </c>
    </row>
    <row r="18" spans="1:167" x14ac:dyDescent="0.2">
      <c r="A18" s="19">
        <v>8</v>
      </c>
      <c r="B18" s="19">
        <v>116957</v>
      </c>
      <c r="C18" s="19" t="s">
        <v>78</v>
      </c>
      <c r="D18" s="18"/>
      <c r="E18" s="28">
        <f t="shared" si="0"/>
        <v>82</v>
      </c>
      <c r="F18" s="28" t="str">
        <f t="shared" si="1"/>
        <v>B</v>
      </c>
      <c r="G18" s="28">
        <f t="shared" si="2"/>
        <v>82</v>
      </c>
      <c r="H18" s="28" t="str">
        <f t="shared" si="3"/>
        <v>B</v>
      </c>
      <c r="I18" s="36">
        <v>2</v>
      </c>
      <c r="J18" s="28" t="str">
        <f t="shared" si="4"/>
        <v>Memiliki kemampuan memahami dan menentukan Induksi Matematika, Program Linear, Matriks, Determinan dan Invers Matriks, namun perlu peningkatan pemahaman Transformasi, Barisan Deret</v>
      </c>
      <c r="K18" s="28">
        <f t="shared" si="5"/>
        <v>83</v>
      </c>
      <c r="L18" s="28" t="str">
        <f t="shared" si="6"/>
        <v>B</v>
      </c>
      <c r="M18" s="28">
        <f t="shared" si="7"/>
        <v>83</v>
      </c>
      <c r="N18" s="28" t="str">
        <f t="shared" si="8"/>
        <v>B</v>
      </c>
      <c r="O18" s="36">
        <v>2</v>
      </c>
      <c r="P18" s="28" t="str">
        <f t="shared" si="9"/>
        <v>Sangat Terampil  menyelesaikan masalah Induksi Matematika, Program Linear, Matriks, Determinan dan Invers Matriks, namun perlu peningkatan penyelesaian masalah Transformasi, Barisan Deret</v>
      </c>
      <c r="Q18" s="39"/>
      <c r="R18" s="39" t="s">
        <v>8</v>
      </c>
      <c r="S18" s="18"/>
      <c r="T18" s="1">
        <v>80</v>
      </c>
      <c r="U18" s="1">
        <v>85</v>
      </c>
      <c r="V18" s="1">
        <v>85</v>
      </c>
      <c r="W18" s="1">
        <v>74</v>
      </c>
      <c r="X18" s="1">
        <v>80</v>
      </c>
      <c r="Y18" s="1">
        <v>85</v>
      </c>
      <c r="Z18" s="1"/>
      <c r="AA18" s="1"/>
      <c r="AB18" s="1"/>
      <c r="AC18" s="1"/>
      <c r="AD18" s="1"/>
      <c r="AE18" s="18"/>
      <c r="AF18" s="1">
        <v>83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">
      <c r="A19" s="19">
        <v>9</v>
      </c>
      <c r="B19" s="19">
        <v>116972</v>
      </c>
      <c r="C19" s="19" t="s">
        <v>79</v>
      </c>
      <c r="D19" s="18"/>
      <c r="E19" s="28">
        <f t="shared" si="0"/>
        <v>74</v>
      </c>
      <c r="F19" s="28" t="str">
        <f t="shared" si="1"/>
        <v>C</v>
      </c>
      <c r="G19" s="28">
        <f t="shared" si="2"/>
        <v>74</v>
      </c>
      <c r="H19" s="28" t="str">
        <f t="shared" si="3"/>
        <v>C</v>
      </c>
      <c r="I19" s="36">
        <v>3</v>
      </c>
      <c r="J19" s="28" t="str">
        <f t="shared" si="4"/>
        <v>Memiliki kemampuan memahami dan menentukan Induksi Matematika, Program Linear, Matriks, namun perlu peningkatan pemahaman Determinan dan Invers Matriks, Transformasi, Barisan Deret</v>
      </c>
      <c r="K19" s="28">
        <f t="shared" si="5"/>
        <v>73</v>
      </c>
      <c r="L19" s="28" t="str">
        <f t="shared" si="6"/>
        <v>C</v>
      </c>
      <c r="M19" s="28">
        <f t="shared" si="7"/>
        <v>73</v>
      </c>
      <c r="N19" s="28" t="str">
        <f t="shared" si="8"/>
        <v>C</v>
      </c>
      <c r="O19" s="36">
        <v>3</v>
      </c>
      <c r="P19" s="28" t="str">
        <f t="shared" si="9"/>
        <v>Sangat Terampil  menyelesaikan masalah Induksi Matematika, Program Linear, Matriks, namun perlu peningkatan penyelesaian masalah Determinan dan Invers Matriks, Transformasi, Barisan Deret</v>
      </c>
      <c r="Q19" s="39"/>
      <c r="R19" s="39" t="s">
        <v>9</v>
      </c>
      <c r="S19" s="18"/>
      <c r="T19" s="1">
        <v>80</v>
      </c>
      <c r="U19" s="1">
        <v>60</v>
      </c>
      <c r="V19" s="1">
        <v>75</v>
      </c>
      <c r="W19" s="1">
        <v>76</v>
      </c>
      <c r="X19" s="1">
        <v>79</v>
      </c>
      <c r="Y19" s="1">
        <v>75</v>
      </c>
      <c r="Z19" s="1"/>
      <c r="AA19" s="1"/>
      <c r="AB19" s="1"/>
      <c r="AC19" s="1"/>
      <c r="AD19" s="1"/>
      <c r="AE19" s="18"/>
      <c r="AF19" s="1">
        <v>73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46864</v>
      </c>
      <c r="FK19" s="77">
        <v>46874</v>
      </c>
    </row>
    <row r="20" spans="1:167" x14ac:dyDescent="0.2">
      <c r="A20" s="19">
        <v>10</v>
      </c>
      <c r="B20" s="19">
        <v>116987</v>
      </c>
      <c r="C20" s="19" t="s">
        <v>80</v>
      </c>
      <c r="D20" s="18"/>
      <c r="E20" s="28">
        <f t="shared" si="0"/>
        <v>78</v>
      </c>
      <c r="F20" s="28" t="str">
        <f t="shared" si="1"/>
        <v>B</v>
      </c>
      <c r="G20" s="28">
        <f t="shared" si="2"/>
        <v>78</v>
      </c>
      <c r="H20" s="28" t="str">
        <f t="shared" si="3"/>
        <v>B</v>
      </c>
      <c r="I20" s="36">
        <v>2</v>
      </c>
      <c r="J20" s="28" t="str">
        <f t="shared" si="4"/>
        <v>Memiliki kemampuan memahami dan menentukan Induksi Matematika, Program Linear, Matriks, Determinan dan Invers Matriks, namun perlu peningkatan pemahaman Transformasi, Barisan Deret</v>
      </c>
      <c r="K20" s="28">
        <f t="shared" si="5"/>
        <v>79</v>
      </c>
      <c r="L20" s="28" t="str">
        <f t="shared" si="6"/>
        <v>B</v>
      </c>
      <c r="M20" s="28">
        <f t="shared" si="7"/>
        <v>79</v>
      </c>
      <c r="N20" s="28" t="str">
        <f t="shared" si="8"/>
        <v>B</v>
      </c>
      <c r="O20" s="36">
        <v>2</v>
      </c>
      <c r="P20" s="28" t="str">
        <f t="shared" si="9"/>
        <v>Sangat Terampil  menyelesaikan masalah Induksi Matematika, Program Linear, Matriks, Determinan dan Invers Matriks, namun perlu peningkatan penyelesaian masalah Transformasi, Barisan Deret</v>
      </c>
      <c r="Q20" s="39"/>
      <c r="R20" s="39" t="s">
        <v>9</v>
      </c>
      <c r="S20" s="18"/>
      <c r="T20" s="1">
        <v>80</v>
      </c>
      <c r="U20" s="1">
        <v>83</v>
      </c>
      <c r="V20" s="1">
        <v>85</v>
      </c>
      <c r="W20" s="1">
        <v>74</v>
      </c>
      <c r="X20" s="1">
        <v>59</v>
      </c>
      <c r="Y20" s="1">
        <v>85</v>
      </c>
      <c r="Z20" s="1"/>
      <c r="AA20" s="1"/>
      <c r="AB20" s="1"/>
      <c r="AC20" s="1"/>
      <c r="AD20" s="1"/>
      <c r="AE20" s="18"/>
      <c r="AF20" s="1">
        <v>79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">
      <c r="A21" s="19">
        <v>11</v>
      </c>
      <c r="B21" s="19">
        <v>117002</v>
      </c>
      <c r="C21" s="19" t="s">
        <v>81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1</v>
      </c>
      <c r="J21" s="28" t="str">
        <f t="shared" si="4"/>
        <v>Memiliki kemampuan memahami dan menentukan Induksi Matematika, Program Linear, Matriks, Determinan dan Invers Matriks, Transformasi, namun perlu peningkatan pemahaman Barisan Deret</v>
      </c>
      <c r="K21" s="28">
        <f t="shared" si="5"/>
        <v>87</v>
      </c>
      <c r="L21" s="28" t="str">
        <f t="shared" si="6"/>
        <v>A</v>
      </c>
      <c r="M21" s="28">
        <f t="shared" si="7"/>
        <v>87</v>
      </c>
      <c r="N21" s="28" t="str">
        <f t="shared" si="8"/>
        <v>A</v>
      </c>
      <c r="O21" s="36">
        <v>1</v>
      </c>
      <c r="P21" s="28" t="str">
        <f t="shared" si="9"/>
        <v>Sangat Terampil  menyelesaikan masalah Induksi Matematika, Program Linear, Matriks, Determinan dan Invers Matriks, Transformasi, namun perlu peningkatan penyelesaian masalah Barisan Deret</v>
      </c>
      <c r="Q21" s="39"/>
      <c r="R21" s="39" t="s">
        <v>8</v>
      </c>
      <c r="S21" s="18"/>
      <c r="T21" s="1">
        <v>80</v>
      </c>
      <c r="U21" s="1">
        <v>90</v>
      </c>
      <c r="V21" s="1">
        <v>90</v>
      </c>
      <c r="W21" s="1">
        <v>85</v>
      </c>
      <c r="X21" s="1">
        <v>95</v>
      </c>
      <c r="Y21" s="1">
        <v>90</v>
      </c>
      <c r="Z21" s="1"/>
      <c r="AA21" s="1"/>
      <c r="AB21" s="1"/>
      <c r="AC21" s="1"/>
      <c r="AD21" s="1"/>
      <c r="AE21" s="18"/>
      <c r="AF21" s="1">
        <v>87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46865</v>
      </c>
      <c r="FK21" s="77">
        <v>46875</v>
      </c>
    </row>
    <row r="22" spans="1:167" x14ac:dyDescent="0.2">
      <c r="A22" s="19">
        <v>12</v>
      </c>
      <c r="B22" s="19">
        <v>117017</v>
      </c>
      <c r="C22" s="19" t="s">
        <v>82</v>
      </c>
      <c r="D22" s="18"/>
      <c r="E22" s="28">
        <f t="shared" si="0"/>
        <v>76</v>
      </c>
      <c r="F22" s="28" t="str">
        <f t="shared" si="1"/>
        <v>B</v>
      </c>
      <c r="G22" s="28">
        <f t="shared" si="2"/>
        <v>76</v>
      </c>
      <c r="H22" s="28" t="str">
        <f t="shared" si="3"/>
        <v>B</v>
      </c>
      <c r="I22" s="36">
        <v>2</v>
      </c>
      <c r="J22" s="28" t="str">
        <f t="shared" si="4"/>
        <v>Memiliki kemampuan memahami dan menentukan Induksi Matematika, Program Linear, Matriks, Determinan dan Invers Matriks, namun perlu peningkatan pemahaman Transformasi, Barisan Deret</v>
      </c>
      <c r="K22" s="28">
        <f t="shared" si="5"/>
        <v>77</v>
      </c>
      <c r="L22" s="28" t="str">
        <f t="shared" si="6"/>
        <v>B</v>
      </c>
      <c r="M22" s="28">
        <f t="shared" si="7"/>
        <v>77</v>
      </c>
      <c r="N22" s="28" t="str">
        <f t="shared" si="8"/>
        <v>B</v>
      </c>
      <c r="O22" s="36">
        <v>2</v>
      </c>
      <c r="P22" s="28" t="str">
        <f t="shared" si="9"/>
        <v>Sangat Terampil  menyelesaikan masalah Induksi Matematika, Program Linear, Matriks, Determinan dan Invers Matriks, namun perlu peningkatan penyelesaian masalah Transformasi, Barisan Deret</v>
      </c>
      <c r="Q22" s="39"/>
      <c r="R22" s="39" t="s">
        <v>9</v>
      </c>
      <c r="S22" s="18"/>
      <c r="T22" s="1">
        <v>75</v>
      </c>
      <c r="U22" s="1">
        <v>90</v>
      </c>
      <c r="V22" s="1">
        <v>75</v>
      </c>
      <c r="W22" s="1">
        <v>70</v>
      </c>
      <c r="X22" s="1">
        <v>70</v>
      </c>
      <c r="Y22" s="1">
        <v>75</v>
      </c>
      <c r="Z22" s="1"/>
      <c r="AA22" s="1"/>
      <c r="AB22" s="1"/>
      <c r="AC22" s="1"/>
      <c r="AD22" s="1"/>
      <c r="AE22" s="18"/>
      <c r="AF22" s="1">
        <v>77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">
      <c r="A23" s="19">
        <v>13</v>
      </c>
      <c r="B23" s="19">
        <v>117032</v>
      </c>
      <c r="C23" s="19" t="s">
        <v>83</v>
      </c>
      <c r="D23" s="18"/>
      <c r="E23" s="28">
        <f t="shared" si="0"/>
        <v>88</v>
      </c>
      <c r="F23" s="28" t="str">
        <f t="shared" si="1"/>
        <v>A</v>
      </c>
      <c r="G23" s="28">
        <f t="shared" si="2"/>
        <v>88</v>
      </c>
      <c r="H23" s="28" t="str">
        <f t="shared" si="3"/>
        <v>A</v>
      </c>
      <c r="I23" s="36">
        <v>1</v>
      </c>
      <c r="J23" s="28" t="str">
        <f t="shared" si="4"/>
        <v>Memiliki kemampuan memahami dan menentukan Induksi Matematika, Program Linear, Matriks, Determinan dan Invers Matriks, Transformasi, namun perlu peningkatan pemahaman Barisan Deret</v>
      </c>
      <c r="K23" s="28">
        <f t="shared" si="5"/>
        <v>87</v>
      </c>
      <c r="L23" s="28" t="str">
        <f t="shared" si="6"/>
        <v>A</v>
      </c>
      <c r="M23" s="28">
        <f t="shared" si="7"/>
        <v>87</v>
      </c>
      <c r="N23" s="28" t="str">
        <f t="shared" si="8"/>
        <v>A</v>
      </c>
      <c r="O23" s="36">
        <v>1</v>
      </c>
      <c r="P23" s="28" t="str">
        <f t="shared" si="9"/>
        <v>Sangat Terampil  menyelesaikan masalah Induksi Matematika, Program Linear, Matriks, Determinan dan Invers Matriks, Transformasi, namun perlu peningkatan penyelesaian masalah Barisan Deret</v>
      </c>
      <c r="Q23" s="39"/>
      <c r="R23" s="39" t="s">
        <v>8</v>
      </c>
      <c r="S23" s="18"/>
      <c r="T23" s="1">
        <v>80</v>
      </c>
      <c r="U23" s="1">
        <v>90</v>
      </c>
      <c r="V23" s="1">
        <v>85</v>
      </c>
      <c r="W23" s="1">
        <v>90</v>
      </c>
      <c r="X23" s="1">
        <v>95</v>
      </c>
      <c r="Y23" s="1">
        <v>85</v>
      </c>
      <c r="Z23" s="1"/>
      <c r="AA23" s="1"/>
      <c r="AB23" s="1"/>
      <c r="AC23" s="1"/>
      <c r="AD23" s="1"/>
      <c r="AE23" s="18"/>
      <c r="AF23" s="1">
        <v>87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46866</v>
      </c>
      <c r="FK23" s="77">
        <v>46876</v>
      </c>
    </row>
    <row r="24" spans="1:167" x14ac:dyDescent="0.2">
      <c r="A24" s="19">
        <v>14</v>
      </c>
      <c r="B24" s="19">
        <v>117047</v>
      </c>
      <c r="C24" s="19" t="s">
        <v>84</v>
      </c>
      <c r="D24" s="18"/>
      <c r="E24" s="28">
        <f t="shared" si="0"/>
        <v>77</v>
      </c>
      <c r="F24" s="28" t="str">
        <f t="shared" si="1"/>
        <v>B</v>
      </c>
      <c r="G24" s="28">
        <f t="shared" si="2"/>
        <v>77</v>
      </c>
      <c r="H24" s="28" t="str">
        <f t="shared" si="3"/>
        <v>B</v>
      </c>
      <c r="I24" s="36">
        <v>2</v>
      </c>
      <c r="J24" s="28" t="str">
        <f t="shared" si="4"/>
        <v>Memiliki kemampuan memahami dan menentukan Induksi Matematika, Program Linear, Matriks, Determinan dan Invers Matriks, namun perlu peningkatan pemahaman Transformasi, Barisan Deret</v>
      </c>
      <c r="K24" s="28">
        <f t="shared" si="5"/>
        <v>76</v>
      </c>
      <c r="L24" s="28" t="str">
        <f t="shared" si="6"/>
        <v>B</v>
      </c>
      <c r="M24" s="28">
        <f t="shared" si="7"/>
        <v>76</v>
      </c>
      <c r="N24" s="28" t="str">
        <f t="shared" si="8"/>
        <v>B</v>
      </c>
      <c r="O24" s="36">
        <v>2</v>
      </c>
      <c r="P24" s="28" t="str">
        <f t="shared" si="9"/>
        <v>Sangat Terampil  menyelesaikan masalah Induksi Matematika, Program Linear, Matriks, Determinan dan Invers Matriks, namun perlu peningkatan penyelesaian masalah Transformasi, Barisan Deret</v>
      </c>
      <c r="Q24" s="39"/>
      <c r="R24" s="39" t="s">
        <v>9</v>
      </c>
      <c r="S24" s="18"/>
      <c r="T24" s="1">
        <v>70</v>
      </c>
      <c r="U24" s="1">
        <v>78</v>
      </c>
      <c r="V24" s="1">
        <v>90</v>
      </c>
      <c r="W24" s="1">
        <v>70</v>
      </c>
      <c r="X24" s="1">
        <v>64</v>
      </c>
      <c r="Y24" s="1">
        <v>90</v>
      </c>
      <c r="Z24" s="1"/>
      <c r="AA24" s="1"/>
      <c r="AB24" s="1"/>
      <c r="AC24" s="1"/>
      <c r="AD24" s="1"/>
      <c r="AE24" s="18"/>
      <c r="AF24" s="1">
        <v>76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">
      <c r="A25" s="19">
        <v>15</v>
      </c>
      <c r="B25" s="19">
        <v>117062</v>
      </c>
      <c r="C25" s="19" t="s">
        <v>85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2</v>
      </c>
      <c r="J25" s="28" t="str">
        <f t="shared" si="4"/>
        <v>Memiliki kemampuan memahami dan menentukan Induksi Matematika, Program Linear, Matriks, Determinan dan Invers Matriks, namun perlu peningkatan pemahaman Transformasi, Barisan Deret</v>
      </c>
      <c r="K25" s="28">
        <f t="shared" si="5"/>
        <v>79</v>
      </c>
      <c r="L25" s="28" t="str">
        <f t="shared" si="6"/>
        <v>B</v>
      </c>
      <c r="M25" s="28">
        <f t="shared" si="7"/>
        <v>79</v>
      </c>
      <c r="N25" s="28" t="str">
        <f t="shared" si="8"/>
        <v>B</v>
      </c>
      <c r="O25" s="36">
        <v>2</v>
      </c>
      <c r="P25" s="28" t="str">
        <f t="shared" si="9"/>
        <v>Sangat Terampil  menyelesaikan masalah Induksi Matematika, Program Linear, Matriks, Determinan dan Invers Matriks, namun perlu peningkatan penyelesaian masalah Transformasi, Barisan Deret</v>
      </c>
      <c r="Q25" s="39"/>
      <c r="R25" s="39" t="s">
        <v>8</v>
      </c>
      <c r="S25" s="18"/>
      <c r="T25" s="1">
        <v>70</v>
      </c>
      <c r="U25" s="1">
        <v>75</v>
      </c>
      <c r="V25" s="1">
        <v>95</v>
      </c>
      <c r="W25" s="1">
        <v>75</v>
      </c>
      <c r="X25" s="1">
        <v>71</v>
      </c>
      <c r="Y25" s="1">
        <v>95</v>
      </c>
      <c r="Z25" s="1"/>
      <c r="AA25" s="1"/>
      <c r="AB25" s="1"/>
      <c r="AC25" s="1"/>
      <c r="AD25" s="1"/>
      <c r="AE25" s="18"/>
      <c r="AF25" s="1">
        <v>79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86</v>
      </c>
      <c r="FD25" s="46"/>
      <c r="FE25" s="46"/>
      <c r="FG25" s="74">
        <v>7</v>
      </c>
      <c r="FH25" s="76"/>
      <c r="FI25" s="76"/>
      <c r="FJ25" s="77">
        <v>46867</v>
      </c>
      <c r="FK25" s="77">
        <v>46877</v>
      </c>
    </row>
    <row r="26" spans="1:167" x14ac:dyDescent="0.2">
      <c r="A26" s="19">
        <v>16</v>
      </c>
      <c r="B26" s="19">
        <v>117077</v>
      </c>
      <c r="C26" s="19" t="s">
        <v>87</v>
      </c>
      <c r="D26" s="18"/>
      <c r="E26" s="28">
        <f t="shared" si="0"/>
        <v>73</v>
      </c>
      <c r="F26" s="28" t="str">
        <f t="shared" si="1"/>
        <v>C</v>
      </c>
      <c r="G26" s="28">
        <f t="shared" si="2"/>
        <v>73</v>
      </c>
      <c r="H26" s="28" t="str">
        <f t="shared" si="3"/>
        <v>C</v>
      </c>
      <c r="I26" s="36">
        <v>3</v>
      </c>
      <c r="J26" s="28" t="str">
        <f t="shared" si="4"/>
        <v>Memiliki kemampuan memahami dan menentukan Induksi Matematika, Program Linear, Matriks, namun perlu peningkatan pemahaman Determinan dan Invers Matriks, Transformasi, Barisan Deret</v>
      </c>
      <c r="K26" s="28">
        <f t="shared" si="5"/>
        <v>74</v>
      </c>
      <c r="L26" s="28" t="str">
        <f t="shared" si="6"/>
        <v>C</v>
      </c>
      <c r="M26" s="28">
        <f t="shared" si="7"/>
        <v>74</v>
      </c>
      <c r="N26" s="28" t="str">
        <f t="shared" si="8"/>
        <v>C</v>
      </c>
      <c r="O26" s="36">
        <v>3</v>
      </c>
      <c r="P26" s="28" t="str">
        <f t="shared" si="9"/>
        <v>Sangat Terampil  menyelesaikan masalah Induksi Matematika, Program Linear, Matriks, namun perlu peningkatan penyelesaian masalah Determinan dan Invers Matriks, Transformasi, Barisan Deret</v>
      </c>
      <c r="Q26" s="39"/>
      <c r="R26" s="39" t="s">
        <v>9</v>
      </c>
      <c r="S26" s="18"/>
      <c r="T26" s="1">
        <v>85</v>
      </c>
      <c r="U26" s="1">
        <v>55</v>
      </c>
      <c r="V26" s="1">
        <v>75</v>
      </c>
      <c r="W26" s="1">
        <v>85</v>
      </c>
      <c r="X26" s="1">
        <v>60</v>
      </c>
      <c r="Y26" s="1">
        <v>75</v>
      </c>
      <c r="Z26" s="1"/>
      <c r="AA26" s="1"/>
      <c r="AB26" s="1"/>
      <c r="AC26" s="1"/>
      <c r="AD26" s="1"/>
      <c r="AE26" s="18"/>
      <c r="AF26" s="1">
        <v>74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">
      <c r="A27" s="19">
        <v>17</v>
      </c>
      <c r="B27" s="19">
        <v>117092</v>
      </c>
      <c r="C27" s="19" t="s">
        <v>88</v>
      </c>
      <c r="D27" s="18"/>
      <c r="E27" s="28">
        <f t="shared" si="0"/>
        <v>72</v>
      </c>
      <c r="F27" s="28" t="str">
        <f t="shared" si="1"/>
        <v>C</v>
      </c>
      <c r="G27" s="28">
        <f t="shared" si="2"/>
        <v>72</v>
      </c>
      <c r="H27" s="28" t="str">
        <f t="shared" si="3"/>
        <v>C</v>
      </c>
      <c r="I27" s="36">
        <v>3</v>
      </c>
      <c r="J27" s="28" t="str">
        <f t="shared" si="4"/>
        <v>Memiliki kemampuan memahami dan menentukan Induksi Matematika, Program Linear, Matriks, namun perlu peningkatan pemahaman Determinan dan Invers Matriks, Transformasi, Barisan Deret</v>
      </c>
      <c r="K27" s="28">
        <f t="shared" si="5"/>
        <v>73</v>
      </c>
      <c r="L27" s="28" t="str">
        <f t="shared" si="6"/>
        <v>C</v>
      </c>
      <c r="M27" s="28">
        <f t="shared" si="7"/>
        <v>73</v>
      </c>
      <c r="N27" s="28" t="str">
        <f t="shared" si="8"/>
        <v>C</v>
      </c>
      <c r="O27" s="36">
        <v>3</v>
      </c>
      <c r="P27" s="28" t="str">
        <f t="shared" si="9"/>
        <v>Sangat Terampil  menyelesaikan masalah Induksi Matematika, Program Linear, Matriks, namun perlu peningkatan penyelesaian masalah Determinan dan Invers Matriks, Transformasi, Barisan Deret</v>
      </c>
      <c r="Q27" s="39"/>
      <c r="R27" s="39" t="s">
        <v>9</v>
      </c>
      <c r="S27" s="18"/>
      <c r="T27" s="1">
        <v>75</v>
      </c>
      <c r="U27" s="1">
        <v>70</v>
      </c>
      <c r="V27" s="1">
        <v>70</v>
      </c>
      <c r="W27" s="1">
        <v>70</v>
      </c>
      <c r="X27" s="1">
        <v>75</v>
      </c>
      <c r="Y27" s="1">
        <v>70</v>
      </c>
      <c r="Z27" s="1"/>
      <c r="AA27" s="1"/>
      <c r="AB27" s="1"/>
      <c r="AC27" s="1"/>
      <c r="AD27" s="1"/>
      <c r="AE27" s="18"/>
      <c r="AF27" s="1">
        <v>73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46868</v>
      </c>
      <c r="FK27" s="77">
        <v>46878</v>
      </c>
    </row>
    <row r="28" spans="1:167" x14ac:dyDescent="0.2">
      <c r="A28" s="19">
        <v>18</v>
      </c>
      <c r="B28" s="19">
        <v>117107</v>
      </c>
      <c r="C28" s="19" t="s">
        <v>89</v>
      </c>
      <c r="D28" s="18"/>
      <c r="E28" s="28">
        <f t="shared" si="0"/>
        <v>76</v>
      </c>
      <c r="F28" s="28" t="str">
        <f t="shared" si="1"/>
        <v>B</v>
      </c>
      <c r="G28" s="28">
        <f t="shared" si="2"/>
        <v>76</v>
      </c>
      <c r="H28" s="28" t="str">
        <f t="shared" si="3"/>
        <v>B</v>
      </c>
      <c r="I28" s="36">
        <v>2</v>
      </c>
      <c r="J28" s="28" t="str">
        <f t="shared" si="4"/>
        <v>Memiliki kemampuan memahami dan menentukan Induksi Matematika, Program Linear, Matriks, Determinan dan Invers Matriks, namun perlu peningkatan pemahaman Transformasi, Barisan Deret</v>
      </c>
      <c r="K28" s="28">
        <f t="shared" si="5"/>
        <v>77</v>
      </c>
      <c r="L28" s="28" t="str">
        <f t="shared" si="6"/>
        <v>B</v>
      </c>
      <c r="M28" s="28">
        <f t="shared" si="7"/>
        <v>77</v>
      </c>
      <c r="N28" s="28" t="str">
        <f t="shared" si="8"/>
        <v>B</v>
      </c>
      <c r="O28" s="36">
        <v>2</v>
      </c>
      <c r="P28" s="28" t="str">
        <f t="shared" si="9"/>
        <v>Sangat Terampil  menyelesaikan masalah Induksi Matematika, Program Linear, Matriks, Determinan dan Invers Matriks, namun perlu peningkatan penyelesaian masalah Transformasi, Barisan Deret</v>
      </c>
      <c r="Q28" s="39"/>
      <c r="R28" s="39" t="s">
        <v>9</v>
      </c>
      <c r="S28" s="18"/>
      <c r="T28" s="1">
        <v>60</v>
      </c>
      <c r="U28" s="1">
        <v>95</v>
      </c>
      <c r="V28" s="1">
        <v>75</v>
      </c>
      <c r="W28" s="1">
        <v>80</v>
      </c>
      <c r="X28" s="1">
        <v>68</v>
      </c>
      <c r="Y28" s="1">
        <v>75</v>
      </c>
      <c r="Z28" s="1"/>
      <c r="AA28" s="1"/>
      <c r="AB28" s="1"/>
      <c r="AC28" s="1"/>
      <c r="AD28" s="1"/>
      <c r="AE28" s="18"/>
      <c r="AF28" s="1">
        <v>77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">
      <c r="A29" s="19">
        <v>19</v>
      </c>
      <c r="B29" s="19">
        <v>117122</v>
      </c>
      <c r="C29" s="19" t="s">
        <v>90</v>
      </c>
      <c r="D29" s="18"/>
      <c r="E29" s="28">
        <f t="shared" si="0"/>
        <v>89</v>
      </c>
      <c r="F29" s="28" t="str">
        <f t="shared" si="1"/>
        <v>A</v>
      </c>
      <c r="G29" s="28">
        <f t="shared" si="2"/>
        <v>89</v>
      </c>
      <c r="H29" s="28" t="str">
        <f t="shared" si="3"/>
        <v>A</v>
      </c>
      <c r="I29" s="36">
        <v>1</v>
      </c>
      <c r="J29" s="28" t="str">
        <f t="shared" si="4"/>
        <v>Memiliki kemampuan memahami dan menentukan Induksi Matematika, Program Linear, Matriks, Determinan dan Invers Matriks, Transformasi, namun perlu peningkatan pemahaman Barisan Deret</v>
      </c>
      <c r="K29" s="28">
        <f t="shared" si="5"/>
        <v>88</v>
      </c>
      <c r="L29" s="28" t="str">
        <f t="shared" si="6"/>
        <v>A</v>
      </c>
      <c r="M29" s="28">
        <f t="shared" si="7"/>
        <v>88</v>
      </c>
      <c r="N29" s="28" t="str">
        <f t="shared" si="8"/>
        <v>A</v>
      </c>
      <c r="O29" s="36">
        <v>1</v>
      </c>
      <c r="P29" s="28" t="str">
        <f t="shared" si="9"/>
        <v>Sangat Terampil  menyelesaikan masalah Induksi Matematika, Program Linear, Matriks, Determinan dan Invers Matriks, Transformasi, namun perlu peningkatan penyelesaian masalah Barisan Deret</v>
      </c>
      <c r="Q29" s="39"/>
      <c r="R29" s="39" t="s">
        <v>8</v>
      </c>
      <c r="S29" s="18"/>
      <c r="T29" s="1">
        <v>75</v>
      </c>
      <c r="U29" s="1">
        <v>90</v>
      </c>
      <c r="V29" s="1">
        <v>95</v>
      </c>
      <c r="W29" s="1">
        <v>90</v>
      </c>
      <c r="X29" s="1">
        <v>91</v>
      </c>
      <c r="Y29" s="1">
        <v>95</v>
      </c>
      <c r="Z29" s="1"/>
      <c r="AA29" s="1"/>
      <c r="AB29" s="1"/>
      <c r="AC29" s="1"/>
      <c r="AD29" s="1"/>
      <c r="AE29" s="18"/>
      <c r="AF29" s="1">
        <v>88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46869</v>
      </c>
      <c r="FK29" s="77">
        <v>46879</v>
      </c>
    </row>
    <row r="30" spans="1:167" x14ac:dyDescent="0.2">
      <c r="A30" s="19">
        <v>20</v>
      </c>
      <c r="B30" s="19">
        <v>117137</v>
      </c>
      <c r="C30" s="19" t="s">
        <v>91</v>
      </c>
      <c r="D30" s="18"/>
      <c r="E30" s="28">
        <f t="shared" si="0"/>
        <v>73</v>
      </c>
      <c r="F30" s="28" t="str">
        <f t="shared" si="1"/>
        <v>C</v>
      </c>
      <c r="G30" s="28">
        <f t="shared" si="2"/>
        <v>73</v>
      </c>
      <c r="H30" s="28" t="str">
        <f t="shared" si="3"/>
        <v>C</v>
      </c>
      <c r="I30" s="36">
        <v>3</v>
      </c>
      <c r="J30" s="28" t="str">
        <f t="shared" si="4"/>
        <v>Memiliki kemampuan memahami dan menentukan Induksi Matematika, Program Linear, Matriks, namun perlu peningkatan pemahaman Determinan dan Invers Matriks, Transformasi, Barisan Deret</v>
      </c>
      <c r="K30" s="28">
        <f t="shared" si="5"/>
        <v>74</v>
      </c>
      <c r="L30" s="28" t="str">
        <f t="shared" si="6"/>
        <v>C</v>
      </c>
      <c r="M30" s="28">
        <f t="shared" si="7"/>
        <v>74</v>
      </c>
      <c r="N30" s="28" t="str">
        <f t="shared" si="8"/>
        <v>C</v>
      </c>
      <c r="O30" s="36">
        <v>3</v>
      </c>
      <c r="P30" s="28" t="str">
        <f t="shared" si="9"/>
        <v>Sangat Terampil  menyelesaikan masalah Induksi Matematika, Program Linear, Matriks, namun perlu peningkatan penyelesaian masalah Determinan dan Invers Matriks, Transformasi, Barisan Deret</v>
      </c>
      <c r="Q30" s="39"/>
      <c r="R30" s="39" t="s">
        <v>9</v>
      </c>
      <c r="S30" s="18"/>
      <c r="T30" s="1">
        <v>75</v>
      </c>
      <c r="U30" s="1">
        <v>83</v>
      </c>
      <c r="V30" s="1">
        <v>70</v>
      </c>
      <c r="W30" s="1">
        <v>70</v>
      </c>
      <c r="X30" s="1">
        <v>68</v>
      </c>
      <c r="Y30" s="1">
        <v>70</v>
      </c>
      <c r="Z30" s="1"/>
      <c r="AA30" s="1"/>
      <c r="AB30" s="1"/>
      <c r="AC30" s="1"/>
      <c r="AD30" s="1"/>
      <c r="AE30" s="18"/>
      <c r="AF30" s="1">
        <v>74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">
      <c r="A31" s="19">
        <v>21</v>
      </c>
      <c r="B31" s="19">
        <v>117152</v>
      </c>
      <c r="C31" s="19" t="s">
        <v>92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1</v>
      </c>
      <c r="J31" s="28" t="str">
        <f t="shared" si="4"/>
        <v>Memiliki kemampuan memahami dan menentukan Induksi Matematika, Program Linear, Matriks, Determinan dan Invers Matriks, Transformasi, namun perlu peningkatan pemahaman Barisan Deret</v>
      </c>
      <c r="K31" s="28">
        <f t="shared" si="5"/>
        <v>88</v>
      </c>
      <c r="L31" s="28" t="str">
        <f t="shared" si="6"/>
        <v>A</v>
      </c>
      <c r="M31" s="28">
        <f t="shared" si="7"/>
        <v>88</v>
      </c>
      <c r="N31" s="28" t="str">
        <f t="shared" si="8"/>
        <v>A</v>
      </c>
      <c r="O31" s="36">
        <v>1</v>
      </c>
      <c r="P31" s="28" t="str">
        <f t="shared" si="9"/>
        <v>Sangat Terampil  menyelesaikan masalah Induksi Matematika, Program Linear, Matriks, Determinan dan Invers Matriks, Transformasi, namun perlu peningkatan penyelesaian masalah Barisan Deret</v>
      </c>
      <c r="Q31" s="39"/>
      <c r="R31" s="39" t="s">
        <v>8</v>
      </c>
      <c r="S31" s="18"/>
      <c r="T31" s="1">
        <v>75</v>
      </c>
      <c r="U31" s="1">
        <v>70</v>
      </c>
      <c r="V31" s="1">
        <v>95</v>
      </c>
      <c r="W31" s="1">
        <v>95</v>
      </c>
      <c r="X31" s="1">
        <v>90</v>
      </c>
      <c r="Y31" s="1">
        <v>95</v>
      </c>
      <c r="Z31" s="1"/>
      <c r="AA31" s="1"/>
      <c r="AB31" s="1"/>
      <c r="AC31" s="1"/>
      <c r="AD31" s="1"/>
      <c r="AE31" s="18"/>
      <c r="AF31" s="1">
        <v>88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46870</v>
      </c>
      <c r="FK31" s="77">
        <v>46880</v>
      </c>
    </row>
    <row r="32" spans="1:167" x14ac:dyDescent="0.2">
      <c r="A32" s="19">
        <v>22</v>
      </c>
      <c r="B32" s="19">
        <v>117167</v>
      </c>
      <c r="C32" s="19" t="s">
        <v>93</v>
      </c>
      <c r="D32" s="18"/>
      <c r="E32" s="28">
        <f t="shared" si="0"/>
        <v>71</v>
      </c>
      <c r="F32" s="28" t="str">
        <f t="shared" si="1"/>
        <v>C</v>
      </c>
      <c r="G32" s="28">
        <f t="shared" si="2"/>
        <v>71</v>
      </c>
      <c r="H32" s="28" t="str">
        <f t="shared" si="3"/>
        <v>C</v>
      </c>
      <c r="I32" s="36">
        <v>3</v>
      </c>
      <c r="J32" s="28" t="str">
        <f t="shared" si="4"/>
        <v>Memiliki kemampuan memahami dan menentukan Induksi Matematika, Program Linear, Matriks, namun perlu peningkatan pemahaman Determinan dan Invers Matriks, Transformasi, Barisan Deret</v>
      </c>
      <c r="K32" s="28">
        <f t="shared" si="5"/>
        <v>72</v>
      </c>
      <c r="L32" s="28" t="str">
        <f t="shared" si="6"/>
        <v>C</v>
      </c>
      <c r="M32" s="28">
        <f t="shared" si="7"/>
        <v>72</v>
      </c>
      <c r="N32" s="28" t="str">
        <f t="shared" si="8"/>
        <v>C</v>
      </c>
      <c r="O32" s="36">
        <v>3</v>
      </c>
      <c r="P32" s="28" t="str">
        <f t="shared" si="9"/>
        <v>Sangat Terampil  menyelesaikan masalah Induksi Matematika, Program Linear, Matriks, namun perlu peningkatan penyelesaian masalah Determinan dan Invers Matriks, Transformasi, Barisan Deret</v>
      </c>
      <c r="Q32" s="39"/>
      <c r="R32" s="39" t="s">
        <v>9</v>
      </c>
      <c r="S32" s="18"/>
      <c r="T32" s="1">
        <v>70</v>
      </c>
      <c r="U32" s="1">
        <v>70</v>
      </c>
      <c r="V32" s="1">
        <v>75</v>
      </c>
      <c r="W32" s="1">
        <v>75</v>
      </c>
      <c r="X32" s="1">
        <v>60</v>
      </c>
      <c r="Y32" s="1">
        <v>75</v>
      </c>
      <c r="Z32" s="1"/>
      <c r="AA32" s="1"/>
      <c r="AB32" s="1"/>
      <c r="AC32" s="1"/>
      <c r="AD32" s="1"/>
      <c r="AE32" s="18"/>
      <c r="AF32" s="1">
        <v>72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">
      <c r="A33" s="19">
        <v>23</v>
      </c>
      <c r="B33" s="19">
        <v>117182</v>
      </c>
      <c r="C33" s="19" t="s">
        <v>94</v>
      </c>
      <c r="D33" s="18"/>
      <c r="E33" s="28">
        <f t="shared" si="0"/>
        <v>74</v>
      </c>
      <c r="F33" s="28" t="str">
        <f t="shared" si="1"/>
        <v>C</v>
      </c>
      <c r="G33" s="28">
        <f t="shared" si="2"/>
        <v>74</v>
      </c>
      <c r="H33" s="28" t="str">
        <f t="shared" si="3"/>
        <v>C</v>
      </c>
      <c r="I33" s="36">
        <v>3</v>
      </c>
      <c r="J33" s="28" t="str">
        <f t="shared" si="4"/>
        <v>Memiliki kemampuan memahami dan menentukan Induksi Matematika, Program Linear, Matriks, namun perlu peningkatan pemahaman Determinan dan Invers Matriks, Transformasi, Barisan Deret</v>
      </c>
      <c r="K33" s="28">
        <f t="shared" si="5"/>
        <v>73</v>
      </c>
      <c r="L33" s="28" t="str">
        <f t="shared" si="6"/>
        <v>C</v>
      </c>
      <c r="M33" s="28">
        <f t="shared" si="7"/>
        <v>73</v>
      </c>
      <c r="N33" s="28" t="str">
        <f t="shared" si="8"/>
        <v>C</v>
      </c>
      <c r="O33" s="36">
        <v>3</v>
      </c>
      <c r="P33" s="28" t="str">
        <f t="shared" si="9"/>
        <v>Sangat Terampil  menyelesaikan masalah Induksi Matematika, Program Linear, Matriks, namun perlu peningkatan penyelesaian masalah Determinan dan Invers Matriks, Transformasi, Barisan Deret</v>
      </c>
      <c r="Q33" s="39"/>
      <c r="R33" s="39" t="s">
        <v>9</v>
      </c>
      <c r="S33" s="18"/>
      <c r="T33" s="1">
        <v>70</v>
      </c>
      <c r="U33" s="1">
        <v>70</v>
      </c>
      <c r="V33" s="1">
        <v>90</v>
      </c>
      <c r="W33" s="1">
        <v>70</v>
      </c>
      <c r="X33" s="1">
        <v>60</v>
      </c>
      <c r="Y33" s="1">
        <v>84</v>
      </c>
      <c r="Z33" s="1"/>
      <c r="AA33" s="1"/>
      <c r="AB33" s="1"/>
      <c r="AC33" s="1"/>
      <c r="AD33" s="1"/>
      <c r="AE33" s="18"/>
      <c r="AF33" s="1">
        <v>73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">
      <c r="A34" s="19">
        <v>24</v>
      </c>
      <c r="B34" s="19">
        <v>117197</v>
      </c>
      <c r="C34" s="19" t="s">
        <v>95</v>
      </c>
      <c r="D34" s="18"/>
      <c r="E34" s="28">
        <f t="shared" si="0"/>
        <v>73</v>
      </c>
      <c r="F34" s="28" t="str">
        <f t="shared" si="1"/>
        <v>C</v>
      </c>
      <c r="G34" s="28">
        <f t="shared" si="2"/>
        <v>73</v>
      </c>
      <c r="H34" s="28" t="str">
        <f t="shared" si="3"/>
        <v>C</v>
      </c>
      <c r="I34" s="36">
        <v>3</v>
      </c>
      <c r="J34" s="28" t="str">
        <f t="shared" si="4"/>
        <v>Memiliki kemampuan memahami dan menentukan Induksi Matematika, Program Linear, Matriks, namun perlu peningkatan pemahaman Determinan dan Invers Matriks, Transformasi, Barisan Deret</v>
      </c>
      <c r="K34" s="28">
        <f t="shared" si="5"/>
        <v>74</v>
      </c>
      <c r="L34" s="28" t="str">
        <f t="shared" si="6"/>
        <v>C</v>
      </c>
      <c r="M34" s="28">
        <f t="shared" si="7"/>
        <v>74</v>
      </c>
      <c r="N34" s="28" t="str">
        <f t="shared" si="8"/>
        <v>C</v>
      </c>
      <c r="O34" s="36">
        <v>3</v>
      </c>
      <c r="P34" s="28" t="str">
        <f t="shared" si="9"/>
        <v>Sangat Terampil  menyelesaikan masalah Induksi Matematika, Program Linear, Matriks, namun perlu peningkatan penyelesaian masalah Determinan dan Invers Matriks, Transformasi, Barisan Deret</v>
      </c>
      <c r="Q34" s="39"/>
      <c r="R34" s="39" t="s">
        <v>9</v>
      </c>
      <c r="S34" s="18"/>
      <c r="T34" s="1">
        <v>75</v>
      </c>
      <c r="U34" s="1">
        <v>83</v>
      </c>
      <c r="V34" s="1">
        <v>75</v>
      </c>
      <c r="W34" s="1">
        <v>60</v>
      </c>
      <c r="X34" s="1">
        <v>71</v>
      </c>
      <c r="Y34" s="1">
        <v>75</v>
      </c>
      <c r="Z34" s="1"/>
      <c r="AA34" s="1"/>
      <c r="AB34" s="1"/>
      <c r="AC34" s="1"/>
      <c r="AD34" s="1"/>
      <c r="AE34" s="18"/>
      <c r="AF34" s="1">
        <v>74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">
      <c r="A35" s="19">
        <v>25</v>
      </c>
      <c r="B35" s="19">
        <v>117212</v>
      </c>
      <c r="C35" s="19" t="s">
        <v>96</v>
      </c>
      <c r="D35" s="18"/>
      <c r="E35" s="28">
        <f t="shared" si="0"/>
        <v>78</v>
      </c>
      <c r="F35" s="28" t="str">
        <f t="shared" si="1"/>
        <v>B</v>
      </c>
      <c r="G35" s="28">
        <f t="shared" si="2"/>
        <v>78</v>
      </c>
      <c r="H35" s="28" t="str">
        <f t="shared" si="3"/>
        <v>B</v>
      </c>
      <c r="I35" s="36">
        <v>2</v>
      </c>
      <c r="J35" s="28" t="str">
        <f t="shared" si="4"/>
        <v>Memiliki kemampuan memahami dan menentukan Induksi Matematika, Program Linear, Matriks, Determinan dan Invers Matriks, namun perlu peningkatan pemahaman Transformasi, Barisan Deret</v>
      </c>
      <c r="K35" s="28">
        <f t="shared" si="5"/>
        <v>77</v>
      </c>
      <c r="L35" s="28" t="str">
        <f t="shared" si="6"/>
        <v>B</v>
      </c>
      <c r="M35" s="28">
        <f t="shared" si="7"/>
        <v>77</v>
      </c>
      <c r="N35" s="28" t="str">
        <f t="shared" si="8"/>
        <v>B</v>
      </c>
      <c r="O35" s="36">
        <v>2</v>
      </c>
      <c r="P35" s="28" t="str">
        <f t="shared" si="9"/>
        <v>Sangat Terampil  menyelesaikan masalah Induksi Matematika, Program Linear, Matriks, Determinan dan Invers Matriks, namun perlu peningkatan penyelesaian masalah Transformasi, Barisan Deret</v>
      </c>
      <c r="Q35" s="39"/>
      <c r="R35" s="39" t="s">
        <v>9</v>
      </c>
      <c r="S35" s="18"/>
      <c r="T35" s="1">
        <v>75</v>
      </c>
      <c r="U35" s="1">
        <v>70</v>
      </c>
      <c r="V35" s="1">
        <v>80</v>
      </c>
      <c r="W35" s="1">
        <v>79</v>
      </c>
      <c r="X35" s="1">
        <v>77</v>
      </c>
      <c r="Y35" s="1">
        <v>88</v>
      </c>
      <c r="Z35" s="1"/>
      <c r="AA35" s="1"/>
      <c r="AB35" s="1"/>
      <c r="AC35" s="1"/>
      <c r="AD35" s="1"/>
      <c r="AE35" s="18"/>
      <c r="AF35" s="1">
        <v>77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">
      <c r="A36" s="19">
        <v>26</v>
      </c>
      <c r="B36" s="19">
        <v>117227</v>
      </c>
      <c r="C36" s="19" t="s">
        <v>97</v>
      </c>
      <c r="D36" s="18"/>
      <c r="E36" s="28">
        <f t="shared" si="0"/>
        <v>72</v>
      </c>
      <c r="F36" s="28" t="str">
        <f t="shared" si="1"/>
        <v>C</v>
      </c>
      <c r="G36" s="28">
        <f t="shared" si="2"/>
        <v>72</v>
      </c>
      <c r="H36" s="28" t="str">
        <f t="shared" si="3"/>
        <v>C</v>
      </c>
      <c r="I36" s="36">
        <v>3</v>
      </c>
      <c r="J36" s="28" t="str">
        <f t="shared" si="4"/>
        <v>Memiliki kemampuan memahami dan menentukan Induksi Matematika, Program Linear, Matriks, namun perlu peningkatan pemahaman Determinan dan Invers Matriks, Transformasi, Barisan Deret</v>
      </c>
      <c r="K36" s="28">
        <f t="shared" si="5"/>
        <v>71</v>
      </c>
      <c r="L36" s="28" t="str">
        <f t="shared" si="6"/>
        <v>C</v>
      </c>
      <c r="M36" s="28">
        <f t="shared" si="7"/>
        <v>71</v>
      </c>
      <c r="N36" s="28" t="str">
        <f t="shared" si="8"/>
        <v>C</v>
      </c>
      <c r="O36" s="36">
        <v>3</v>
      </c>
      <c r="P36" s="28" t="str">
        <f t="shared" si="9"/>
        <v>Sangat Terampil  menyelesaikan masalah Induksi Matematika, Program Linear, Matriks, namun perlu peningkatan penyelesaian masalah Determinan dan Invers Matriks, Transformasi, Barisan Deret</v>
      </c>
      <c r="Q36" s="39"/>
      <c r="R36" s="39" t="s">
        <v>9</v>
      </c>
      <c r="S36" s="18"/>
      <c r="T36" s="1">
        <v>75</v>
      </c>
      <c r="U36" s="1">
        <v>85</v>
      </c>
      <c r="V36" s="1">
        <v>70</v>
      </c>
      <c r="W36" s="1">
        <v>60</v>
      </c>
      <c r="X36" s="1">
        <v>65</v>
      </c>
      <c r="Y36" s="1">
        <v>78</v>
      </c>
      <c r="Z36" s="1"/>
      <c r="AA36" s="1"/>
      <c r="AB36" s="1"/>
      <c r="AC36" s="1"/>
      <c r="AD36" s="1"/>
      <c r="AE36" s="18"/>
      <c r="AF36" s="1">
        <v>71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">
      <c r="A37" s="19">
        <v>27</v>
      </c>
      <c r="B37" s="19">
        <v>117242</v>
      </c>
      <c r="C37" s="19" t="s">
        <v>98</v>
      </c>
      <c r="D37" s="18"/>
      <c r="E37" s="28">
        <f t="shared" si="0"/>
        <v>81</v>
      </c>
      <c r="F37" s="28" t="str">
        <f t="shared" si="1"/>
        <v>B</v>
      </c>
      <c r="G37" s="28">
        <f t="shared" si="2"/>
        <v>81</v>
      </c>
      <c r="H37" s="28" t="str">
        <f t="shared" si="3"/>
        <v>B</v>
      </c>
      <c r="I37" s="36">
        <v>2</v>
      </c>
      <c r="J37" s="28" t="str">
        <f t="shared" si="4"/>
        <v>Memiliki kemampuan memahami dan menentukan Induksi Matematika, Program Linear, Matriks, Determinan dan Invers Matriks, namun perlu peningkatan pemahaman Transformasi, Barisan Deret</v>
      </c>
      <c r="K37" s="28">
        <f t="shared" si="5"/>
        <v>80</v>
      </c>
      <c r="L37" s="28" t="str">
        <f t="shared" si="6"/>
        <v>B</v>
      </c>
      <c r="M37" s="28">
        <f t="shared" si="7"/>
        <v>80</v>
      </c>
      <c r="N37" s="28" t="str">
        <f t="shared" si="8"/>
        <v>B</v>
      </c>
      <c r="O37" s="36">
        <v>2</v>
      </c>
      <c r="P37" s="28" t="str">
        <f t="shared" si="9"/>
        <v>Sangat Terampil  menyelesaikan masalah Induksi Matematika, Program Linear, Matriks, Determinan dan Invers Matriks, namun perlu peningkatan penyelesaian masalah Transformasi, Barisan Deret</v>
      </c>
      <c r="Q37" s="39"/>
      <c r="R37" s="39" t="s">
        <v>8</v>
      </c>
      <c r="S37" s="18"/>
      <c r="T37" s="1">
        <v>80</v>
      </c>
      <c r="U37" s="1">
        <v>85</v>
      </c>
      <c r="V37" s="1">
        <v>95</v>
      </c>
      <c r="W37" s="1">
        <v>70</v>
      </c>
      <c r="X37" s="1">
        <v>70</v>
      </c>
      <c r="Y37" s="1">
        <v>88</v>
      </c>
      <c r="Z37" s="1"/>
      <c r="AA37" s="1"/>
      <c r="AB37" s="1"/>
      <c r="AC37" s="1"/>
      <c r="AD37" s="1"/>
      <c r="AE37" s="18"/>
      <c r="AF37" s="1">
        <v>80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">
      <c r="A38" s="19">
        <v>28</v>
      </c>
      <c r="B38" s="19">
        <v>117257</v>
      </c>
      <c r="C38" s="19" t="s">
        <v>99</v>
      </c>
      <c r="D38" s="18"/>
      <c r="E38" s="28">
        <f t="shared" si="0"/>
        <v>78</v>
      </c>
      <c r="F38" s="28" t="str">
        <f t="shared" si="1"/>
        <v>B</v>
      </c>
      <c r="G38" s="28">
        <f t="shared" si="2"/>
        <v>78</v>
      </c>
      <c r="H38" s="28" t="str">
        <f t="shared" si="3"/>
        <v>B</v>
      </c>
      <c r="I38" s="36">
        <v>2</v>
      </c>
      <c r="J38" s="28" t="str">
        <f t="shared" si="4"/>
        <v>Memiliki kemampuan memahami dan menentukan Induksi Matematika, Program Linear, Matriks, Determinan dan Invers Matriks, namun perlu peningkatan pemahaman Transformasi, Barisan Deret</v>
      </c>
      <c r="K38" s="28">
        <f t="shared" si="5"/>
        <v>77</v>
      </c>
      <c r="L38" s="28" t="str">
        <f t="shared" si="6"/>
        <v>B</v>
      </c>
      <c r="M38" s="28">
        <f t="shared" si="7"/>
        <v>77</v>
      </c>
      <c r="N38" s="28" t="str">
        <f t="shared" si="8"/>
        <v>B</v>
      </c>
      <c r="O38" s="36">
        <v>2</v>
      </c>
      <c r="P38" s="28" t="str">
        <f t="shared" si="9"/>
        <v>Sangat Terampil  menyelesaikan masalah Induksi Matematika, Program Linear, Matriks, Determinan dan Invers Matriks, namun perlu peningkatan penyelesaian masalah Transformasi, Barisan Deret</v>
      </c>
      <c r="Q38" s="39"/>
      <c r="R38" s="39" t="s">
        <v>9</v>
      </c>
      <c r="S38" s="18"/>
      <c r="T38" s="1">
        <v>75</v>
      </c>
      <c r="U38" s="1">
        <v>85</v>
      </c>
      <c r="V38" s="1">
        <v>80</v>
      </c>
      <c r="W38" s="1">
        <v>70</v>
      </c>
      <c r="X38" s="1">
        <v>77</v>
      </c>
      <c r="Y38" s="1">
        <v>80</v>
      </c>
      <c r="Z38" s="1"/>
      <c r="AA38" s="1"/>
      <c r="AB38" s="1"/>
      <c r="AC38" s="1"/>
      <c r="AD38" s="1"/>
      <c r="AE38" s="18"/>
      <c r="AF38" s="1">
        <v>77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">
      <c r="A39" s="19">
        <v>29</v>
      </c>
      <c r="B39" s="19">
        <v>117272</v>
      </c>
      <c r="C39" s="19" t="s">
        <v>100</v>
      </c>
      <c r="D39" s="18"/>
      <c r="E39" s="28">
        <f t="shared" si="0"/>
        <v>87</v>
      </c>
      <c r="F39" s="28" t="str">
        <f t="shared" si="1"/>
        <v>A</v>
      </c>
      <c r="G39" s="28">
        <f t="shared" si="2"/>
        <v>87</v>
      </c>
      <c r="H39" s="28" t="str">
        <f t="shared" si="3"/>
        <v>A</v>
      </c>
      <c r="I39" s="36">
        <v>1</v>
      </c>
      <c r="J39" s="28" t="str">
        <f t="shared" si="4"/>
        <v>Memiliki kemampuan memahami dan menentukan Induksi Matematika, Program Linear, Matriks, Determinan dan Invers Matriks, Transformasi, namun perlu peningkatan pemahaman Barisan Deret</v>
      </c>
      <c r="K39" s="28">
        <f t="shared" si="5"/>
        <v>88</v>
      </c>
      <c r="L39" s="28" t="str">
        <f t="shared" si="6"/>
        <v>A</v>
      </c>
      <c r="M39" s="28">
        <f t="shared" si="7"/>
        <v>88</v>
      </c>
      <c r="N39" s="28" t="str">
        <f t="shared" si="8"/>
        <v>A</v>
      </c>
      <c r="O39" s="36">
        <v>1</v>
      </c>
      <c r="P39" s="28" t="str">
        <f t="shared" si="9"/>
        <v>Sangat Terampil  menyelesaikan masalah Induksi Matematika, Program Linear, Matriks, Determinan dan Invers Matriks, Transformasi, namun perlu peningkatan penyelesaian masalah Barisan Deret</v>
      </c>
      <c r="Q39" s="39"/>
      <c r="R39" s="39" t="s">
        <v>8</v>
      </c>
      <c r="S39" s="18"/>
      <c r="T39" s="1">
        <v>95</v>
      </c>
      <c r="U39" s="1">
        <v>75</v>
      </c>
      <c r="V39" s="1">
        <v>90</v>
      </c>
      <c r="W39" s="1">
        <v>87</v>
      </c>
      <c r="X39" s="1">
        <v>87</v>
      </c>
      <c r="Y39" s="1">
        <v>90</v>
      </c>
      <c r="Z39" s="1"/>
      <c r="AA39" s="1"/>
      <c r="AB39" s="1"/>
      <c r="AC39" s="1"/>
      <c r="AD39" s="1"/>
      <c r="AE39" s="18"/>
      <c r="AF39" s="1">
        <v>88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">
      <c r="A40" s="19">
        <v>30</v>
      </c>
      <c r="B40" s="19">
        <v>117287</v>
      </c>
      <c r="C40" s="19" t="s">
        <v>101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2</v>
      </c>
      <c r="J40" s="28" t="str">
        <f t="shared" si="4"/>
        <v>Memiliki kemampuan memahami dan menentukan Induksi Matematika, Program Linear, Matriks, Determinan dan Invers Matriks, namun perlu peningkatan pemahaman Transformasi, Barisan Deret</v>
      </c>
      <c r="K40" s="28">
        <f t="shared" si="5"/>
        <v>83</v>
      </c>
      <c r="L40" s="28" t="str">
        <f t="shared" si="6"/>
        <v>B</v>
      </c>
      <c r="M40" s="28">
        <f t="shared" si="7"/>
        <v>83</v>
      </c>
      <c r="N40" s="28" t="str">
        <f t="shared" si="8"/>
        <v>B</v>
      </c>
      <c r="O40" s="36">
        <v>2</v>
      </c>
      <c r="P40" s="28" t="str">
        <f t="shared" si="9"/>
        <v>Sangat Terampil  menyelesaikan masalah Induksi Matematika, Program Linear, Matriks, Determinan dan Invers Matriks, namun perlu peningkatan penyelesaian masalah Transformasi, Barisan Deret</v>
      </c>
      <c r="Q40" s="39"/>
      <c r="R40" s="39" t="s">
        <v>8</v>
      </c>
      <c r="S40" s="18"/>
      <c r="T40" s="1">
        <v>80</v>
      </c>
      <c r="U40" s="1">
        <v>85</v>
      </c>
      <c r="V40" s="1">
        <v>90</v>
      </c>
      <c r="W40" s="1">
        <v>80</v>
      </c>
      <c r="X40" s="1">
        <v>77</v>
      </c>
      <c r="Y40" s="1">
        <v>90</v>
      </c>
      <c r="Z40" s="1"/>
      <c r="AA40" s="1"/>
      <c r="AB40" s="1"/>
      <c r="AC40" s="1"/>
      <c r="AD40" s="1"/>
      <c r="AE40" s="18"/>
      <c r="AF40" s="1">
        <v>83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">
      <c r="A41" s="19">
        <v>31</v>
      </c>
      <c r="B41" s="19">
        <v>117302</v>
      </c>
      <c r="C41" s="19" t="s">
        <v>102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1</v>
      </c>
      <c r="J41" s="28" t="str">
        <f t="shared" si="4"/>
        <v>Memiliki kemampuan memahami dan menentukan Induksi Matematika, Program Linear, Matriks, Determinan dan Invers Matriks, Transformasi, namun perlu peningkatan pemahaman Barisan Deret</v>
      </c>
      <c r="K41" s="28">
        <f t="shared" si="5"/>
        <v>89</v>
      </c>
      <c r="L41" s="28" t="str">
        <f t="shared" si="6"/>
        <v>A</v>
      </c>
      <c r="M41" s="28">
        <f t="shared" si="7"/>
        <v>89</v>
      </c>
      <c r="N41" s="28" t="str">
        <f t="shared" si="8"/>
        <v>A</v>
      </c>
      <c r="O41" s="36">
        <v>1</v>
      </c>
      <c r="P41" s="28" t="str">
        <f t="shared" si="9"/>
        <v>Sangat Terampil  menyelesaikan masalah Induksi Matematika, Program Linear, Matriks, Determinan dan Invers Matriks, Transformasi, namun perlu peningkatan penyelesaian masalah Barisan Deret</v>
      </c>
      <c r="Q41" s="39"/>
      <c r="R41" s="39" t="s">
        <v>8</v>
      </c>
      <c r="S41" s="18"/>
      <c r="T41" s="1">
        <v>97</v>
      </c>
      <c r="U41" s="1">
        <v>78</v>
      </c>
      <c r="V41" s="1">
        <v>95</v>
      </c>
      <c r="W41" s="1">
        <v>78</v>
      </c>
      <c r="X41" s="1">
        <v>83</v>
      </c>
      <c r="Y41" s="1">
        <v>95</v>
      </c>
      <c r="Z41" s="1"/>
      <c r="AA41" s="1"/>
      <c r="AB41" s="1"/>
      <c r="AC41" s="1"/>
      <c r="AD41" s="1"/>
      <c r="AE41" s="18"/>
      <c r="AF41" s="1">
        <v>89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">
      <c r="A42" s="19">
        <v>32</v>
      </c>
      <c r="B42" s="19">
        <v>117317</v>
      </c>
      <c r="C42" s="19" t="s">
        <v>103</v>
      </c>
      <c r="D42" s="18"/>
      <c r="E42" s="28">
        <f t="shared" si="0"/>
        <v>74</v>
      </c>
      <c r="F42" s="28" t="str">
        <f t="shared" si="1"/>
        <v>C</v>
      </c>
      <c r="G42" s="28">
        <f t="shared" si="2"/>
        <v>74</v>
      </c>
      <c r="H42" s="28" t="str">
        <f t="shared" si="3"/>
        <v>C</v>
      </c>
      <c r="I42" s="36">
        <v>3</v>
      </c>
      <c r="J42" s="28" t="str">
        <f t="shared" si="4"/>
        <v>Memiliki kemampuan memahami dan menentukan Induksi Matematika, Program Linear, Matriks, namun perlu peningkatan pemahaman Determinan dan Invers Matriks, Transformasi, Barisan Deret</v>
      </c>
      <c r="K42" s="28">
        <f t="shared" si="5"/>
        <v>75</v>
      </c>
      <c r="L42" s="28" t="str">
        <f t="shared" si="6"/>
        <v>C</v>
      </c>
      <c r="M42" s="28">
        <f t="shared" si="7"/>
        <v>75</v>
      </c>
      <c r="N42" s="28" t="str">
        <f t="shared" si="8"/>
        <v>C</v>
      </c>
      <c r="O42" s="36">
        <v>3</v>
      </c>
      <c r="P42" s="28" t="str">
        <f t="shared" si="9"/>
        <v>Sangat Terampil  menyelesaikan masalah Induksi Matematika, Program Linear, Matriks, namun perlu peningkatan penyelesaian masalah Determinan dan Invers Matriks, Transformasi, Barisan Deret</v>
      </c>
      <c r="Q42" s="39"/>
      <c r="R42" s="39" t="s">
        <v>9</v>
      </c>
      <c r="S42" s="18"/>
      <c r="T42" s="1">
        <v>80</v>
      </c>
      <c r="U42" s="1">
        <v>73</v>
      </c>
      <c r="V42" s="1">
        <v>75</v>
      </c>
      <c r="W42" s="1">
        <v>76</v>
      </c>
      <c r="X42" s="1">
        <v>65</v>
      </c>
      <c r="Y42" s="1">
        <v>75</v>
      </c>
      <c r="Z42" s="1"/>
      <c r="AA42" s="1"/>
      <c r="AB42" s="1"/>
      <c r="AC42" s="1"/>
      <c r="AD42" s="1"/>
      <c r="AE42" s="18"/>
      <c r="AF42" s="1">
        <v>75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">
      <c r="A43" s="19">
        <v>33</v>
      </c>
      <c r="B43" s="19">
        <v>117332</v>
      </c>
      <c r="C43" s="19" t="s">
        <v>104</v>
      </c>
      <c r="D43" s="18"/>
      <c r="E43" s="28">
        <f t="shared" si="0"/>
        <v>81</v>
      </c>
      <c r="F43" s="28" t="str">
        <f t="shared" si="1"/>
        <v>B</v>
      </c>
      <c r="G43" s="28">
        <f t="shared" si="2"/>
        <v>81</v>
      </c>
      <c r="H43" s="28" t="str">
        <f t="shared" si="3"/>
        <v>B</v>
      </c>
      <c r="I43" s="36">
        <v>2</v>
      </c>
      <c r="J43" s="28" t="str">
        <f t="shared" si="4"/>
        <v>Memiliki kemampuan memahami dan menentukan Induksi Matematika, Program Linear, Matriks, Determinan dan Invers Matriks, namun perlu peningkatan pemahaman Transformasi, Barisan Deret</v>
      </c>
      <c r="K43" s="28">
        <f t="shared" si="5"/>
        <v>80</v>
      </c>
      <c r="L43" s="28" t="str">
        <f t="shared" si="6"/>
        <v>B</v>
      </c>
      <c r="M43" s="28">
        <f t="shared" si="7"/>
        <v>80</v>
      </c>
      <c r="N43" s="28" t="str">
        <f t="shared" si="8"/>
        <v>B</v>
      </c>
      <c r="O43" s="36">
        <v>2</v>
      </c>
      <c r="P43" s="28" t="str">
        <f t="shared" si="9"/>
        <v>Sangat Terampil  menyelesaikan masalah Induksi Matematika, Program Linear, Matriks, Determinan dan Invers Matriks, namun perlu peningkatan penyelesaian masalah Transformasi, Barisan Deret</v>
      </c>
      <c r="Q43" s="39"/>
      <c r="R43" s="39" t="s">
        <v>8</v>
      </c>
      <c r="S43" s="18"/>
      <c r="T43" s="1">
        <v>80</v>
      </c>
      <c r="U43" s="1">
        <v>60</v>
      </c>
      <c r="V43" s="1">
        <v>90</v>
      </c>
      <c r="W43" s="1">
        <v>85</v>
      </c>
      <c r="X43" s="1">
        <v>83</v>
      </c>
      <c r="Y43" s="1">
        <v>90</v>
      </c>
      <c r="Z43" s="1"/>
      <c r="AA43" s="1"/>
      <c r="AB43" s="1"/>
      <c r="AC43" s="1"/>
      <c r="AD43" s="1"/>
      <c r="AE43" s="18"/>
      <c r="AF43" s="1">
        <v>80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">
      <c r="A44" s="19">
        <v>34</v>
      </c>
      <c r="B44" s="19">
        <v>117347</v>
      </c>
      <c r="C44" s="19" t="s">
        <v>105</v>
      </c>
      <c r="D44" s="18"/>
      <c r="E44" s="28">
        <f t="shared" si="0"/>
        <v>65</v>
      </c>
      <c r="F44" s="28" t="str">
        <f t="shared" si="1"/>
        <v>D</v>
      </c>
      <c r="G44" s="28">
        <f t="shared" si="2"/>
        <v>65</v>
      </c>
      <c r="H44" s="28" t="str">
        <f t="shared" si="3"/>
        <v>D</v>
      </c>
      <c r="I44" s="36">
        <v>3</v>
      </c>
      <c r="J44" s="28" t="str">
        <f t="shared" si="4"/>
        <v>Memiliki kemampuan memahami dan menentukan Induksi Matematika, Program Linear, Matriks, namun perlu peningkatan pemahaman Determinan dan Invers Matriks, Transformasi, Barisan Deret</v>
      </c>
      <c r="K44" s="28">
        <f t="shared" si="5"/>
        <v>70</v>
      </c>
      <c r="L44" s="28" t="str">
        <f t="shared" si="6"/>
        <v>C</v>
      </c>
      <c r="M44" s="28">
        <f t="shared" si="7"/>
        <v>70</v>
      </c>
      <c r="N44" s="28" t="str">
        <f t="shared" si="8"/>
        <v>C</v>
      </c>
      <c r="O44" s="36">
        <v>3</v>
      </c>
      <c r="P44" s="28" t="str">
        <f t="shared" si="9"/>
        <v>Sangat Terampil  menyelesaikan masalah Induksi Matematika, Program Linear, Matriks, namun perlu peningkatan penyelesaian masalah Determinan dan Invers Matriks, Transformasi, Barisan Deret</v>
      </c>
      <c r="Q44" s="39"/>
      <c r="R44" s="39" t="s">
        <v>9</v>
      </c>
      <c r="S44" s="18"/>
      <c r="T44" s="1">
        <v>70</v>
      </c>
      <c r="U44" s="1">
        <v>78</v>
      </c>
      <c r="V44" s="1">
        <v>55</v>
      </c>
      <c r="W44" s="1">
        <v>60</v>
      </c>
      <c r="X44" s="1">
        <v>60</v>
      </c>
      <c r="Y44" s="1">
        <v>65</v>
      </c>
      <c r="Z44" s="1"/>
      <c r="AA44" s="1"/>
      <c r="AB44" s="1"/>
      <c r="AC44" s="1"/>
      <c r="AD44" s="1"/>
      <c r="AE44" s="18"/>
      <c r="AF44" s="1">
        <v>70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">
      <c r="A45" s="19">
        <v>35</v>
      </c>
      <c r="B45" s="19">
        <v>117362</v>
      </c>
      <c r="C45" s="19" t="s">
        <v>106</v>
      </c>
      <c r="D45" s="18"/>
      <c r="E45" s="28">
        <f t="shared" si="0"/>
        <v>75</v>
      </c>
      <c r="F45" s="28" t="str">
        <f t="shared" si="1"/>
        <v>C</v>
      </c>
      <c r="G45" s="28">
        <f t="shared" si="2"/>
        <v>75</v>
      </c>
      <c r="H45" s="28" t="str">
        <f t="shared" si="3"/>
        <v>C</v>
      </c>
      <c r="I45" s="36">
        <v>3</v>
      </c>
      <c r="J45" s="28" t="str">
        <f t="shared" si="4"/>
        <v>Memiliki kemampuan memahami dan menentukan Induksi Matematika, Program Linear, Matriks, namun perlu peningkatan pemahaman Determinan dan Invers Matriks, Transformasi, Barisan Deret</v>
      </c>
      <c r="K45" s="28">
        <f t="shared" si="5"/>
        <v>76</v>
      </c>
      <c r="L45" s="28" t="str">
        <f t="shared" si="6"/>
        <v>B</v>
      </c>
      <c r="M45" s="28">
        <f t="shared" si="7"/>
        <v>76</v>
      </c>
      <c r="N45" s="28" t="str">
        <f t="shared" si="8"/>
        <v>B</v>
      </c>
      <c r="O45" s="36">
        <v>2</v>
      </c>
      <c r="P45" s="28" t="str">
        <f t="shared" si="9"/>
        <v>Sangat Terampil  menyelesaikan masalah Induksi Matematika, Program Linear, Matriks, Determinan dan Invers Matriks, namun perlu peningkatan penyelesaian masalah Transformasi, Barisan Deret</v>
      </c>
      <c r="Q45" s="39"/>
      <c r="R45" s="39" t="s">
        <v>9</v>
      </c>
      <c r="S45" s="18"/>
      <c r="T45" s="1">
        <v>80</v>
      </c>
      <c r="U45" s="1">
        <v>70</v>
      </c>
      <c r="V45" s="1">
        <v>80</v>
      </c>
      <c r="W45" s="1">
        <v>72</v>
      </c>
      <c r="X45" s="1">
        <v>65</v>
      </c>
      <c r="Y45" s="1">
        <v>80</v>
      </c>
      <c r="Z45" s="1"/>
      <c r="AA45" s="1"/>
      <c r="AB45" s="1"/>
      <c r="AC45" s="1"/>
      <c r="AD45" s="1"/>
      <c r="AE45" s="18"/>
      <c r="AF45" s="1">
        <v>76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">
      <c r="A46" s="19">
        <v>36</v>
      </c>
      <c r="B46" s="19">
        <v>117377</v>
      </c>
      <c r="C46" s="19" t="s">
        <v>107</v>
      </c>
      <c r="D46" s="18"/>
      <c r="E46" s="28">
        <f t="shared" si="0"/>
        <v>70</v>
      </c>
      <c r="F46" s="28" t="str">
        <f t="shared" si="1"/>
        <v>C</v>
      </c>
      <c r="G46" s="28">
        <f t="shared" si="2"/>
        <v>70</v>
      </c>
      <c r="H46" s="28" t="str">
        <f t="shared" si="3"/>
        <v>C</v>
      </c>
      <c r="I46" s="36">
        <v>3</v>
      </c>
      <c r="J46" s="28" t="str">
        <f t="shared" si="4"/>
        <v>Memiliki kemampuan memahami dan menentukan Induksi Matematika, Program Linear, Matriks, namun perlu peningkatan pemahaman Determinan dan Invers Matriks, Transformasi, Barisan Deret</v>
      </c>
      <c r="K46" s="28">
        <f t="shared" si="5"/>
        <v>71</v>
      </c>
      <c r="L46" s="28" t="str">
        <f t="shared" si="6"/>
        <v>C</v>
      </c>
      <c r="M46" s="28">
        <f t="shared" si="7"/>
        <v>71</v>
      </c>
      <c r="N46" s="28" t="str">
        <f t="shared" si="8"/>
        <v>C</v>
      </c>
      <c r="O46" s="36">
        <v>3</v>
      </c>
      <c r="P46" s="28" t="str">
        <f t="shared" si="9"/>
        <v>Sangat Terampil  menyelesaikan masalah Induksi Matematika, Program Linear, Matriks, namun perlu peningkatan penyelesaian masalah Determinan dan Invers Matriks, Transformasi, Barisan Deret</v>
      </c>
      <c r="Q46" s="39"/>
      <c r="R46" s="39" t="s">
        <v>9</v>
      </c>
      <c r="S46" s="18"/>
      <c r="T46" s="1">
        <v>75</v>
      </c>
      <c r="U46" s="1">
        <v>70</v>
      </c>
      <c r="V46" s="1">
        <v>70</v>
      </c>
      <c r="W46" s="1">
        <v>60</v>
      </c>
      <c r="X46" s="1">
        <v>77</v>
      </c>
      <c r="Y46" s="1">
        <v>70</v>
      </c>
      <c r="Z46" s="1"/>
      <c r="AA46" s="1"/>
      <c r="AB46" s="1"/>
      <c r="AC46" s="1"/>
      <c r="AD46" s="1"/>
      <c r="AE46" s="18"/>
      <c r="AF46" s="1">
        <v>71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">
      <c r="A52" s="18"/>
      <c r="B52" s="18"/>
      <c r="C52" s="18" t="s">
        <v>108</v>
      </c>
      <c r="D52" s="18"/>
      <c r="E52" s="18"/>
      <c r="F52" s="18" t="s">
        <v>109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110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">
      <c r="A53" s="18"/>
      <c r="B53" s="18"/>
      <c r="C53" s="18" t="s">
        <v>111</v>
      </c>
      <c r="D53" s="18"/>
      <c r="E53" s="18"/>
      <c r="F53" s="18" t="s">
        <v>112</v>
      </c>
      <c r="G53" s="18"/>
      <c r="H53" s="18"/>
      <c r="I53" s="38"/>
      <c r="J53" s="30"/>
      <c r="K53" s="18">
        <f>IF(COUNTBLANK($G$11:$G$50)=40,"",MIN($G$11:$G$50))</f>
        <v>65</v>
      </c>
      <c r="L53" s="18"/>
      <c r="M53" s="18"/>
      <c r="N53" s="18"/>
      <c r="O53" s="37"/>
      <c r="P53" s="18"/>
      <c r="Q53" s="37" t="s">
        <v>113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">
      <c r="A54" s="18"/>
      <c r="B54" s="18"/>
      <c r="C54" s="18"/>
      <c r="D54" s="18"/>
      <c r="E54" s="18"/>
      <c r="F54" s="18" t="s">
        <v>114</v>
      </c>
      <c r="G54" s="18"/>
      <c r="H54" s="18"/>
      <c r="I54" s="38"/>
      <c r="J54" s="30"/>
      <c r="K54" s="18">
        <f>IF(COUNTBLANK($G$11:$G$50)=40,"",AVERAGE($G$11:$G$50))</f>
        <v>78.75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">
      <c r="A55" s="18"/>
      <c r="B55" s="18"/>
      <c r="C55" s="18"/>
      <c r="D55" s="18"/>
      <c r="E55" s="18"/>
      <c r="F55" s="18" t="s">
        <v>115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">
      <c r="A56" s="18"/>
      <c r="B56" s="18"/>
      <c r="C56" s="18" t="s">
        <v>116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">
      <c r="A57" s="18"/>
      <c r="B57" s="18"/>
      <c r="C57" s="18" t="s">
        <v>118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119</v>
      </c>
      <c r="R57" s="37" t="s">
        <v>120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32" activePane="bottomRight" state="frozen"/>
      <selection pane="topRight"/>
      <selection pane="bottomLeft"/>
      <selection pane="bottomRight" activeCell="X45" sqref="X45"/>
    </sheetView>
  </sheetViews>
  <sheetFormatPr baseColWidth="10" defaultColWidth="8.83203125" defaultRowHeight="15" x14ac:dyDescent="0.2"/>
  <cols>
    <col min="1" max="1" width="6.5" customWidth="1"/>
    <col min="2" max="2" width="9.1640625" hidden="1" customWidth="1"/>
    <col min="3" max="3" width="37.33203125" customWidth="1"/>
    <col min="4" max="4" width="5.83203125" customWidth="1"/>
    <col min="5" max="8" width="7.6640625" customWidth="1"/>
    <col min="9" max="9" width="11.6640625" customWidth="1"/>
    <col min="10" max="10" width="20.6640625" customWidth="1"/>
    <col min="11" max="14" width="7.6640625" customWidth="1"/>
    <col min="15" max="15" width="11.6640625" customWidth="1"/>
    <col min="16" max="16" width="20.6640625" customWidth="1"/>
    <col min="17" max="18" width="7.6640625" hidden="1" customWidth="1"/>
    <col min="20" max="29" width="7.1640625" customWidth="1"/>
    <col min="30" max="30" width="7.1640625" hidden="1" customWidth="1"/>
    <col min="31" max="31" width="7.1640625" customWidth="1"/>
    <col min="32" max="40" width="8.6640625" customWidth="1"/>
    <col min="41" max="42" width="7.1640625" customWidth="1"/>
    <col min="43" max="52" width="7.1640625" hidden="1" customWidth="1"/>
    <col min="53" max="53" width="0" hidden="1" customWidth="1"/>
    <col min="54" max="157" width="9.1640625" hidden="1" customWidth="1"/>
    <col min="158" max="158" width="6.1640625" hidden="1" customWidth="1"/>
    <col min="159" max="161" width="12.6640625" customWidth="1"/>
    <col min="162" max="162" width="5.83203125" customWidth="1"/>
    <col min="163" max="163" width="6.83203125" customWidth="1"/>
    <col min="164" max="165" width="40.6640625" customWidth="1"/>
    <col min="166" max="166" width="10.6640625" hidden="1" customWidth="1"/>
    <col min="167" max="167" width="11.5" hidden="1" customWidth="1"/>
  </cols>
  <sheetData>
    <row r="1" spans="1:167" ht="18.75" customHeight="1" x14ac:dyDescent="0.2">
      <c r="A1" s="15">
        <v>985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">
      <c r="A2" s="16" t="s">
        <v>1</v>
      </c>
      <c r="B2" s="21"/>
      <c r="C2" s="24" t="s">
        <v>2</v>
      </c>
      <c r="D2" s="18"/>
      <c r="E2" s="25" t="s">
        <v>121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">
      <c r="A3" s="16" t="s">
        <v>4</v>
      </c>
      <c r="B3" s="22">
        <v>985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" customHeight="1" x14ac:dyDescent="0.2">
      <c r="A7" s="18"/>
      <c r="B7" s="23">
        <v>226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" customHeight="1" x14ac:dyDescent="0.2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" customHeight="1" x14ac:dyDescent="0.2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8" customHeight="1" x14ac:dyDescent="0.2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">
      <c r="A11" s="19">
        <v>1</v>
      </c>
      <c r="B11" s="19">
        <v>117392</v>
      </c>
      <c r="C11" s="19" t="s">
        <v>122</v>
      </c>
      <c r="D11" s="18"/>
      <c r="E11" s="28">
        <f t="shared" ref="E11:E50" si="0">IF((COUNTA(T11:AC11)&gt;0),(ROUND((AVERAGE(T11:AC11)),0)),"")</f>
        <v>90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90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dan menentukan Induksi Matematika, Program Linear, Matriks, Determinan dan Invers Matriks, Transformasi, namun perlu peningkatan pemahaman Barisan Deret</v>
      </c>
      <c r="K11" s="28">
        <f t="shared" ref="K11:K50" si="5">IF((COUNTA(AF11:AO11)&gt;0),AVERAGE(AF11:AO11),"")</f>
        <v>89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 menyelesaikan masalah Induksi Matematika, Program Linear, Matriks, Determinan dan Invers Matriks, Transformasi, namun perlu peningkatan penyelesaian masalah Barisan Deret</v>
      </c>
      <c r="Q11" s="39"/>
      <c r="R11" s="39" t="s">
        <v>8</v>
      </c>
      <c r="S11" s="18"/>
      <c r="T11" s="1">
        <v>70</v>
      </c>
      <c r="U11" s="1">
        <v>85</v>
      </c>
      <c r="V11" s="1">
        <v>98</v>
      </c>
      <c r="W11" s="1">
        <v>98</v>
      </c>
      <c r="X11" s="1">
        <v>95</v>
      </c>
      <c r="Y11" s="1">
        <v>94</v>
      </c>
      <c r="Z11" s="1"/>
      <c r="AA11" s="1"/>
      <c r="AB11" s="1"/>
      <c r="AC11" s="1"/>
      <c r="AD11" s="1"/>
      <c r="AE11" s="18"/>
      <c r="AF11" s="1">
        <v>89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">
      <c r="A12" s="19">
        <v>2</v>
      </c>
      <c r="B12" s="19">
        <v>117407</v>
      </c>
      <c r="C12" s="19" t="s">
        <v>123</v>
      </c>
      <c r="D12" s="18"/>
      <c r="E12" s="28">
        <f t="shared" si="0"/>
        <v>90</v>
      </c>
      <c r="F12" s="28" t="str">
        <f t="shared" si="1"/>
        <v>A</v>
      </c>
      <c r="G12" s="28">
        <f t="shared" si="2"/>
        <v>90</v>
      </c>
      <c r="H12" s="28" t="str">
        <f t="shared" si="3"/>
        <v>A</v>
      </c>
      <c r="I12" s="36">
        <v>1</v>
      </c>
      <c r="J12" s="28" t="str">
        <f t="shared" si="4"/>
        <v>Memiliki kemampuan memahami dan menentukan Induksi Matematika, Program Linear, Matriks, Determinan dan Invers Matriks, Transformasi, namun perlu peningkatan pemahaman Barisan Deret</v>
      </c>
      <c r="K12" s="28">
        <f t="shared" si="5"/>
        <v>89</v>
      </c>
      <c r="L12" s="28" t="str">
        <f t="shared" si="6"/>
        <v>A</v>
      </c>
      <c r="M12" s="28">
        <f t="shared" si="7"/>
        <v>89</v>
      </c>
      <c r="N12" s="28" t="str">
        <f t="shared" si="8"/>
        <v>A</v>
      </c>
      <c r="O12" s="36">
        <v>1</v>
      </c>
      <c r="P12" s="28" t="str">
        <f t="shared" si="9"/>
        <v>Sangat Terampil  menyelesaikan masalah Induksi Matematika, Program Linear, Matriks, Determinan dan Invers Matriks, Transformasi, namun perlu peningkatan penyelesaian masalah Barisan Deret</v>
      </c>
      <c r="Q12" s="39"/>
      <c r="R12" s="39" t="s">
        <v>8</v>
      </c>
      <c r="S12" s="18"/>
      <c r="T12" s="1">
        <v>85</v>
      </c>
      <c r="U12" s="1">
        <v>90</v>
      </c>
      <c r="V12" s="1">
        <v>95</v>
      </c>
      <c r="W12" s="1">
        <v>91</v>
      </c>
      <c r="X12" s="1">
        <v>85</v>
      </c>
      <c r="Y12" s="1">
        <v>95</v>
      </c>
      <c r="Z12" s="1"/>
      <c r="AA12" s="1"/>
      <c r="AB12" s="1"/>
      <c r="AC12" s="1"/>
      <c r="AD12" s="1"/>
      <c r="AE12" s="18"/>
      <c r="AF12" s="1">
        <v>89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">
      <c r="A13" s="19">
        <v>3</v>
      </c>
      <c r="B13" s="19">
        <v>117422</v>
      </c>
      <c r="C13" s="19" t="s">
        <v>124</v>
      </c>
      <c r="D13" s="18"/>
      <c r="E13" s="28">
        <f t="shared" si="0"/>
        <v>75</v>
      </c>
      <c r="F13" s="28" t="str">
        <f t="shared" si="1"/>
        <v>C</v>
      </c>
      <c r="G13" s="28">
        <f t="shared" si="2"/>
        <v>75</v>
      </c>
      <c r="H13" s="28" t="str">
        <f t="shared" si="3"/>
        <v>C</v>
      </c>
      <c r="I13" s="36">
        <v>3</v>
      </c>
      <c r="J13" s="28" t="str">
        <f t="shared" si="4"/>
        <v>Memiliki kemampuan memahami dan menentukan Induksi Matematika, Program Linear, Matriks, namun perlu peningkatan pemahaman Determinan dan Invers Matriks, Transformasi, Barisan Deret</v>
      </c>
      <c r="K13" s="28">
        <f t="shared" si="5"/>
        <v>76</v>
      </c>
      <c r="L13" s="28" t="str">
        <f t="shared" si="6"/>
        <v>B</v>
      </c>
      <c r="M13" s="28">
        <f t="shared" si="7"/>
        <v>76</v>
      </c>
      <c r="N13" s="28" t="str">
        <f t="shared" si="8"/>
        <v>B</v>
      </c>
      <c r="O13" s="36">
        <v>3</v>
      </c>
      <c r="P13" s="28" t="str">
        <f t="shared" si="9"/>
        <v>Sangat Terampil  menyelesaikan masalah Induksi Matematika, Program Linear, Matriks, namun perlu peningkatan penyelesaian masalah Determinan dan Invers Matriks, Transformasi, Barisan Deret</v>
      </c>
      <c r="Q13" s="39"/>
      <c r="R13" s="39" t="s">
        <v>9</v>
      </c>
      <c r="S13" s="18"/>
      <c r="T13" s="1">
        <v>70</v>
      </c>
      <c r="U13" s="1">
        <v>78</v>
      </c>
      <c r="V13" s="1">
        <v>80</v>
      </c>
      <c r="W13" s="1">
        <v>70</v>
      </c>
      <c r="X13" s="1">
        <v>70</v>
      </c>
      <c r="Y13" s="1">
        <v>80</v>
      </c>
      <c r="Z13" s="1"/>
      <c r="AA13" s="1"/>
      <c r="AB13" s="1"/>
      <c r="AC13" s="1"/>
      <c r="AD13" s="1"/>
      <c r="AE13" s="18"/>
      <c r="AF13" s="1">
        <v>76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68</v>
      </c>
      <c r="FI13" s="76" t="s">
        <v>69</v>
      </c>
      <c r="FJ13" s="77">
        <v>46881</v>
      </c>
      <c r="FK13" s="77">
        <v>46891</v>
      </c>
    </row>
    <row r="14" spans="1:167" x14ac:dyDescent="0.2">
      <c r="A14" s="19">
        <v>4</v>
      </c>
      <c r="B14" s="19">
        <v>117437</v>
      </c>
      <c r="C14" s="19" t="s">
        <v>125</v>
      </c>
      <c r="D14" s="18"/>
      <c r="E14" s="28">
        <f t="shared" si="0"/>
        <v>80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v>2</v>
      </c>
      <c r="J14" s="28" t="str">
        <f t="shared" si="4"/>
        <v>Memiliki kemampuan memahami dan menentukan Induksi Matematika, Program Linear, Matriks, Determinan dan Invers Matriks, namun perlu peningkatan pemahaman Transformasi, Barisan Deret</v>
      </c>
      <c r="K14" s="28">
        <f t="shared" si="5"/>
        <v>81</v>
      </c>
      <c r="L14" s="28" t="str">
        <f t="shared" si="6"/>
        <v>B</v>
      </c>
      <c r="M14" s="28">
        <f t="shared" si="7"/>
        <v>81</v>
      </c>
      <c r="N14" s="28" t="str">
        <f t="shared" si="8"/>
        <v>B</v>
      </c>
      <c r="O14" s="36">
        <v>2</v>
      </c>
      <c r="P14" s="28" t="str">
        <f t="shared" si="9"/>
        <v>Sangat Terampil  menyelesaikan masalah Induksi Matematika, Program Linear, Matriks, Determinan dan Invers Matriks, namun perlu peningkatan penyelesaian masalah Transformasi, Barisan Deret</v>
      </c>
      <c r="Q14" s="39"/>
      <c r="R14" s="39" t="s">
        <v>8</v>
      </c>
      <c r="S14" s="18"/>
      <c r="T14" s="1">
        <v>80</v>
      </c>
      <c r="U14" s="1">
        <v>86</v>
      </c>
      <c r="V14" s="1">
        <v>85</v>
      </c>
      <c r="W14" s="1">
        <v>70</v>
      </c>
      <c r="X14" s="1">
        <v>75</v>
      </c>
      <c r="Y14" s="1">
        <v>85</v>
      </c>
      <c r="Z14" s="1"/>
      <c r="AA14" s="1"/>
      <c r="AB14" s="1"/>
      <c r="AC14" s="1"/>
      <c r="AD14" s="1"/>
      <c r="AE14" s="18"/>
      <c r="AF14" s="1">
        <v>81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">
      <c r="A15" s="19">
        <v>5</v>
      </c>
      <c r="B15" s="19">
        <v>117452</v>
      </c>
      <c r="C15" s="19" t="s">
        <v>126</v>
      </c>
      <c r="D15" s="18"/>
      <c r="E15" s="28">
        <f t="shared" si="0"/>
        <v>77</v>
      </c>
      <c r="F15" s="28" t="str">
        <f t="shared" si="1"/>
        <v>B</v>
      </c>
      <c r="G15" s="28">
        <f t="shared" si="2"/>
        <v>77</v>
      </c>
      <c r="H15" s="28" t="str">
        <f t="shared" si="3"/>
        <v>B</v>
      </c>
      <c r="I15" s="36">
        <v>2</v>
      </c>
      <c r="J15" s="28" t="str">
        <f t="shared" si="4"/>
        <v>Memiliki kemampuan memahami dan menentukan Induksi Matematika, Program Linear, Matriks, Determinan dan Invers Matriks, namun perlu peningkatan pemahaman Transformasi, Barisan Deret</v>
      </c>
      <c r="K15" s="28">
        <f t="shared" si="5"/>
        <v>76</v>
      </c>
      <c r="L15" s="28" t="str">
        <f t="shared" si="6"/>
        <v>B</v>
      </c>
      <c r="M15" s="28">
        <f t="shared" si="7"/>
        <v>76</v>
      </c>
      <c r="N15" s="28" t="str">
        <f t="shared" si="8"/>
        <v>B</v>
      </c>
      <c r="O15" s="36">
        <v>2</v>
      </c>
      <c r="P15" s="28" t="str">
        <f t="shared" si="9"/>
        <v>Sangat Terampil  menyelesaikan masalah Induksi Matematika, Program Linear, Matriks, Determinan dan Invers Matriks, namun perlu peningkatan penyelesaian masalah Transformasi, Barisan Deret</v>
      </c>
      <c r="Q15" s="39"/>
      <c r="R15" s="39" t="s">
        <v>9</v>
      </c>
      <c r="S15" s="18"/>
      <c r="T15" s="1">
        <v>70</v>
      </c>
      <c r="U15" s="1">
        <v>70</v>
      </c>
      <c r="V15" s="1">
        <v>80</v>
      </c>
      <c r="W15" s="1">
        <v>92</v>
      </c>
      <c r="X15" s="1">
        <v>70</v>
      </c>
      <c r="Y15" s="1">
        <v>80</v>
      </c>
      <c r="Z15" s="1"/>
      <c r="AA15" s="1"/>
      <c r="AB15" s="1"/>
      <c r="AC15" s="1"/>
      <c r="AD15" s="1"/>
      <c r="AE15" s="18"/>
      <c r="AF15" s="1">
        <v>76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72</v>
      </c>
      <c r="FI15" s="76" t="s">
        <v>73</v>
      </c>
      <c r="FJ15" s="77">
        <v>46882</v>
      </c>
      <c r="FK15" s="77">
        <v>46892</v>
      </c>
    </row>
    <row r="16" spans="1:167" x14ac:dyDescent="0.2">
      <c r="A16" s="19">
        <v>6</v>
      </c>
      <c r="B16" s="19">
        <v>117467</v>
      </c>
      <c r="C16" s="19" t="s">
        <v>127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2</v>
      </c>
      <c r="J16" s="28" t="str">
        <f t="shared" si="4"/>
        <v>Memiliki kemampuan memahami dan menentukan Induksi Matematika, Program Linear, Matriks, Determinan dan Invers Matriks, namun perlu peningkatan pemahaman Transformasi, Barisan Deret</v>
      </c>
      <c r="K16" s="28">
        <f t="shared" si="5"/>
        <v>83</v>
      </c>
      <c r="L16" s="28" t="str">
        <f t="shared" si="6"/>
        <v>B</v>
      </c>
      <c r="M16" s="28">
        <f t="shared" si="7"/>
        <v>83</v>
      </c>
      <c r="N16" s="28" t="str">
        <f t="shared" si="8"/>
        <v>B</v>
      </c>
      <c r="O16" s="36">
        <v>2</v>
      </c>
      <c r="P16" s="28" t="str">
        <f t="shared" si="9"/>
        <v>Sangat Terampil  menyelesaikan masalah Induksi Matematika, Program Linear, Matriks, Determinan dan Invers Matriks, namun perlu peningkatan penyelesaian masalah Transformasi, Barisan Deret</v>
      </c>
      <c r="Q16" s="39"/>
      <c r="R16" s="39" t="s">
        <v>8</v>
      </c>
      <c r="S16" s="18"/>
      <c r="T16" s="1">
        <v>85</v>
      </c>
      <c r="U16" s="1">
        <v>90</v>
      </c>
      <c r="V16" s="1">
        <v>76</v>
      </c>
      <c r="W16" s="1">
        <v>85</v>
      </c>
      <c r="X16" s="1">
        <v>75</v>
      </c>
      <c r="Y16" s="1">
        <v>82</v>
      </c>
      <c r="Z16" s="1"/>
      <c r="AA16" s="1"/>
      <c r="AB16" s="1"/>
      <c r="AC16" s="1"/>
      <c r="AD16" s="1"/>
      <c r="AE16" s="18"/>
      <c r="AF16" s="1">
        <v>83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">
      <c r="A17" s="19">
        <v>7</v>
      </c>
      <c r="B17" s="19">
        <v>117482</v>
      </c>
      <c r="C17" s="19" t="s">
        <v>128</v>
      </c>
      <c r="D17" s="18"/>
      <c r="E17" s="28">
        <f t="shared" si="0"/>
        <v>88</v>
      </c>
      <c r="F17" s="28" t="str">
        <f t="shared" si="1"/>
        <v>A</v>
      </c>
      <c r="G17" s="28">
        <f t="shared" si="2"/>
        <v>88</v>
      </c>
      <c r="H17" s="28" t="str">
        <f t="shared" si="3"/>
        <v>A</v>
      </c>
      <c r="I17" s="36">
        <v>1</v>
      </c>
      <c r="J17" s="28" t="str">
        <f t="shared" si="4"/>
        <v>Memiliki kemampuan memahami dan menentukan Induksi Matematika, Program Linear, Matriks, Determinan dan Invers Matriks, Transformasi, namun perlu peningkatan pemahaman Barisan Deret</v>
      </c>
      <c r="K17" s="28">
        <f t="shared" si="5"/>
        <v>87</v>
      </c>
      <c r="L17" s="28" t="str">
        <f t="shared" si="6"/>
        <v>A</v>
      </c>
      <c r="M17" s="28">
        <f t="shared" si="7"/>
        <v>87</v>
      </c>
      <c r="N17" s="28" t="str">
        <f t="shared" si="8"/>
        <v>A</v>
      </c>
      <c r="O17" s="36">
        <v>1</v>
      </c>
      <c r="P17" s="28" t="str">
        <f t="shared" si="9"/>
        <v>Sangat Terampil  menyelesaikan masalah Induksi Matematika, Program Linear, Matriks, Determinan dan Invers Matriks, Transformasi, namun perlu peningkatan penyelesaian masalah Barisan Deret</v>
      </c>
      <c r="Q17" s="39"/>
      <c r="R17" s="39" t="s">
        <v>8</v>
      </c>
      <c r="S17" s="18"/>
      <c r="T17" s="1">
        <v>95</v>
      </c>
      <c r="U17" s="1">
        <v>85</v>
      </c>
      <c r="V17" s="1">
        <v>90</v>
      </c>
      <c r="W17" s="1">
        <v>86</v>
      </c>
      <c r="X17" s="1">
        <v>80</v>
      </c>
      <c r="Y17" s="1">
        <v>90</v>
      </c>
      <c r="Z17" s="1"/>
      <c r="AA17" s="1"/>
      <c r="AB17" s="1"/>
      <c r="AC17" s="1"/>
      <c r="AD17" s="1"/>
      <c r="AE17" s="18"/>
      <c r="AF17" s="1">
        <v>87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76</v>
      </c>
      <c r="FI17" s="76" t="s">
        <v>77</v>
      </c>
      <c r="FJ17" s="77">
        <v>46883</v>
      </c>
      <c r="FK17" s="77">
        <v>46893</v>
      </c>
    </row>
    <row r="18" spans="1:167" x14ac:dyDescent="0.2">
      <c r="A18" s="19">
        <v>8</v>
      </c>
      <c r="B18" s="19">
        <v>117497</v>
      </c>
      <c r="C18" s="19" t="s">
        <v>129</v>
      </c>
      <c r="D18" s="18"/>
      <c r="E18" s="28">
        <f t="shared" si="0"/>
        <v>74</v>
      </c>
      <c r="F18" s="28" t="str">
        <f t="shared" si="1"/>
        <v>C</v>
      </c>
      <c r="G18" s="28">
        <f t="shared" si="2"/>
        <v>74</v>
      </c>
      <c r="H18" s="28" t="str">
        <f t="shared" si="3"/>
        <v>C</v>
      </c>
      <c r="I18" s="36">
        <v>3</v>
      </c>
      <c r="J18" s="28" t="str">
        <f t="shared" si="4"/>
        <v>Memiliki kemampuan memahami dan menentukan Induksi Matematika, Program Linear, Matriks, namun perlu peningkatan pemahaman Determinan dan Invers Matriks, Transformasi, Barisan Deret</v>
      </c>
      <c r="K18" s="28">
        <f t="shared" si="5"/>
        <v>75</v>
      </c>
      <c r="L18" s="28" t="str">
        <f t="shared" si="6"/>
        <v>C</v>
      </c>
      <c r="M18" s="28">
        <f t="shared" si="7"/>
        <v>75</v>
      </c>
      <c r="N18" s="28" t="str">
        <f t="shared" si="8"/>
        <v>C</v>
      </c>
      <c r="O18" s="36">
        <v>3</v>
      </c>
      <c r="P18" s="28" t="str">
        <f t="shared" si="9"/>
        <v>Sangat Terampil  menyelesaikan masalah Induksi Matematika, Program Linear, Matriks, namun perlu peningkatan penyelesaian masalah Determinan dan Invers Matriks, Transformasi, Barisan Deret</v>
      </c>
      <c r="Q18" s="39"/>
      <c r="R18" s="39" t="s">
        <v>9</v>
      </c>
      <c r="S18" s="18"/>
      <c r="T18" s="1">
        <v>70</v>
      </c>
      <c r="U18" s="1">
        <v>78</v>
      </c>
      <c r="V18" s="1">
        <v>70</v>
      </c>
      <c r="W18" s="1">
        <v>80</v>
      </c>
      <c r="X18" s="1">
        <v>73</v>
      </c>
      <c r="Y18" s="1">
        <v>70</v>
      </c>
      <c r="Z18" s="1"/>
      <c r="AA18" s="1"/>
      <c r="AB18" s="1"/>
      <c r="AC18" s="1"/>
      <c r="AD18" s="1"/>
      <c r="AE18" s="18"/>
      <c r="AF18" s="1">
        <v>75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">
      <c r="A19" s="19">
        <v>9</v>
      </c>
      <c r="B19" s="19">
        <v>117512</v>
      </c>
      <c r="C19" s="19" t="s">
        <v>130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2</v>
      </c>
      <c r="J19" s="28" t="str">
        <f t="shared" si="4"/>
        <v>Memiliki kemampuan memahami dan menentukan Induksi Matematika, Program Linear, Matriks, Determinan dan Invers Matriks, namun perlu peningkatan pemahaman Transformasi, Barisan Deret</v>
      </c>
      <c r="K19" s="28">
        <f t="shared" si="5"/>
        <v>82</v>
      </c>
      <c r="L19" s="28" t="str">
        <f t="shared" si="6"/>
        <v>B</v>
      </c>
      <c r="M19" s="28">
        <f t="shared" si="7"/>
        <v>82</v>
      </c>
      <c r="N19" s="28" t="str">
        <f t="shared" si="8"/>
        <v>B</v>
      </c>
      <c r="O19" s="36">
        <v>2</v>
      </c>
      <c r="P19" s="28" t="str">
        <f t="shared" si="9"/>
        <v>Sangat Terampil  menyelesaikan masalah Induksi Matematika, Program Linear, Matriks, Determinan dan Invers Matriks, namun perlu peningkatan penyelesaian masalah Transformasi, Barisan Deret</v>
      </c>
      <c r="Q19" s="39"/>
      <c r="R19" s="39" t="s">
        <v>8</v>
      </c>
      <c r="S19" s="18"/>
      <c r="T19" s="1">
        <v>75</v>
      </c>
      <c r="U19" s="1">
        <v>88</v>
      </c>
      <c r="V19" s="1">
        <v>85</v>
      </c>
      <c r="W19" s="1">
        <v>92</v>
      </c>
      <c r="X19" s="1">
        <v>70</v>
      </c>
      <c r="Y19" s="1">
        <v>85</v>
      </c>
      <c r="Z19" s="1"/>
      <c r="AA19" s="1"/>
      <c r="AB19" s="1"/>
      <c r="AC19" s="1"/>
      <c r="AD19" s="1"/>
      <c r="AE19" s="18"/>
      <c r="AF19" s="1">
        <v>82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46884</v>
      </c>
      <c r="FK19" s="77">
        <v>46894</v>
      </c>
    </row>
    <row r="20" spans="1:167" x14ac:dyDescent="0.2">
      <c r="A20" s="19">
        <v>10</v>
      </c>
      <c r="B20" s="19">
        <v>117527</v>
      </c>
      <c r="C20" s="19" t="s">
        <v>131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1</v>
      </c>
      <c r="J20" s="28" t="str">
        <f t="shared" si="4"/>
        <v>Memiliki kemampuan memahami dan menentukan Induksi Matematika, Program Linear, Matriks, Determinan dan Invers Matriks, Transformasi, namun perlu peningkatan pemahaman Barisan Deret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1</v>
      </c>
      <c r="P20" s="28" t="str">
        <f t="shared" si="9"/>
        <v>Sangat Terampil  menyelesaikan masalah Induksi Matematika, Program Linear, Matriks, Determinan dan Invers Matriks, Transformasi, namun perlu peningkatan penyelesaian masalah Barisan Deret</v>
      </c>
      <c r="Q20" s="39"/>
      <c r="R20" s="39" t="s">
        <v>8</v>
      </c>
      <c r="S20" s="18"/>
      <c r="T20" s="1">
        <v>80</v>
      </c>
      <c r="U20" s="1">
        <v>85</v>
      </c>
      <c r="V20" s="1">
        <v>90</v>
      </c>
      <c r="W20" s="1">
        <v>93</v>
      </c>
      <c r="X20" s="1">
        <v>75</v>
      </c>
      <c r="Y20" s="1">
        <v>90</v>
      </c>
      <c r="Z20" s="1"/>
      <c r="AA20" s="1"/>
      <c r="AB20" s="1"/>
      <c r="AC20" s="1"/>
      <c r="AD20" s="1"/>
      <c r="AE20" s="18"/>
      <c r="AF20" s="1">
        <v>85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">
      <c r="A21" s="19">
        <v>11</v>
      </c>
      <c r="B21" s="19">
        <v>117542</v>
      </c>
      <c r="C21" s="19" t="s">
        <v>132</v>
      </c>
      <c r="D21" s="18"/>
      <c r="E21" s="28">
        <f t="shared" si="0"/>
        <v>79</v>
      </c>
      <c r="F21" s="28" t="str">
        <f t="shared" si="1"/>
        <v>B</v>
      </c>
      <c r="G21" s="28">
        <f t="shared" si="2"/>
        <v>79</v>
      </c>
      <c r="H21" s="28" t="str">
        <f t="shared" si="3"/>
        <v>B</v>
      </c>
      <c r="I21" s="36">
        <v>2</v>
      </c>
      <c r="J21" s="28" t="str">
        <f t="shared" si="4"/>
        <v>Memiliki kemampuan memahami dan menentukan Induksi Matematika, Program Linear, Matriks, Determinan dan Invers Matriks, namun perlu peningkatan pemahaman Transformasi, Barisan Deret</v>
      </c>
      <c r="K21" s="28">
        <f t="shared" si="5"/>
        <v>80</v>
      </c>
      <c r="L21" s="28" t="str">
        <f t="shared" si="6"/>
        <v>B</v>
      </c>
      <c r="M21" s="28">
        <f t="shared" si="7"/>
        <v>80</v>
      </c>
      <c r="N21" s="28" t="str">
        <f t="shared" si="8"/>
        <v>B</v>
      </c>
      <c r="O21" s="36">
        <v>2</v>
      </c>
      <c r="P21" s="28" t="str">
        <f t="shared" si="9"/>
        <v>Sangat Terampil  menyelesaikan masalah Induksi Matematika, Program Linear, Matriks, Determinan dan Invers Matriks, namun perlu peningkatan penyelesaian masalah Transformasi, Barisan Deret</v>
      </c>
      <c r="Q21" s="39"/>
      <c r="R21" s="39" t="s">
        <v>8</v>
      </c>
      <c r="S21" s="18"/>
      <c r="T21" s="1">
        <v>80</v>
      </c>
      <c r="U21" s="1">
        <v>78</v>
      </c>
      <c r="V21" s="1">
        <v>70</v>
      </c>
      <c r="W21" s="1">
        <v>82</v>
      </c>
      <c r="X21" s="1">
        <v>85</v>
      </c>
      <c r="Y21" s="1">
        <v>80</v>
      </c>
      <c r="Z21" s="1"/>
      <c r="AA21" s="1"/>
      <c r="AB21" s="1"/>
      <c r="AC21" s="1"/>
      <c r="AD21" s="1"/>
      <c r="AE21" s="18"/>
      <c r="AF21" s="1">
        <v>80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46885</v>
      </c>
      <c r="FK21" s="77">
        <v>46895</v>
      </c>
    </row>
    <row r="22" spans="1:167" x14ac:dyDescent="0.2">
      <c r="A22" s="19">
        <v>12</v>
      </c>
      <c r="B22" s="19">
        <v>117557</v>
      </c>
      <c r="C22" s="19" t="s">
        <v>133</v>
      </c>
      <c r="D22" s="18"/>
      <c r="E22" s="28">
        <f t="shared" si="0"/>
        <v>81</v>
      </c>
      <c r="F22" s="28" t="str">
        <f t="shared" si="1"/>
        <v>B</v>
      </c>
      <c r="G22" s="28">
        <f t="shared" si="2"/>
        <v>81</v>
      </c>
      <c r="H22" s="28" t="str">
        <f t="shared" si="3"/>
        <v>B</v>
      </c>
      <c r="I22" s="36">
        <v>2</v>
      </c>
      <c r="J22" s="28" t="str">
        <f t="shared" si="4"/>
        <v>Memiliki kemampuan memahami dan menentukan Induksi Matematika, Program Linear, Matriks, Determinan dan Invers Matriks, namun perlu peningkatan pemahaman Transformasi, Barisan Deret</v>
      </c>
      <c r="K22" s="28">
        <f t="shared" si="5"/>
        <v>80</v>
      </c>
      <c r="L22" s="28" t="str">
        <f t="shared" si="6"/>
        <v>B</v>
      </c>
      <c r="M22" s="28">
        <f t="shared" si="7"/>
        <v>80</v>
      </c>
      <c r="N22" s="28" t="str">
        <f t="shared" si="8"/>
        <v>B</v>
      </c>
      <c r="O22" s="36">
        <v>2</v>
      </c>
      <c r="P22" s="28" t="str">
        <f t="shared" si="9"/>
        <v>Sangat Terampil  menyelesaikan masalah Induksi Matematika, Program Linear, Matriks, Determinan dan Invers Matriks, namun perlu peningkatan penyelesaian masalah Transformasi, Barisan Deret</v>
      </c>
      <c r="Q22" s="39"/>
      <c r="R22" s="39" t="s">
        <v>8</v>
      </c>
      <c r="S22" s="18"/>
      <c r="T22" s="1">
        <v>98</v>
      </c>
      <c r="U22" s="1">
        <v>75</v>
      </c>
      <c r="V22" s="1">
        <v>75</v>
      </c>
      <c r="W22" s="1">
        <v>87</v>
      </c>
      <c r="X22" s="1">
        <v>70</v>
      </c>
      <c r="Y22" s="1">
        <v>80</v>
      </c>
      <c r="Z22" s="1"/>
      <c r="AA22" s="1"/>
      <c r="AB22" s="1"/>
      <c r="AC22" s="1"/>
      <c r="AD22" s="1"/>
      <c r="AE22" s="18"/>
      <c r="AF22" s="1">
        <v>80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">
      <c r="A23" s="19">
        <v>13</v>
      </c>
      <c r="B23" s="19">
        <v>117572</v>
      </c>
      <c r="C23" s="19" t="s">
        <v>134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>Memiliki kemampuan memahami dan menentukan Induksi Matematika, Program Linear, Matriks, Determinan dan Invers Matriks, Transformasi, namun perlu peningkatan pemahaman Barisan Deret</v>
      </c>
      <c r="K23" s="28">
        <f t="shared" si="5"/>
        <v>84</v>
      </c>
      <c r="L23" s="28" t="str">
        <f t="shared" si="6"/>
        <v>B</v>
      </c>
      <c r="M23" s="28">
        <f t="shared" si="7"/>
        <v>84</v>
      </c>
      <c r="N23" s="28" t="str">
        <f t="shared" si="8"/>
        <v>B</v>
      </c>
      <c r="O23" s="36">
        <v>1</v>
      </c>
      <c r="P23" s="28" t="str">
        <f t="shared" si="9"/>
        <v>Sangat Terampil  menyelesaikan masalah Induksi Matematika, Program Linear, Matriks, Determinan dan Invers Matriks, Transformasi, namun perlu peningkatan penyelesaian masalah Barisan Deret</v>
      </c>
      <c r="Q23" s="39"/>
      <c r="R23" s="39" t="s">
        <v>8</v>
      </c>
      <c r="S23" s="18"/>
      <c r="T23" s="1">
        <v>80</v>
      </c>
      <c r="U23" s="1">
        <v>75</v>
      </c>
      <c r="V23" s="1">
        <v>75</v>
      </c>
      <c r="W23" s="1">
        <v>92</v>
      </c>
      <c r="X23" s="1">
        <v>90</v>
      </c>
      <c r="Y23" s="1">
        <v>95</v>
      </c>
      <c r="Z23" s="1"/>
      <c r="AA23" s="1"/>
      <c r="AB23" s="1"/>
      <c r="AC23" s="1"/>
      <c r="AD23" s="1"/>
      <c r="AE23" s="18"/>
      <c r="AF23" s="1">
        <v>84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46886</v>
      </c>
      <c r="FK23" s="77">
        <v>46896</v>
      </c>
    </row>
    <row r="24" spans="1:167" x14ac:dyDescent="0.2">
      <c r="A24" s="19">
        <v>14</v>
      </c>
      <c r="B24" s="19">
        <v>117587</v>
      </c>
      <c r="C24" s="19" t="s">
        <v>135</v>
      </c>
      <c r="D24" s="18"/>
      <c r="E24" s="28">
        <f t="shared" si="0"/>
        <v>80</v>
      </c>
      <c r="F24" s="28" t="str">
        <f t="shared" si="1"/>
        <v>B</v>
      </c>
      <c r="G24" s="28">
        <f t="shared" si="2"/>
        <v>80</v>
      </c>
      <c r="H24" s="28" t="str">
        <f t="shared" si="3"/>
        <v>B</v>
      </c>
      <c r="I24" s="36">
        <v>2</v>
      </c>
      <c r="J24" s="28" t="str">
        <f t="shared" si="4"/>
        <v>Memiliki kemampuan memahami dan menentukan Induksi Matematika, Program Linear, Matriks, Determinan dan Invers Matriks, namun perlu peningkatan pemahaman Transformasi, Barisan Deret</v>
      </c>
      <c r="K24" s="28">
        <f t="shared" si="5"/>
        <v>79</v>
      </c>
      <c r="L24" s="28" t="str">
        <f t="shared" si="6"/>
        <v>B</v>
      </c>
      <c r="M24" s="28">
        <f t="shared" si="7"/>
        <v>79</v>
      </c>
      <c r="N24" s="28" t="str">
        <f t="shared" si="8"/>
        <v>B</v>
      </c>
      <c r="O24" s="36">
        <v>2</v>
      </c>
      <c r="P24" s="28" t="str">
        <f t="shared" si="9"/>
        <v>Sangat Terampil  menyelesaikan masalah Induksi Matematika, Program Linear, Matriks, Determinan dan Invers Matriks, namun perlu peningkatan penyelesaian masalah Transformasi, Barisan Deret</v>
      </c>
      <c r="Q24" s="39"/>
      <c r="R24" s="39" t="s">
        <v>8</v>
      </c>
      <c r="S24" s="18"/>
      <c r="T24" s="1">
        <v>75</v>
      </c>
      <c r="U24" s="1">
        <v>75</v>
      </c>
      <c r="V24" s="1">
        <v>80</v>
      </c>
      <c r="W24" s="1">
        <v>96</v>
      </c>
      <c r="X24" s="1">
        <v>74</v>
      </c>
      <c r="Y24" s="1">
        <v>80</v>
      </c>
      <c r="Z24" s="1"/>
      <c r="AA24" s="1"/>
      <c r="AB24" s="1"/>
      <c r="AC24" s="1"/>
      <c r="AD24" s="1"/>
      <c r="AE24" s="18"/>
      <c r="AF24" s="1">
        <v>79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">
      <c r="A25" s="19">
        <v>15</v>
      </c>
      <c r="B25" s="19">
        <v>117602</v>
      </c>
      <c r="C25" s="19" t="s">
        <v>136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1</v>
      </c>
      <c r="J25" s="28" t="str">
        <f t="shared" si="4"/>
        <v>Memiliki kemampuan memahami dan menentukan Induksi Matematika, Program Linear, Matriks, Determinan dan Invers Matriks, Transformasi, namun perlu peningkatan pemahaman Barisan Deret</v>
      </c>
      <c r="K25" s="28">
        <f t="shared" si="5"/>
        <v>84</v>
      </c>
      <c r="L25" s="28" t="str">
        <f t="shared" si="6"/>
        <v>B</v>
      </c>
      <c r="M25" s="28">
        <f t="shared" si="7"/>
        <v>84</v>
      </c>
      <c r="N25" s="28" t="str">
        <f t="shared" si="8"/>
        <v>B</v>
      </c>
      <c r="O25" s="36">
        <v>1</v>
      </c>
      <c r="P25" s="28" t="str">
        <f t="shared" si="9"/>
        <v>Sangat Terampil  menyelesaikan masalah Induksi Matematika, Program Linear, Matriks, Determinan dan Invers Matriks, Transformasi, namun perlu peningkatan penyelesaian masalah Barisan Deret</v>
      </c>
      <c r="Q25" s="39"/>
      <c r="R25" s="39" t="s">
        <v>8</v>
      </c>
      <c r="S25" s="18"/>
      <c r="T25" s="1">
        <v>75</v>
      </c>
      <c r="U25" s="1">
        <v>80</v>
      </c>
      <c r="V25" s="1">
        <v>90</v>
      </c>
      <c r="W25" s="1">
        <v>95</v>
      </c>
      <c r="X25" s="1">
        <v>78</v>
      </c>
      <c r="Y25" s="1">
        <v>90</v>
      </c>
      <c r="Z25" s="1"/>
      <c r="AA25" s="1"/>
      <c r="AB25" s="1"/>
      <c r="AC25" s="1"/>
      <c r="AD25" s="1"/>
      <c r="AE25" s="18"/>
      <c r="AF25" s="1">
        <v>84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86</v>
      </c>
      <c r="FD25" s="46"/>
      <c r="FE25" s="46"/>
      <c r="FG25" s="74">
        <v>7</v>
      </c>
      <c r="FH25" s="76"/>
      <c r="FI25" s="76"/>
      <c r="FJ25" s="77">
        <v>46887</v>
      </c>
      <c r="FK25" s="77">
        <v>46897</v>
      </c>
    </row>
    <row r="26" spans="1:167" x14ac:dyDescent="0.2">
      <c r="A26" s="19">
        <v>16</v>
      </c>
      <c r="B26" s="19">
        <v>117617</v>
      </c>
      <c r="C26" s="19" t="s">
        <v>137</v>
      </c>
      <c r="D26" s="18"/>
      <c r="E26" s="28">
        <f t="shared" si="0"/>
        <v>75</v>
      </c>
      <c r="F26" s="28" t="str">
        <f t="shared" si="1"/>
        <v>C</v>
      </c>
      <c r="G26" s="28">
        <f t="shared" si="2"/>
        <v>75</v>
      </c>
      <c r="H26" s="28" t="str">
        <f t="shared" si="3"/>
        <v>C</v>
      </c>
      <c r="I26" s="36">
        <v>3</v>
      </c>
      <c r="J26" s="28" t="str">
        <f t="shared" si="4"/>
        <v>Memiliki kemampuan memahami dan menentukan Induksi Matematika, Program Linear, Matriks, namun perlu peningkatan pemahaman Determinan dan Invers Matriks, Transformasi, Barisan Deret</v>
      </c>
      <c r="K26" s="28">
        <f t="shared" si="5"/>
        <v>74</v>
      </c>
      <c r="L26" s="28" t="str">
        <f t="shared" si="6"/>
        <v>C</v>
      </c>
      <c r="M26" s="28">
        <f t="shared" si="7"/>
        <v>74</v>
      </c>
      <c r="N26" s="28" t="str">
        <f t="shared" si="8"/>
        <v>C</v>
      </c>
      <c r="O26" s="36">
        <v>3</v>
      </c>
      <c r="P26" s="28" t="str">
        <f t="shared" si="9"/>
        <v>Sangat Terampil  menyelesaikan masalah Induksi Matematika, Program Linear, Matriks, namun perlu peningkatan penyelesaian masalah Determinan dan Invers Matriks, Transformasi, Barisan Deret</v>
      </c>
      <c r="Q26" s="39"/>
      <c r="R26" s="39" t="s">
        <v>9</v>
      </c>
      <c r="S26" s="18"/>
      <c r="T26" s="1">
        <v>70</v>
      </c>
      <c r="U26" s="1">
        <v>75</v>
      </c>
      <c r="V26" s="1">
        <v>70</v>
      </c>
      <c r="W26" s="1">
        <v>85</v>
      </c>
      <c r="X26" s="1">
        <v>78</v>
      </c>
      <c r="Y26" s="1">
        <v>70</v>
      </c>
      <c r="Z26" s="1"/>
      <c r="AA26" s="1"/>
      <c r="AB26" s="1"/>
      <c r="AC26" s="1"/>
      <c r="AD26" s="1"/>
      <c r="AE26" s="18"/>
      <c r="AF26" s="1">
        <v>74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">
      <c r="A27" s="19">
        <v>17</v>
      </c>
      <c r="B27" s="19">
        <v>117632</v>
      </c>
      <c r="C27" s="19" t="s">
        <v>138</v>
      </c>
      <c r="D27" s="18"/>
      <c r="E27" s="28">
        <f t="shared" si="0"/>
        <v>90</v>
      </c>
      <c r="F27" s="28" t="str">
        <f t="shared" si="1"/>
        <v>A</v>
      </c>
      <c r="G27" s="28">
        <f t="shared" si="2"/>
        <v>90</v>
      </c>
      <c r="H27" s="28" t="str">
        <f t="shared" si="3"/>
        <v>A</v>
      </c>
      <c r="I27" s="36">
        <v>1</v>
      </c>
      <c r="J27" s="28" t="str">
        <f t="shared" si="4"/>
        <v>Memiliki kemampuan memahami dan menentukan Induksi Matematika, Program Linear, Matriks, Determinan dan Invers Matriks, Transformasi, namun perlu peningkatan pemahaman Barisan Deret</v>
      </c>
      <c r="K27" s="28">
        <f t="shared" si="5"/>
        <v>89</v>
      </c>
      <c r="L27" s="28" t="str">
        <f t="shared" si="6"/>
        <v>A</v>
      </c>
      <c r="M27" s="28">
        <f t="shared" si="7"/>
        <v>89</v>
      </c>
      <c r="N27" s="28" t="str">
        <f t="shared" si="8"/>
        <v>A</v>
      </c>
      <c r="O27" s="36">
        <v>1</v>
      </c>
      <c r="P27" s="28" t="str">
        <f t="shared" si="9"/>
        <v>Sangat Terampil  menyelesaikan masalah Induksi Matematika, Program Linear, Matriks, Determinan dan Invers Matriks, Transformasi, namun perlu peningkatan penyelesaian masalah Barisan Deret</v>
      </c>
      <c r="Q27" s="39"/>
      <c r="R27" s="39" t="s">
        <v>8</v>
      </c>
      <c r="S27" s="18"/>
      <c r="T27" s="1">
        <v>83</v>
      </c>
      <c r="U27" s="1">
        <v>83</v>
      </c>
      <c r="V27" s="1">
        <v>95</v>
      </c>
      <c r="W27" s="1">
        <v>92</v>
      </c>
      <c r="X27" s="1">
        <v>92</v>
      </c>
      <c r="Y27" s="1">
        <v>95</v>
      </c>
      <c r="Z27" s="1"/>
      <c r="AA27" s="1"/>
      <c r="AB27" s="1"/>
      <c r="AC27" s="1"/>
      <c r="AD27" s="1"/>
      <c r="AE27" s="18"/>
      <c r="AF27" s="1">
        <v>89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46888</v>
      </c>
      <c r="FK27" s="77">
        <v>46898</v>
      </c>
    </row>
    <row r="28" spans="1:167" x14ac:dyDescent="0.2">
      <c r="A28" s="19">
        <v>18</v>
      </c>
      <c r="B28" s="19">
        <v>117647</v>
      </c>
      <c r="C28" s="19" t="s">
        <v>139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v>1</v>
      </c>
      <c r="J28" s="28" t="str">
        <f t="shared" si="4"/>
        <v>Memiliki kemampuan memahami dan menentukan Induksi Matematika, Program Linear, Matriks, Determinan dan Invers Matriks, Transformasi, namun perlu peningkatan pemahaman Barisan Deret</v>
      </c>
      <c r="K28" s="28">
        <f t="shared" si="5"/>
        <v>87</v>
      </c>
      <c r="L28" s="28" t="str">
        <f t="shared" si="6"/>
        <v>A</v>
      </c>
      <c r="M28" s="28">
        <f t="shared" si="7"/>
        <v>87</v>
      </c>
      <c r="N28" s="28" t="str">
        <f t="shared" si="8"/>
        <v>A</v>
      </c>
      <c r="O28" s="36">
        <v>1</v>
      </c>
      <c r="P28" s="28" t="str">
        <f t="shared" si="9"/>
        <v>Sangat Terampil  menyelesaikan masalah Induksi Matematika, Program Linear, Matriks, Determinan dan Invers Matriks, Transformasi, namun perlu peningkatan penyelesaian masalah Barisan Deret</v>
      </c>
      <c r="Q28" s="39"/>
      <c r="R28" s="39" t="s">
        <v>8</v>
      </c>
      <c r="S28" s="18"/>
      <c r="T28" s="1">
        <v>82</v>
      </c>
      <c r="U28" s="1">
        <v>85</v>
      </c>
      <c r="V28" s="1">
        <v>95</v>
      </c>
      <c r="W28" s="1">
        <v>92</v>
      </c>
      <c r="X28" s="1">
        <v>80</v>
      </c>
      <c r="Y28" s="1">
        <v>95</v>
      </c>
      <c r="Z28" s="1"/>
      <c r="AA28" s="1"/>
      <c r="AB28" s="1"/>
      <c r="AC28" s="1"/>
      <c r="AD28" s="1"/>
      <c r="AE28" s="18"/>
      <c r="AF28" s="1">
        <v>87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">
      <c r="A29" s="19">
        <v>19</v>
      </c>
      <c r="B29" s="19">
        <v>117662</v>
      </c>
      <c r="C29" s="19" t="s">
        <v>140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1</v>
      </c>
      <c r="J29" s="28" t="str">
        <f t="shared" si="4"/>
        <v>Memiliki kemampuan memahami dan menentukan Induksi Matematika, Program Linear, Matriks, Determinan dan Invers Matriks, Transformasi, namun perlu peningkatan pemahaman Barisan Deret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1</v>
      </c>
      <c r="P29" s="28" t="str">
        <f t="shared" si="9"/>
        <v>Sangat Terampil  menyelesaikan masalah Induksi Matematika, Program Linear, Matriks, Determinan dan Invers Matriks, Transformasi, namun perlu peningkatan penyelesaian masalah Barisan Deret</v>
      </c>
      <c r="Q29" s="39"/>
      <c r="R29" s="39" t="s">
        <v>8</v>
      </c>
      <c r="S29" s="18"/>
      <c r="T29" s="1">
        <v>100</v>
      </c>
      <c r="U29" s="1">
        <v>88</v>
      </c>
      <c r="V29" s="1">
        <v>85</v>
      </c>
      <c r="W29" s="1">
        <v>88</v>
      </c>
      <c r="X29" s="1">
        <v>78</v>
      </c>
      <c r="Y29" s="1">
        <v>78</v>
      </c>
      <c r="Z29" s="1"/>
      <c r="AA29" s="1"/>
      <c r="AB29" s="1"/>
      <c r="AC29" s="1"/>
      <c r="AD29" s="1"/>
      <c r="AE29" s="18"/>
      <c r="AF29" s="1">
        <v>85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46889</v>
      </c>
      <c r="FK29" s="77">
        <v>46899</v>
      </c>
    </row>
    <row r="30" spans="1:167" x14ac:dyDescent="0.2">
      <c r="A30" s="19">
        <v>20</v>
      </c>
      <c r="B30" s="19">
        <v>117677</v>
      </c>
      <c r="C30" s="19" t="s">
        <v>141</v>
      </c>
      <c r="D30" s="18"/>
      <c r="E30" s="28">
        <f t="shared" si="0"/>
        <v>72</v>
      </c>
      <c r="F30" s="28" t="str">
        <f t="shared" si="1"/>
        <v>C</v>
      </c>
      <c r="G30" s="28">
        <f t="shared" si="2"/>
        <v>72</v>
      </c>
      <c r="H30" s="28" t="str">
        <f t="shared" si="3"/>
        <v>C</v>
      </c>
      <c r="I30" s="36">
        <v>3</v>
      </c>
      <c r="J30" s="28" t="str">
        <f t="shared" si="4"/>
        <v>Memiliki kemampuan memahami dan menentukan Induksi Matematika, Program Linear, Matriks, namun perlu peningkatan pemahaman Determinan dan Invers Matriks, Transformasi, Barisan Deret</v>
      </c>
      <c r="K30" s="28">
        <f t="shared" si="5"/>
        <v>71</v>
      </c>
      <c r="L30" s="28" t="str">
        <f t="shared" si="6"/>
        <v>C</v>
      </c>
      <c r="M30" s="28">
        <f t="shared" si="7"/>
        <v>71</v>
      </c>
      <c r="N30" s="28" t="str">
        <f t="shared" si="8"/>
        <v>C</v>
      </c>
      <c r="O30" s="36">
        <v>1</v>
      </c>
      <c r="P30" s="28" t="str">
        <f t="shared" si="9"/>
        <v>Sangat Terampil  menyelesaikan masalah Induksi Matematika, Program Linear, Matriks, Determinan dan Invers Matriks, Transformasi, namun perlu peningkatan penyelesaian masalah Barisan Deret</v>
      </c>
      <c r="Q30" s="39"/>
      <c r="R30" s="39" t="s">
        <v>8</v>
      </c>
      <c r="S30" s="18"/>
      <c r="T30" s="1">
        <v>70</v>
      </c>
      <c r="U30" s="1">
        <v>70</v>
      </c>
      <c r="V30" s="1">
        <v>78</v>
      </c>
      <c r="W30" s="1">
        <v>70</v>
      </c>
      <c r="X30" s="1">
        <v>72</v>
      </c>
      <c r="Y30" s="1">
        <v>70</v>
      </c>
      <c r="Z30" s="1"/>
      <c r="AA30" s="1"/>
      <c r="AB30" s="1"/>
      <c r="AC30" s="1"/>
      <c r="AD30" s="1"/>
      <c r="AE30" s="18"/>
      <c r="AF30" s="1">
        <v>71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">
      <c r="A31" s="19">
        <v>21</v>
      </c>
      <c r="B31" s="19">
        <v>117692</v>
      </c>
      <c r="C31" s="19" t="s">
        <v>142</v>
      </c>
      <c r="D31" s="18"/>
      <c r="E31" s="28">
        <f t="shared" si="0"/>
        <v>78</v>
      </c>
      <c r="F31" s="28" t="str">
        <f t="shared" si="1"/>
        <v>B</v>
      </c>
      <c r="G31" s="28">
        <f t="shared" si="2"/>
        <v>78</v>
      </c>
      <c r="H31" s="28" t="str">
        <f t="shared" si="3"/>
        <v>B</v>
      </c>
      <c r="I31" s="36">
        <v>2</v>
      </c>
      <c r="J31" s="28" t="str">
        <f t="shared" si="4"/>
        <v>Memiliki kemampuan memahami dan menentukan Induksi Matematika, Program Linear, Matriks, Determinan dan Invers Matriks, namun perlu peningkatan pemahaman Transformasi, Barisan Deret</v>
      </c>
      <c r="K31" s="28">
        <f t="shared" si="5"/>
        <v>77</v>
      </c>
      <c r="L31" s="28" t="str">
        <f t="shared" si="6"/>
        <v>B</v>
      </c>
      <c r="M31" s="28">
        <f t="shared" si="7"/>
        <v>77</v>
      </c>
      <c r="N31" s="28" t="str">
        <f t="shared" si="8"/>
        <v>B</v>
      </c>
      <c r="O31" s="36">
        <v>2</v>
      </c>
      <c r="P31" s="28" t="str">
        <f t="shared" si="9"/>
        <v>Sangat Terampil  menyelesaikan masalah Induksi Matematika, Program Linear, Matriks, Determinan dan Invers Matriks, namun perlu peningkatan penyelesaian masalah Transformasi, Barisan Deret</v>
      </c>
      <c r="Q31" s="39"/>
      <c r="R31" s="39" t="s">
        <v>9</v>
      </c>
      <c r="S31" s="18"/>
      <c r="T31" s="1">
        <v>70</v>
      </c>
      <c r="U31" s="1">
        <v>73</v>
      </c>
      <c r="V31" s="1">
        <v>80</v>
      </c>
      <c r="W31" s="1">
        <v>88</v>
      </c>
      <c r="X31" s="1">
        <v>75</v>
      </c>
      <c r="Y31" s="1">
        <v>80</v>
      </c>
      <c r="Z31" s="1"/>
      <c r="AA31" s="1"/>
      <c r="AB31" s="1"/>
      <c r="AC31" s="1"/>
      <c r="AD31" s="1"/>
      <c r="AE31" s="18"/>
      <c r="AF31" s="1">
        <v>77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46890</v>
      </c>
      <c r="FK31" s="77">
        <v>46900</v>
      </c>
    </row>
    <row r="32" spans="1:167" x14ac:dyDescent="0.2">
      <c r="A32" s="19">
        <v>22</v>
      </c>
      <c r="B32" s="19">
        <v>117707</v>
      </c>
      <c r="C32" s="19" t="s">
        <v>143</v>
      </c>
      <c r="D32" s="18"/>
      <c r="E32" s="28">
        <f t="shared" si="0"/>
        <v>81</v>
      </c>
      <c r="F32" s="28" t="str">
        <f t="shared" si="1"/>
        <v>B</v>
      </c>
      <c r="G32" s="28">
        <f t="shared" si="2"/>
        <v>81</v>
      </c>
      <c r="H32" s="28" t="str">
        <f t="shared" si="3"/>
        <v>B</v>
      </c>
      <c r="I32" s="36">
        <v>2</v>
      </c>
      <c r="J32" s="28" t="str">
        <f t="shared" si="4"/>
        <v>Memiliki kemampuan memahami dan menentukan Induksi Matematika, Program Linear, Matriks, Determinan dan Invers Matriks, namun perlu peningkatan pemahaman Transformasi, Barisan Deret</v>
      </c>
      <c r="K32" s="28">
        <f t="shared" si="5"/>
        <v>80</v>
      </c>
      <c r="L32" s="28" t="str">
        <f t="shared" si="6"/>
        <v>B</v>
      </c>
      <c r="M32" s="28">
        <f t="shared" si="7"/>
        <v>80</v>
      </c>
      <c r="N32" s="28" t="str">
        <f t="shared" si="8"/>
        <v>B</v>
      </c>
      <c r="O32" s="36">
        <v>2</v>
      </c>
      <c r="P32" s="28" t="str">
        <f t="shared" si="9"/>
        <v>Sangat Terampil  menyelesaikan masalah Induksi Matematika, Program Linear, Matriks, Determinan dan Invers Matriks, namun perlu peningkatan penyelesaian masalah Transformasi, Barisan Deret</v>
      </c>
      <c r="Q32" s="39"/>
      <c r="R32" s="39" t="s">
        <v>8</v>
      </c>
      <c r="S32" s="18"/>
      <c r="T32" s="1">
        <v>80</v>
      </c>
      <c r="U32" s="1">
        <v>85</v>
      </c>
      <c r="V32" s="1">
        <v>85</v>
      </c>
      <c r="W32" s="1">
        <v>86</v>
      </c>
      <c r="X32" s="1">
        <v>65</v>
      </c>
      <c r="Y32" s="1">
        <v>85</v>
      </c>
      <c r="Z32" s="1"/>
      <c r="AA32" s="1"/>
      <c r="AB32" s="1"/>
      <c r="AC32" s="1"/>
      <c r="AD32" s="1"/>
      <c r="AE32" s="18"/>
      <c r="AF32" s="1">
        <v>80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">
      <c r="A33" s="19">
        <v>23</v>
      </c>
      <c r="B33" s="19">
        <v>117722</v>
      </c>
      <c r="C33" s="19" t="s">
        <v>144</v>
      </c>
      <c r="D33" s="18"/>
      <c r="E33" s="28">
        <f t="shared" si="0"/>
        <v>70</v>
      </c>
      <c r="F33" s="28" t="str">
        <f t="shared" si="1"/>
        <v>C</v>
      </c>
      <c r="G33" s="28">
        <f t="shared" si="2"/>
        <v>70</v>
      </c>
      <c r="H33" s="28" t="str">
        <f t="shared" si="3"/>
        <v>C</v>
      </c>
      <c r="I33" s="36">
        <v>3</v>
      </c>
      <c r="J33" s="28" t="str">
        <f t="shared" si="4"/>
        <v>Memiliki kemampuan memahami dan menentukan Induksi Matematika, Program Linear, Matriks, namun perlu peningkatan pemahaman Determinan dan Invers Matriks, Transformasi, Barisan Deret</v>
      </c>
      <c r="K33" s="28">
        <f t="shared" si="5"/>
        <v>71</v>
      </c>
      <c r="L33" s="28" t="str">
        <f t="shared" si="6"/>
        <v>C</v>
      </c>
      <c r="M33" s="28">
        <f t="shared" si="7"/>
        <v>71</v>
      </c>
      <c r="N33" s="28" t="str">
        <f t="shared" si="8"/>
        <v>C</v>
      </c>
      <c r="O33" s="36">
        <v>3</v>
      </c>
      <c r="P33" s="28" t="str">
        <f t="shared" si="9"/>
        <v>Sangat Terampil  menyelesaikan masalah Induksi Matematika, Program Linear, Matriks, namun perlu peningkatan penyelesaian masalah Determinan dan Invers Matriks, Transformasi, Barisan Deret</v>
      </c>
      <c r="Q33" s="39"/>
      <c r="R33" s="39" t="s">
        <v>9</v>
      </c>
      <c r="S33" s="18"/>
      <c r="T33" s="1">
        <v>65</v>
      </c>
      <c r="U33" s="1">
        <v>75</v>
      </c>
      <c r="V33" s="1">
        <v>76</v>
      </c>
      <c r="W33" s="1">
        <v>70</v>
      </c>
      <c r="X33" s="1">
        <v>75</v>
      </c>
      <c r="Y33" s="1">
        <v>60</v>
      </c>
      <c r="Z33" s="1"/>
      <c r="AA33" s="1"/>
      <c r="AB33" s="1"/>
      <c r="AC33" s="1"/>
      <c r="AD33" s="1"/>
      <c r="AE33" s="18"/>
      <c r="AF33" s="1">
        <v>71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">
      <c r="A34" s="19">
        <v>24</v>
      </c>
      <c r="B34" s="19">
        <v>117737</v>
      </c>
      <c r="C34" s="19" t="s">
        <v>145</v>
      </c>
      <c r="D34" s="18"/>
      <c r="E34" s="28">
        <f t="shared" si="0"/>
        <v>70</v>
      </c>
      <c r="F34" s="28" t="str">
        <f t="shared" si="1"/>
        <v>C</v>
      </c>
      <c r="G34" s="28">
        <f t="shared" si="2"/>
        <v>70</v>
      </c>
      <c r="H34" s="28" t="str">
        <f t="shared" si="3"/>
        <v>C</v>
      </c>
      <c r="I34" s="36">
        <v>3</v>
      </c>
      <c r="J34" s="28" t="str">
        <f t="shared" si="4"/>
        <v>Memiliki kemampuan memahami dan menentukan Induksi Matematika, Program Linear, Matriks, namun perlu peningkatan pemahaman Determinan dan Invers Matriks, Transformasi, Barisan Deret</v>
      </c>
      <c r="K34" s="28">
        <f t="shared" si="5"/>
        <v>72</v>
      </c>
      <c r="L34" s="28" t="str">
        <f t="shared" si="6"/>
        <v>C</v>
      </c>
      <c r="M34" s="28">
        <f t="shared" si="7"/>
        <v>72</v>
      </c>
      <c r="N34" s="28" t="str">
        <f t="shared" si="8"/>
        <v>C</v>
      </c>
      <c r="O34" s="36">
        <v>3</v>
      </c>
      <c r="P34" s="28" t="str">
        <f t="shared" si="9"/>
        <v>Sangat Terampil  menyelesaikan masalah Induksi Matematika, Program Linear, Matriks, namun perlu peningkatan penyelesaian masalah Determinan dan Invers Matriks, Transformasi, Barisan Deret</v>
      </c>
      <c r="Q34" s="39"/>
      <c r="R34" s="39" t="s">
        <v>9</v>
      </c>
      <c r="S34" s="18"/>
      <c r="T34" s="1">
        <v>70</v>
      </c>
      <c r="U34" s="1">
        <v>70</v>
      </c>
      <c r="V34" s="1">
        <v>72</v>
      </c>
      <c r="W34" s="1">
        <v>76</v>
      </c>
      <c r="X34" s="1">
        <v>72</v>
      </c>
      <c r="Y34" s="1">
        <v>60</v>
      </c>
      <c r="Z34" s="1"/>
      <c r="AA34" s="1"/>
      <c r="AB34" s="1"/>
      <c r="AC34" s="1"/>
      <c r="AD34" s="1"/>
      <c r="AE34" s="18"/>
      <c r="AF34" s="1">
        <v>72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">
      <c r="A35" s="19">
        <v>25</v>
      </c>
      <c r="B35" s="19">
        <v>117752</v>
      </c>
      <c r="C35" s="19" t="s">
        <v>146</v>
      </c>
      <c r="D35" s="18"/>
      <c r="E35" s="28">
        <f t="shared" si="0"/>
        <v>78</v>
      </c>
      <c r="F35" s="28" t="str">
        <f t="shared" si="1"/>
        <v>B</v>
      </c>
      <c r="G35" s="28">
        <f t="shared" si="2"/>
        <v>78</v>
      </c>
      <c r="H35" s="28" t="str">
        <f t="shared" si="3"/>
        <v>B</v>
      </c>
      <c r="I35" s="36">
        <v>2</v>
      </c>
      <c r="J35" s="28" t="str">
        <f t="shared" si="4"/>
        <v>Memiliki kemampuan memahami dan menentukan Induksi Matematika, Program Linear, Matriks, Determinan dan Invers Matriks, namun perlu peningkatan pemahaman Transformasi, Barisan Deret</v>
      </c>
      <c r="K35" s="28">
        <f t="shared" si="5"/>
        <v>79</v>
      </c>
      <c r="L35" s="28" t="str">
        <f t="shared" si="6"/>
        <v>B</v>
      </c>
      <c r="M35" s="28">
        <f t="shared" si="7"/>
        <v>79</v>
      </c>
      <c r="N35" s="28" t="str">
        <f t="shared" si="8"/>
        <v>B</v>
      </c>
      <c r="O35" s="36">
        <v>2</v>
      </c>
      <c r="P35" s="28" t="str">
        <f t="shared" si="9"/>
        <v>Sangat Terampil  menyelesaikan masalah Induksi Matematika, Program Linear, Matriks, Determinan dan Invers Matriks, namun perlu peningkatan penyelesaian masalah Transformasi, Barisan Deret</v>
      </c>
      <c r="Q35" s="39"/>
      <c r="R35" s="39" t="s">
        <v>9</v>
      </c>
      <c r="S35" s="18"/>
      <c r="T35" s="1">
        <v>82</v>
      </c>
      <c r="U35" s="1">
        <v>75</v>
      </c>
      <c r="V35" s="1">
        <v>80</v>
      </c>
      <c r="W35" s="1">
        <v>88</v>
      </c>
      <c r="X35" s="1">
        <v>85</v>
      </c>
      <c r="Y35" s="1">
        <v>60</v>
      </c>
      <c r="Z35" s="1"/>
      <c r="AA35" s="1"/>
      <c r="AB35" s="1"/>
      <c r="AC35" s="1"/>
      <c r="AD35" s="1"/>
      <c r="AE35" s="18"/>
      <c r="AF35" s="1">
        <v>79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">
      <c r="A36" s="19">
        <v>26</v>
      </c>
      <c r="B36" s="19">
        <v>117767</v>
      </c>
      <c r="C36" s="19" t="s">
        <v>147</v>
      </c>
      <c r="D36" s="18"/>
      <c r="E36" s="28">
        <f t="shared" si="0"/>
        <v>78</v>
      </c>
      <c r="F36" s="28" t="str">
        <f t="shared" si="1"/>
        <v>B</v>
      </c>
      <c r="G36" s="28">
        <f t="shared" si="2"/>
        <v>78</v>
      </c>
      <c r="H36" s="28" t="str">
        <f t="shared" si="3"/>
        <v>B</v>
      </c>
      <c r="I36" s="36">
        <v>2</v>
      </c>
      <c r="J36" s="28" t="str">
        <f t="shared" si="4"/>
        <v>Memiliki kemampuan memahami dan menentukan Induksi Matematika, Program Linear, Matriks, Determinan dan Invers Matriks, namun perlu peningkatan pemahaman Transformasi, Barisan Deret</v>
      </c>
      <c r="K36" s="28">
        <f t="shared" si="5"/>
        <v>79</v>
      </c>
      <c r="L36" s="28" t="str">
        <f t="shared" si="6"/>
        <v>B</v>
      </c>
      <c r="M36" s="28">
        <f t="shared" si="7"/>
        <v>79</v>
      </c>
      <c r="N36" s="28" t="str">
        <f t="shared" si="8"/>
        <v>B</v>
      </c>
      <c r="O36" s="36">
        <v>2</v>
      </c>
      <c r="P36" s="28" t="str">
        <f t="shared" si="9"/>
        <v>Sangat Terampil  menyelesaikan masalah Induksi Matematika, Program Linear, Matriks, Determinan dan Invers Matriks, namun perlu peningkatan penyelesaian masalah Transformasi, Barisan Deret</v>
      </c>
      <c r="Q36" s="39"/>
      <c r="R36" s="39" t="s">
        <v>9</v>
      </c>
      <c r="S36" s="18"/>
      <c r="T36" s="1">
        <v>70</v>
      </c>
      <c r="U36" s="1">
        <v>82</v>
      </c>
      <c r="V36" s="1">
        <v>75</v>
      </c>
      <c r="W36" s="1">
        <v>80</v>
      </c>
      <c r="X36" s="1">
        <v>86</v>
      </c>
      <c r="Y36" s="1">
        <v>75</v>
      </c>
      <c r="Z36" s="1"/>
      <c r="AA36" s="1"/>
      <c r="AB36" s="1"/>
      <c r="AC36" s="1"/>
      <c r="AD36" s="1"/>
      <c r="AE36" s="18"/>
      <c r="AF36" s="1">
        <v>79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">
      <c r="A37" s="19">
        <v>27</v>
      </c>
      <c r="B37" s="19">
        <v>117782</v>
      </c>
      <c r="C37" s="19" t="s">
        <v>148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v>1</v>
      </c>
      <c r="J37" s="28" t="str">
        <f t="shared" si="4"/>
        <v>Memiliki kemampuan memahami dan menentukan Induksi Matematika, Program Linear, Matriks, Determinan dan Invers Matriks, Transformasi, namun perlu peningkatan pemahaman Barisan Deret</v>
      </c>
      <c r="K37" s="28">
        <f t="shared" si="5"/>
        <v>86</v>
      </c>
      <c r="L37" s="28" t="str">
        <f t="shared" si="6"/>
        <v>A</v>
      </c>
      <c r="M37" s="28">
        <f t="shared" si="7"/>
        <v>86</v>
      </c>
      <c r="N37" s="28" t="str">
        <f t="shared" si="8"/>
        <v>A</v>
      </c>
      <c r="O37" s="36">
        <v>1</v>
      </c>
      <c r="P37" s="28" t="str">
        <f t="shared" si="9"/>
        <v>Sangat Terampil  menyelesaikan masalah Induksi Matematika, Program Linear, Matriks, Determinan dan Invers Matriks, Transformasi, namun perlu peningkatan penyelesaian masalah Barisan Deret</v>
      </c>
      <c r="Q37" s="39"/>
      <c r="R37" s="39" t="s">
        <v>8</v>
      </c>
      <c r="S37" s="18"/>
      <c r="T37" s="1">
        <v>85</v>
      </c>
      <c r="U37" s="1">
        <v>75</v>
      </c>
      <c r="V37" s="1">
        <v>95</v>
      </c>
      <c r="W37" s="1">
        <v>85</v>
      </c>
      <c r="X37" s="1">
        <v>85</v>
      </c>
      <c r="Y37" s="1">
        <v>95</v>
      </c>
      <c r="Z37" s="1"/>
      <c r="AA37" s="1"/>
      <c r="AB37" s="1"/>
      <c r="AC37" s="1"/>
      <c r="AD37" s="1"/>
      <c r="AE37" s="18"/>
      <c r="AF37" s="1">
        <v>86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">
      <c r="A38" s="19">
        <v>28</v>
      </c>
      <c r="B38" s="19">
        <v>117797</v>
      </c>
      <c r="C38" s="19" t="s">
        <v>149</v>
      </c>
      <c r="D38" s="18"/>
      <c r="E38" s="28">
        <f t="shared" si="0"/>
        <v>78</v>
      </c>
      <c r="F38" s="28" t="str">
        <f t="shared" si="1"/>
        <v>B</v>
      </c>
      <c r="G38" s="28">
        <f t="shared" si="2"/>
        <v>78</v>
      </c>
      <c r="H38" s="28" t="str">
        <f t="shared" si="3"/>
        <v>B</v>
      </c>
      <c r="I38" s="36">
        <v>2</v>
      </c>
      <c r="J38" s="28" t="str">
        <f t="shared" si="4"/>
        <v>Memiliki kemampuan memahami dan menentukan Induksi Matematika, Program Linear, Matriks, Determinan dan Invers Matriks, namun perlu peningkatan pemahaman Transformasi, Barisan Deret</v>
      </c>
      <c r="K38" s="28">
        <f t="shared" si="5"/>
        <v>77</v>
      </c>
      <c r="L38" s="28" t="str">
        <f t="shared" si="6"/>
        <v>B</v>
      </c>
      <c r="M38" s="28">
        <f t="shared" si="7"/>
        <v>77</v>
      </c>
      <c r="N38" s="28" t="str">
        <f t="shared" si="8"/>
        <v>B</v>
      </c>
      <c r="O38" s="36">
        <v>2</v>
      </c>
      <c r="P38" s="28" t="str">
        <f t="shared" si="9"/>
        <v>Sangat Terampil  menyelesaikan masalah Induksi Matematika, Program Linear, Matriks, Determinan dan Invers Matriks, namun perlu peningkatan penyelesaian masalah Transformasi, Barisan Deret</v>
      </c>
      <c r="Q38" s="39"/>
      <c r="R38" s="39" t="s">
        <v>9</v>
      </c>
      <c r="S38" s="18"/>
      <c r="T38" s="1">
        <v>83</v>
      </c>
      <c r="U38" s="1">
        <v>84</v>
      </c>
      <c r="V38" s="1">
        <v>75</v>
      </c>
      <c r="W38" s="1">
        <v>80</v>
      </c>
      <c r="X38" s="1">
        <v>70</v>
      </c>
      <c r="Y38" s="1">
        <v>75</v>
      </c>
      <c r="Z38" s="1"/>
      <c r="AA38" s="1"/>
      <c r="AB38" s="1"/>
      <c r="AC38" s="1"/>
      <c r="AD38" s="1"/>
      <c r="AE38" s="18"/>
      <c r="AF38" s="1">
        <v>77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">
      <c r="A39" s="19">
        <v>29</v>
      </c>
      <c r="B39" s="19">
        <v>117812</v>
      </c>
      <c r="C39" s="19" t="s">
        <v>150</v>
      </c>
      <c r="D39" s="18"/>
      <c r="E39" s="28">
        <f t="shared" si="0"/>
        <v>72</v>
      </c>
      <c r="F39" s="28" t="str">
        <f t="shared" si="1"/>
        <v>C</v>
      </c>
      <c r="G39" s="28">
        <f t="shared" si="2"/>
        <v>72</v>
      </c>
      <c r="H39" s="28" t="str">
        <f t="shared" si="3"/>
        <v>C</v>
      </c>
      <c r="I39" s="36">
        <v>3</v>
      </c>
      <c r="J39" s="28" t="str">
        <f t="shared" si="4"/>
        <v>Memiliki kemampuan memahami dan menentukan Induksi Matematika, Program Linear, Matriks, namun perlu peningkatan pemahaman Determinan dan Invers Matriks, Transformasi, Barisan Deret</v>
      </c>
      <c r="K39" s="28">
        <f t="shared" si="5"/>
        <v>73</v>
      </c>
      <c r="L39" s="28" t="str">
        <f t="shared" si="6"/>
        <v>C</v>
      </c>
      <c r="M39" s="28">
        <f t="shared" si="7"/>
        <v>73</v>
      </c>
      <c r="N39" s="28" t="str">
        <f t="shared" si="8"/>
        <v>C</v>
      </c>
      <c r="O39" s="36">
        <v>3</v>
      </c>
      <c r="P39" s="28" t="str">
        <f t="shared" si="9"/>
        <v>Sangat Terampil  menyelesaikan masalah Induksi Matematika, Program Linear, Matriks, namun perlu peningkatan penyelesaian masalah Determinan dan Invers Matriks, Transformasi, Barisan Deret</v>
      </c>
      <c r="Q39" s="39"/>
      <c r="R39" s="39" t="s">
        <v>9</v>
      </c>
      <c r="S39" s="18"/>
      <c r="T39" s="1">
        <v>70</v>
      </c>
      <c r="U39" s="1">
        <v>75</v>
      </c>
      <c r="V39" s="1">
        <v>70</v>
      </c>
      <c r="W39" s="1">
        <v>70</v>
      </c>
      <c r="X39" s="1">
        <v>79</v>
      </c>
      <c r="Y39" s="1">
        <v>70</v>
      </c>
      <c r="Z39" s="1"/>
      <c r="AA39" s="1"/>
      <c r="AB39" s="1"/>
      <c r="AC39" s="1"/>
      <c r="AD39" s="1"/>
      <c r="AE39" s="18"/>
      <c r="AF39" s="1">
        <v>73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">
      <c r="A40" s="19">
        <v>30</v>
      </c>
      <c r="B40" s="19">
        <v>117827</v>
      </c>
      <c r="C40" s="19" t="s">
        <v>151</v>
      </c>
      <c r="D40" s="18"/>
      <c r="E40" s="28">
        <f t="shared" si="0"/>
        <v>72</v>
      </c>
      <c r="F40" s="28" t="str">
        <f t="shared" si="1"/>
        <v>C</v>
      </c>
      <c r="G40" s="28">
        <f t="shared" si="2"/>
        <v>72</v>
      </c>
      <c r="H40" s="28" t="str">
        <f t="shared" si="3"/>
        <v>C</v>
      </c>
      <c r="I40" s="36">
        <v>3</v>
      </c>
      <c r="J40" s="28" t="str">
        <f t="shared" si="4"/>
        <v>Memiliki kemampuan memahami dan menentukan Induksi Matematika, Program Linear, Matriks, namun perlu peningkatan pemahaman Determinan dan Invers Matriks, Transformasi, Barisan Deret</v>
      </c>
      <c r="K40" s="28">
        <f t="shared" si="5"/>
        <v>73</v>
      </c>
      <c r="L40" s="28" t="str">
        <f t="shared" si="6"/>
        <v>C</v>
      </c>
      <c r="M40" s="28">
        <f t="shared" si="7"/>
        <v>73</v>
      </c>
      <c r="N40" s="28" t="str">
        <f t="shared" si="8"/>
        <v>C</v>
      </c>
      <c r="O40" s="36">
        <v>3</v>
      </c>
      <c r="P40" s="28" t="str">
        <f t="shared" si="9"/>
        <v>Sangat Terampil  menyelesaikan masalah Induksi Matematika, Program Linear, Matriks, namun perlu peningkatan penyelesaian masalah Determinan dan Invers Matriks, Transformasi, Barisan Deret</v>
      </c>
      <c r="Q40" s="39"/>
      <c r="R40" s="39" t="s">
        <v>9</v>
      </c>
      <c r="S40" s="18"/>
      <c r="T40" s="1">
        <v>75</v>
      </c>
      <c r="U40" s="1">
        <v>60</v>
      </c>
      <c r="V40" s="1">
        <v>75</v>
      </c>
      <c r="W40" s="1">
        <v>74</v>
      </c>
      <c r="X40" s="1">
        <v>70</v>
      </c>
      <c r="Y40" s="1">
        <v>75</v>
      </c>
      <c r="Z40" s="1"/>
      <c r="AA40" s="1"/>
      <c r="AB40" s="1"/>
      <c r="AC40" s="1"/>
      <c r="AD40" s="1"/>
      <c r="AE40" s="18"/>
      <c r="AF40" s="1">
        <v>73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">
      <c r="A41" s="19">
        <v>31</v>
      </c>
      <c r="B41" s="19">
        <v>117842</v>
      </c>
      <c r="C41" s="19" t="s">
        <v>152</v>
      </c>
      <c r="D41" s="18"/>
      <c r="E41" s="28">
        <f t="shared" si="0"/>
        <v>74</v>
      </c>
      <c r="F41" s="28" t="str">
        <f t="shared" si="1"/>
        <v>C</v>
      </c>
      <c r="G41" s="28">
        <f t="shared" si="2"/>
        <v>74</v>
      </c>
      <c r="H41" s="28" t="str">
        <f t="shared" si="3"/>
        <v>C</v>
      </c>
      <c r="I41" s="36">
        <v>3</v>
      </c>
      <c r="J41" s="28" t="str">
        <f t="shared" si="4"/>
        <v>Memiliki kemampuan memahami dan menentukan Induksi Matematika, Program Linear, Matriks, namun perlu peningkatan pemahaman Determinan dan Invers Matriks, Transformasi, Barisan Deret</v>
      </c>
      <c r="K41" s="28">
        <f t="shared" si="5"/>
        <v>75</v>
      </c>
      <c r="L41" s="28" t="str">
        <f t="shared" si="6"/>
        <v>C</v>
      </c>
      <c r="M41" s="28">
        <f t="shared" si="7"/>
        <v>75</v>
      </c>
      <c r="N41" s="28" t="str">
        <f t="shared" si="8"/>
        <v>C</v>
      </c>
      <c r="O41" s="36">
        <v>3</v>
      </c>
      <c r="P41" s="28" t="str">
        <f t="shared" si="9"/>
        <v>Sangat Terampil  menyelesaikan masalah Induksi Matematika, Program Linear, Matriks, namun perlu peningkatan penyelesaian masalah Determinan dan Invers Matriks, Transformasi, Barisan Deret</v>
      </c>
      <c r="Q41" s="39"/>
      <c r="R41" s="39" t="s">
        <v>9</v>
      </c>
      <c r="S41" s="18"/>
      <c r="T41" s="1">
        <v>70</v>
      </c>
      <c r="U41" s="1">
        <v>60</v>
      </c>
      <c r="V41" s="1">
        <v>70</v>
      </c>
      <c r="W41" s="1">
        <v>80</v>
      </c>
      <c r="X41" s="1">
        <v>78</v>
      </c>
      <c r="Y41" s="1">
        <v>85</v>
      </c>
      <c r="Z41" s="1"/>
      <c r="AA41" s="1"/>
      <c r="AB41" s="1"/>
      <c r="AC41" s="1"/>
      <c r="AD41" s="1"/>
      <c r="AE41" s="18"/>
      <c r="AF41" s="1">
        <v>75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">
      <c r="A42" s="19">
        <v>32</v>
      </c>
      <c r="B42" s="19">
        <v>117857</v>
      </c>
      <c r="C42" s="19" t="s">
        <v>153</v>
      </c>
      <c r="D42" s="18"/>
      <c r="E42" s="28">
        <f t="shared" si="0"/>
        <v>75</v>
      </c>
      <c r="F42" s="28" t="str">
        <f t="shared" si="1"/>
        <v>C</v>
      </c>
      <c r="G42" s="28">
        <f t="shared" si="2"/>
        <v>75</v>
      </c>
      <c r="H42" s="28" t="str">
        <f t="shared" si="3"/>
        <v>C</v>
      </c>
      <c r="I42" s="36">
        <v>3</v>
      </c>
      <c r="J42" s="28" t="str">
        <f t="shared" si="4"/>
        <v>Memiliki kemampuan memahami dan menentukan Induksi Matematika, Program Linear, Matriks, namun perlu peningkatan pemahaman Determinan dan Invers Matriks, Transformasi, Barisan Deret</v>
      </c>
      <c r="K42" s="28">
        <f t="shared" si="5"/>
        <v>74</v>
      </c>
      <c r="L42" s="28" t="str">
        <f t="shared" si="6"/>
        <v>C</v>
      </c>
      <c r="M42" s="28">
        <f t="shared" si="7"/>
        <v>74</v>
      </c>
      <c r="N42" s="28" t="str">
        <f t="shared" si="8"/>
        <v>C</v>
      </c>
      <c r="O42" s="36">
        <v>3</v>
      </c>
      <c r="P42" s="28" t="str">
        <f t="shared" si="9"/>
        <v>Sangat Terampil  menyelesaikan masalah Induksi Matematika, Program Linear, Matriks, namun perlu peningkatan penyelesaian masalah Determinan dan Invers Matriks, Transformasi, Barisan Deret</v>
      </c>
      <c r="Q42" s="39"/>
      <c r="R42" s="39" t="s">
        <v>9</v>
      </c>
      <c r="S42" s="18"/>
      <c r="T42" s="1">
        <v>70</v>
      </c>
      <c r="U42" s="1">
        <v>78</v>
      </c>
      <c r="V42" s="1">
        <v>75</v>
      </c>
      <c r="W42" s="1">
        <v>80</v>
      </c>
      <c r="X42" s="1">
        <v>70</v>
      </c>
      <c r="Y42" s="1">
        <v>75</v>
      </c>
      <c r="Z42" s="1"/>
      <c r="AA42" s="1"/>
      <c r="AB42" s="1"/>
      <c r="AC42" s="1"/>
      <c r="AD42" s="1"/>
      <c r="AE42" s="18"/>
      <c r="AF42" s="1">
        <v>74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">
      <c r="A43" s="19">
        <v>33</v>
      </c>
      <c r="B43" s="19">
        <v>117872</v>
      </c>
      <c r="C43" s="19" t="s">
        <v>154</v>
      </c>
      <c r="D43" s="18"/>
      <c r="E43" s="28">
        <f t="shared" si="0"/>
        <v>80</v>
      </c>
      <c r="F43" s="28" t="str">
        <f t="shared" si="1"/>
        <v>B</v>
      </c>
      <c r="G43" s="28">
        <f t="shared" si="2"/>
        <v>80</v>
      </c>
      <c r="H43" s="28" t="str">
        <f t="shared" si="3"/>
        <v>B</v>
      </c>
      <c r="I43" s="36">
        <v>2</v>
      </c>
      <c r="J43" s="28" t="str">
        <f t="shared" si="4"/>
        <v>Memiliki kemampuan memahami dan menentukan Induksi Matematika, Program Linear, Matriks, Determinan dan Invers Matriks, namun perlu peningkatan pemahaman Transformasi, Barisan Deret</v>
      </c>
      <c r="K43" s="28">
        <f t="shared" si="5"/>
        <v>81</v>
      </c>
      <c r="L43" s="28" t="str">
        <f t="shared" si="6"/>
        <v>B</v>
      </c>
      <c r="M43" s="28">
        <f t="shared" si="7"/>
        <v>81</v>
      </c>
      <c r="N43" s="28" t="str">
        <f t="shared" si="8"/>
        <v>B</v>
      </c>
      <c r="O43" s="36">
        <v>2</v>
      </c>
      <c r="P43" s="28" t="str">
        <f t="shared" si="9"/>
        <v>Sangat Terampil  menyelesaikan masalah Induksi Matematika, Program Linear, Matriks, Determinan dan Invers Matriks, namun perlu peningkatan penyelesaian masalah Transformasi, Barisan Deret</v>
      </c>
      <c r="Q43" s="39"/>
      <c r="R43" s="39" t="s">
        <v>8</v>
      </c>
      <c r="S43" s="18"/>
      <c r="T43" s="1">
        <v>70</v>
      </c>
      <c r="U43" s="1">
        <v>75</v>
      </c>
      <c r="V43" s="1">
        <v>75</v>
      </c>
      <c r="W43" s="1">
        <v>80</v>
      </c>
      <c r="X43" s="1">
        <v>95</v>
      </c>
      <c r="Y43" s="1">
        <v>85</v>
      </c>
      <c r="Z43" s="1"/>
      <c r="AA43" s="1"/>
      <c r="AB43" s="1"/>
      <c r="AC43" s="1"/>
      <c r="AD43" s="1"/>
      <c r="AE43" s="18"/>
      <c r="AF43" s="1">
        <v>81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">
      <c r="A44" s="19">
        <v>34</v>
      </c>
      <c r="B44" s="19">
        <v>117887</v>
      </c>
      <c r="C44" s="19" t="s">
        <v>155</v>
      </c>
      <c r="D44" s="18"/>
      <c r="E44" s="28">
        <f t="shared" si="0"/>
        <v>65</v>
      </c>
      <c r="F44" s="28" t="str">
        <f t="shared" si="1"/>
        <v>D</v>
      </c>
      <c r="G44" s="28">
        <f t="shared" si="2"/>
        <v>65</v>
      </c>
      <c r="H44" s="28" t="str">
        <f t="shared" si="3"/>
        <v>D</v>
      </c>
      <c r="I44" s="36">
        <v>3</v>
      </c>
      <c r="J44" s="28" t="str">
        <f t="shared" si="4"/>
        <v>Memiliki kemampuan memahami dan menentukan Induksi Matematika, Program Linear, Matriks, namun perlu peningkatan pemahaman Determinan dan Invers Matriks, Transformasi, Barisan Deret</v>
      </c>
      <c r="K44" s="28">
        <f t="shared" si="5"/>
        <v>70</v>
      </c>
      <c r="L44" s="28" t="str">
        <f t="shared" si="6"/>
        <v>C</v>
      </c>
      <c r="M44" s="28">
        <f t="shared" si="7"/>
        <v>70</v>
      </c>
      <c r="N44" s="28" t="str">
        <f t="shared" si="8"/>
        <v>C</v>
      </c>
      <c r="O44" s="36">
        <v>3</v>
      </c>
      <c r="P44" s="28" t="str">
        <f t="shared" si="9"/>
        <v>Sangat Terampil  menyelesaikan masalah Induksi Matematika, Program Linear, Matriks, namun perlu peningkatan penyelesaian masalah Determinan dan Invers Matriks, Transformasi, Barisan Deret</v>
      </c>
      <c r="Q44" s="39"/>
      <c r="R44" s="39" t="s">
        <v>9</v>
      </c>
      <c r="S44" s="18"/>
      <c r="T44" s="1">
        <v>60</v>
      </c>
      <c r="U44" s="1">
        <v>60</v>
      </c>
      <c r="V44" s="1">
        <v>60</v>
      </c>
      <c r="W44" s="1">
        <v>85</v>
      </c>
      <c r="X44" s="1">
        <v>64</v>
      </c>
      <c r="Y44" s="1">
        <v>60</v>
      </c>
      <c r="Z44" s="1"/>
      <c r="AA44" s="1"/>
      <c r="AB44" s="1"/>
      <c r="AC44" s="1"/>
      <c r="AD44" s="1"/>
      <c r="AE44" s="18"/>
      <c r="AF44" s="1">
        <v>70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">
      <c r="A45" s="19">
        <v>35</v>
      </c>
      <c r="B45" s="19">
        <v>117902</v>
      </c>
      <c r="C45" s="19" t="s">
        <v>156</v>
      </c>
      <c r="D45" s="18"/>
      <c r="E45" s="28">
        <f t="shared" si="0"/>
        <v>80</v>
      </c>
      <c r="F45" s="28" t="str">
        <f t="shared" si="1"/>
        <v>B</v>
      </c>
      <c r="G45" s="28">
        <f t="shared" si="2"/>
        <v>80</v>
      </c>
      <c r="H45" s="28" t="str">
        <f t="shared" si="3"/>
        <v>B</v>
      </c>
      <c r="I45" s="36">
        <v>2</v>
      </c>
      <c r="J45" s="28" t="str">
        <f t="shared" si="4"/>
        <v>Memiliki kemampuan memahami dan menentukan Induksi Matematika, Program Linear, Matriks, Determinan dan Invers Matriks, namun perlu peningkatan pemahaman Transformasi, Barisan Deret</v>
      </c>
      <c r="K45" s="28">
        <f t="shared" si="5"/>
        <v>79</v>
      </c>
      <c r="L45" s="28" t="str">
        <f t="shared" si="6"/>
        <v>B</v>
      </c>
      <c r="M45" s="28">
        <f t="shared" si="7"/>
        <v>79</v>
      </c>
      <c r="N45" s="28" t="str">
        <f t="shared" si="8"/>
        <v>B</v>
      </c>
      <c r="O45" s="36">
        <v>2</v>
      </c>
      <c r="P45" s="28" t="str">
        <f t="shared" si="9"/>
        <v>Sangat Terampil  menyelesaikan masalah Induksi Matematika, Program Linear, Matriks, Determinan dan Invers Matriks, namun perlu peningkatan penyelesaian masalah Transformasi, Barisan Deret</v>
      </c>
      <c r="Q45" s="39"/>
      <c r="R45" s="39" t="s">
        <v>8</v>
      </c>
      <c r="S45" s="18"/>
      <c r="T45" s="1">
        <v>70</v>
      </c>
      <c r="U45" s="1">
        <v>75</v>
      </c>
      <c r="V45" s="1">
        <v>80</v>
      </c>
      <c r="W45" s="1">
        <v>84</v>
      </c>
      <c r="X45" s="1">
        <v>85</v>
      </c>
      <c r="Y45" s="1">
        <v>85</v>
      </c>
      <c r="Z45" s="1"/>
      <c r="AA45" s="1"/>
      <c r="AB45" s="1"/>
      <c r="AC45" s="1"/>
      <c r="AD45" s="1"/>
      <c r="AE45" s="18"/>
      <c r="AF45" s="1">
        <v>79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">
      <c r="A52" s="18"/>
      <c r="B52" s="18"/>
      <c r="C52" s="18" t="s">
        <v>108</v>
      </c>
      <c r="D52" s="18"/>
      <c r="E52" s="18"/>
      <c r="F52" s="18" t="s">
        <v>109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110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">
      <c r="A53" s="18"/>
      <c r="B53" s="18"/>
      <c r="C53" s="18" t="s">
        <v>111</v>
      </c>
      <c r="D53" s="18"/>
      <c r="E53" s="18"/>
      <c r="F53" s="18" t="s">
        <v>112</v>
      </c>
      <c r="G53" s="18"/>
      <c r="H53" s="18"/>
      <c r="I53" s="38"/>
      <c r="J53" s="30"/>
      <c r="K53" s="18">
        <f>IF(COUNTBLANK($G$11:$G$50)=40,"",MIN($G$11:$G$50))</f>
        <v>65</v>
      </c>
      <c r="L53" s="18"/>
      <c r="M53" s="18"/>
      <c r="N53" s="18"/>
      <c r="O53" s="37"/>
      <c r="P53" s="18"/>
      <c r="Q53" s="37" t="s">
        <v>113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">
      <c r="A54" s="18"/>
      <c r="B54" s="18"/>
      <c r="C54" s="18"/>
      <c r="D54" s="18"/>
      <c r="E54" s="18"/>
      <c r="F54" s="18" t="s">
        <v>114</v>
      </c>
      <c r="G54" s="18"/>
      <c r="H54" s="18"/>
      <c r="I54" s="38"/>
      <c r="J54" s="30"/>
      <c r="K54" s="18">
        <f>IF(COUNTBLANK($G$11:$G$50)=40,"",AVERAGE($G$11:$G$50))</f>
        <v>79.542857142857144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">
      <c r="A55" s="18"/>
      <c r="B55" s="18"/>
      <c r="C55" s="18"/>
      <c r="D55" s="18"/>
      <c r="E55" s="18"/>
      <c r="F55" s="18" t="s">
        <v>115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">
      <c r="A56" s="18"/>
      <c r="B56" s="18"/>
      <c r="C56" s="18" t="s">
        <v>116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">
      <c r="A57" s="18"/>
      <c r="B57" s="18"/>
      <c r="C57" s="18" t="s">
        <v>118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119</v>
      </c>
      <c r="R57" s="37" t="s">
        <v>120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23" activePane="bottomRight" state="frozen"/>
      <selection pane="topRight"/>
      <selection pane="bottomLeft"/>
      <selection pane="bottomRight" activeCell="W34" sqref="W34"/>
    </sheetView>
  </sheetViews>
  <sheetFormatPr baseColWidth="10" defaultColWidth="8.83203125" defaultRowHeight="15" x14ac:dyDescent="0.2"/>
  <cols>
    <col min="1" max="1" width="6.5" customWidth="1"/>
    <col min="2" max="2" width="9.1640625" hidden="1" customWidth="1"/>
    <col min="3" max="3" width="37.33203125" customWidth="1"/>
    <col min="4" max="4" width="5.83203125" customWidth="1"/>
    <col min="5" max="8" width="7.6640625" customWidth="1"/>
    <col min="9" max="9" width="11.6640625" customWidth="1"/>
    <col min="10" max="10" width="20.6640625" customWidth="1"/>
    <col min="11" max="14" width="7.6640625" customWidth="1"/>
    <col min="15" max="15" width="11.6640625" customWidth="1"/>
    <col min="16" max="16" width="20.6640625" customWidth="1"/>
    <col min="17" max="18" width="7.6640625" hidden="1" customWidth="1"/>
    <col min="20" max="29" width="7.1640625" customWidth="1"/>
    <col min="30" max="30" width="7.1640625" hidden="1" customWidth="1"/>
    <col min="31" max="31" width="7.1640625" customWidth="1"/>
    <col min="32" max="40" width="8.6640625" customWidth="1"/>
    <col min="41" max="42" width="7.1640625" customWidth="1"/>
    <col min="43" max="52" width="7.1640625" hidden="1" customWidth="1"/>
    <col min="53" max="53" width="0" hidden="1" customWidth="1"/>
    <col min="54" max="157" width="9.1640625" hidden="1" customWidth="1"/>
    <col min="158" max="158" width="6.1640625" hidden="1" customWidth="1"/>
    <col min="159" max="161" width="12.6640625" customWidth="1"/>
    <col min="162" max="162" width="5.83203125" customWidth="1"/>
    <col min="163" max="163" width="6.83203125" customWidth="1"/>
    <col min="164" max="165" width="40.6640625" customWidth="1"/>
    <col min="166" max="166" width="10.6640625" hidden="1" customWidth="1"/>
    <col min="167" max="167" width="11.5" hidden="1" customWidth="1"/>
  </cols>
  <sheetData>
    <row r="1" spans="1:167" ht="18.75" customHeight="1" x14ac:dyDescent="0.2">
      <c r="A1" s="15">
        <v>985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">
      <c r="A2" s="16" t="s">
        <v>1</v>
      </c>
      <c r="B2" s="21"/>
      <c r="C2" s="24" t="s">
        <v>2</v>
      </c>
      <c r="D2" s="18"/>
      <c r="E2" s="25" t="s">
        <v>157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">
      <c r="A3" s="16" t="s">
        <v>4</v>
      </c>
      <c r="B3" s="22">
        <v>985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" customHeight="1" x14ac:dyDescent="0.2">
      <c r="A7" s="18"/>
      <c r="B7" s="23">
        <v>227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" customHeight="1" x14ac:dyDescent="0.2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" customHeight="1" x14ac:dyDescent="0.2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8" customHeight="1" x14ac:dyDescent="0.2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">
      <c r="A11" s="19">
        <v>1</v>
      </c>
      <c r="B11" s="19">
        <v>117932</v>
      </c>
      <c r="C11" s="19" t="s">
        <v>158</v>
      </c>
      <c r="D11" s="18"/>
      <c r="E11" s="28">
        <f t="shared" ref="E11:E50" si="0">IF((COUNTA(T11:AC11)&gt;0),(ROUND((AVERAGE(T11:AC11)),0)),"")</f>
        <v>90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90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dan menentukan Induksi Matematika, Program Linear, Matriks, Determinan dan Invers Matriks, Transformasi, namun perlu peningkatan pemahaman Barisan Deret</v>
      </c>
      <c r="K11" s="28">
        <f t="shared" ref="K11:K50" si="5">IF((COUNTA(AF11:AO11)&gt;0),AVERAGE(AF11:AO11),"")</f>
        <v>89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 menyelesaikan masalah Induksi Matematika, Program Linear, Matriks, Determinan dan Invers Matriks, Transformasi, namun perlu peningkatan penyelesaian masalah Barisan Deret</v>
      </c>
      <c r="Q11" s="39"/>
      <c r="R11" s="39" t="s">
        <v>8</v>
      </c>
      <c r="S11" s="18"/>
      <c r="T11" s="1">
        <v>87</v>
      </c>
      <c r="U11" s="1">
        <v>85</v>
      </c>
      <c r="V11" s="1">
        <v>90</v>
      </c>
      <c r="W11" s="1">
        <v>92</v>
      </c>
      <c r="X11" s="1">
        <v>95</v>
      </c>
      <c r="Y11" s="1">
        <v>90</v>
      </c>
      <c r="Z11" s="1"/>
      <c r="AA11" s="1"/>
      <c r="AB11" s="1"/>
      <c r="AC11" s="1"/>
      <c r="AD11" s="1"/>
      <c r="AE11" s="18"/>
      <c r="AF11" s="1">
        <v>89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">
      <c r="A12" s="19">
        <v>2</v>
      </c>
      <c r="B12" s="19">
        <v>117947</v>
      </c>
      <c r="C12" s="19" t="s">
        <v>159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2</v>
      </c>
      <c r="J12" s="28" t="str">
        <f t="shared" si="4"/>
        <v>Memiliki kemampuan memahami dan menentukan Induksi Matematika, Program Linear, Matriks, Determinan dan Invers Matriks, namun perlu peningkatan pemahaman Transformasi, Barisan Deret</v>
      </c>
      <c r="K12" s="28">
        <f t="shared" si="5"/>
        <v>81</v>
      </c>
      <c r="L12" s="28" t="str">
        <f t="shared" si="6"/>
        <v>B</v>
      </c>
      <c r="M12" s="28">
        <f t="shared" si="7"/>
        <v>81</v>
      </c>
      <c r="N12" s="28" t="str">
        <f t="shared" si="8"/>
        <v>B</v>
      </c>
      <c r="O12" s="36">
        <v>2</v>
      </c>
      <c r="P12" s="28" t="str">
        <f t="shared" si="9"/>
        <v>Sangat Terampil  menyelesaikan masalah Induksi Matematika, Program Linear, Matriks, Determinan dan Invers Matriks, namun perlu peningkatan penyelesaian masalah Transformasi, Barisan Deret</v>
      </c>
      <c r="Q12" s="39"/>
      <c r="R12" s="39" t="s">
        <v>8</v>
      </c>
      <c r="S12" s="18"/>
      <c r="T12" s="1">
        <v>70</v>
      </c>
      <c r="U12" s="1">
        <v>90</v>
      </c>
      <c r="V12" s="1">
        <v>75</v>
      </c>
      <c r="W12" s="1">
        <v>88</v>
      </c>
      <c r="X12" s="1">
        <v>82</v>
      </c>
      <c r="Y12" s="1">
        <v>75</v>
      </c>
      <c r="Z12" s="1"/>
      <c r="AA12" s="1"/>
      <c r="AB12" s="1"/>
      <c r="AC12" s="1"/>
      <c r="AD12" s="1"/>
      <c r="AE12" s="18"/>
      <c r="AF12" s="1">
        <v>81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">
      <c r="A13" s="19">
        <v>3</v>
      </c>
      <c r="B13" s="19">
        <v>117962</v>
      </c>
      <c r="C13" s="19" t="s">
        <v>160</v>
      </c>
      <c r="D13" s="18"/>
      <c r="E13" s="28">
        <f t="shared" si="0"/>
        <v>92</v>
      </c>
      <c r="F13" s="28" t="str">
        <f t="shared" si="1"/>
        <v>A</v>
      </c>
      <c r="G13" s="28">
        <f t="shared" si="2"/>
        <v>92</v>
      </c>
      <c r="H13" s="28" t="str">
        <f t="shared" si="3"/>
        <v>A</v>
      </c>
      <c r="I13" s="36">
        <v>1</v>
      </c>
      <c r="J13" s="28" t="str">
        <f t="shared" si="4"/>
        <v>Memiliki kemampuan memahami dan menentukan Induksi Matematika, Program Linear, Matriks, Determinan dan Invers Matriks, Transformasi, namun perlu peningkatan pemahaman Barisan Deret</v>
      </c>
      <c r="K13" s="28">
        <f t="shared" si="5"/>
        <v>90</v>
      </c>
      <c r="L13" s="28" t="str">
        <f t="shared" si="6"/>
        <v>A</v>
      </c>
      <c r="M13" s="28">
        <f t="shared" si="7"/>
        <v>90</v>
      </c>
      <c r="N13" s="28" t="str">
        <f t="shared" si="8"/>
        <v>A</v>
      </c>
      <c r="O13" s="36">
        <v>1</v>
      </c>
      <c r="P13" s="28" t="str">
        <f t="shared" si="9"/>
        <v>Sangat Terampil  menyelesaikan masalah Induksi Matematika, Program Linear, Matriks, Determinan dan Invers Matriks, Transformasi, namun perlu peningkatan penyelesaian masalah Barisan Deret</v>
      </c>
      <c r="Q13" s="39"/>
      <c r="R13" s="39" t="s">
        <v>8</v>
      </c>
      <c r="S13" s="18"/>
      <c r="T13" s="1">
        <v>83</v>
      </c>
      <c r="U13" s="1">
        <v>88</v>
      </c>
      <c r="V13" s="1">
        <v>90</v>
      </c>
      <c r="W13" s="1">
        <v>98</v>
      </c>
      <c r="X13" s="1">
        <v>100</v>
      </c>
      <c r="Y13" s="1">
        <v>90</v>
      </c>
      <c r="Z13" s="1"/>
      <c r="AA13" s="1"/>
      <c r="AB13" s="1"/>
      <c r="AC13" s="1"/>
      <c r="AD13" s="1"/>
      <c r="AE13" s="18"/>
      <c r="AF13" s="1">
        <v>90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68</v>
      </c>
      <c r="FI13" s="76" t="s">
        <v>69</v>
      </c>
      <c r="FJ13" s="77">
        <v>46901</v>
      </c>
      <c r="FK13" s="77">
        <v>46911</v>
      </c>
    </row>
    <row r="14" spans="1:167" x14ac:dyDescent="0.2">
      <c r="A14" s="19">
        <v>4</v>
      </c>
      <c r="B14" s="19">
        <v>117977</v>
      </c>
      <c r="C14" s="19" t="s">
        <v>161</v>
      </c>
      <c r="D14" s="18"/>
      <c r="E14" s="28">
        <f t="shared" si="0"/>
        <v>72</v>
      </c>
      <c r="F14" s="28" t="str">
        <f t="shared" si="1"/>
        <v>C</v>
      </c>
      <c r="G14" s="28">
        <f t="shared" si="2"/>
        <v>72</v>
      </c>
      <c r="H14" s="28" t="str">
        <f t="shared" si="3"/>
        <v>C</v>
      </c>
      <c r="I14" s="36">
        <v>3</v>
      </c>
      <c r="J14" s="28" t="str">
        <f t="shared" si="4"/>
        <v>Memiliki kemampuan memahami dan menentukan Induksi Matematika, Program Linear, Matriks, namun perlu peningkatan pemahaman Determinan dan Invers Matriks, Transformasi, Barisan Deret</v>
      </c>
      <c r="K14" s="28">
        <f t="shared" si="5"/>
        <v>70</v>
      </c>
      <c r="L14" s="28" t="str">
        <f t="shared" si="6"/>
        <v>C</v>
      </c>
      <c r="M14" s="28">
        <f t="shared" si="7"/>
        <v>70</v>
      </c>
      <c r="N14" s="28" t="str">
        <f t="shared" si="8"/>
        <v>C</v>
      </c>
      <c r="O14" s="36">
        <v>3</v>
      </c>
      <c r="P14" s="28" t="str">
        <f t="shared" si="9"/>
        <v>Sangat Terampil  menyelesaikan masalah Induksi Matematika, Program Linear, Matriks, namun perlu peningkatan penyelesaian masalah Determinan dan Invers Matriks, Transformasi, Barisan Deret</v>
      </c>
      <c r="Q14" s="39"/>
      <c r="R14" s="39" t="s">
        <v>9</v>
      </c>
      <c r="S14" s="18"/>
      <c r="T14" s="1">
        <v>70</v>
      </c>
      <c r="U14" s="1">
        <v>71</v>
      </c>
      <c r="V14" s="1">
        <v>70</v>
      </c>
      <c r="W14" s="1">
        <v>70</v>
      </c>
      <c r="X14" s="1">
        <v>82</v>
      </c>
      <c r="Y14" s="1">
        <v>70</v>
      </c>
      <c r="Z14" s="1"/>
      <c r="AA14" s="1"/>
      <c r="AB14" s="1"/>
      <c r="AC14" s="1"/>
      <c r="AD14" s="1"/>
      <c r="AE14" s="18"/>
      <c r="AF14" s="1">
        <v>70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">
      <c r="A15" s="19">
        <v>5</v>
      </c>
      <c r="B15" s="19">
        <v>117992</v>
      </c>
      <c r="C15" s="19" t="s">
        <v>162</v>
      </c>
      <c r="D15" s="18"/>
      <c r="E15" s="28">
        <f t="shared" si="0"/>
        <v>72</v>
      </c>
      <c r="F15" s="28" t="str">
        <f t="shared" si="1"/>
        <v>C</v>
      </c>
      <c r="G15" s="28">
        <f t="shared" si="2"/>
        <v>72</v>
      </c>
      <c r="H15" s="28" t="str">
        <f t="shared" si="3"/>
        <v>C</v>
      </c>
      <c r="I15" s="36">
        <v>3</v>
      </c>
      <c r="J15" s="28" t="str">
        <f t="shared" si="4"/>
        <v>Memiliki kemampuan memahami dan menentukan Induksi Matematika, Program Linear, Matriks, namun perlu peningkatan pemahaman Determinan dan Invers Matriks, Transformasi, Barisan Deret</v>
      </c>
      <c r="K15" s="28">
        <f t="shared" si="5"/>
        <v>71</v>
      </c>
      <c r="L15" s="28" t="str">
        <f t="shared" si="6"/>
        <v>C</v>
      </c>
      <c r="M15" s="28">
        <f t="shared" si="7"/>
        <v>71</v>
      </c>
      <c r="N15" s="28" t="str">
        <f t="shared" si="8"/>
        <v>C</v>
      </c>
      <c r="O15" s="36">
        <v>3</v>
      </c>
      <c r="P15" s="28" t="str">
        <f t="shared" si="9"/>
        <v>Sangat Terampil  menyelesaikan masalah Induksi Matematika, Program Linear, Matriks, namun perlu peningkatan penyelesaian masalah Determinan dan Invers Matriks, Transformasi, Barisan Deret</v>
      </c>
      <c r="Q15" s="39"/>
      <c r="R15" s="39" t="s">
        <v>9</v>
      </c>
      <c r="S15" s="18"/>
      <c r="T15" s="1">
        <v>70</v>
      </c>
      <c r="U15" s="1">
        <v>70</v>
      </c>
      <c r="V15" s="1">
        <v>75</v>
      </c>
      <c r="W15" s="1">
        <v>70</v>
      </c>
      <c r="X15" s="1">
        <v>70</v>
      </c>
      <c r="Y15" s="1">
        <v>75</v>
      </c>
      <c r="Z15" s="1"/>
      <c r="AA15" s="1"/>
      <c r="AB15" s="1"/>
      <c r="AC15" s="1"/>
      <c r="AD15" s="1"/>
      <c r="AE15" s="18"/>
      <c r="AF15" s="1">
        <v>71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72</v>
      </c>
      <c r="FI15" s="76" t="s">
        <v>73</v>
      </c>
      <c r="FJ15" s="77">
        <v>46902</v>
      </c>
      <c r="FK15" s="77">
        <v>46912</v>
      </c>
    </row>
    <row r="16" spans="1:167" x14ac:dyDescent="0.2">
      <c r="A16" s="19">
        <v>6</v>
      </c>
      <c r="B16" s="19">
        <v>118007</v>
      </c>
      <c r="C16" s="19" t="s">
        <v>163</v>
      </c>
      <c r="D16" s="18"/>
      <c r="E16" s="28">
        <f t="shared" si="0"/>
        <v>72</v>
      </c>
      <c r="F16" s="28" t="str">
        <f t="shared" si="1"/>
        <v>C</v>
      </c>
      <c r="G16" s="28">
        <f t="shared" si="2"/>
        <v>72</v>
      </c>
      <c r="H16" s="28" t="str">
        <f t="shared" si="3"/>
        <v>C</v>
      </c>
      <c r="I16" s="36">
        <v>3</v>
      </c>
      <c r="J16" s="28" t="str">
        <f t="shared" si="4"/>
        <v>Memiliki kemampuan memahami dan menentukan Induksi Matematika, Program Linear, Matriks, namun perlu peningkatan pemahaman Determinan dan Invers Matriks, Transformasi, Barisan Deret</v>
      </c>
      <c r="K16" s="28">
        <f t="shared" si="5"/>
        <v>70</v>
      </c>
      <c r="L16" s="28" t="str">
        <f t="shared" si="6"/>
        <v>C</v>
      </c>
      <c r="M16" s="28">
        <f t="shared" si="7"/>
        <v>70</v>
      </c>
      <c r="N16" s="28" t="str">
        <f t="shared" si="8"/>
        <v>C</v>
      </c>
      <c r="O16" s="36">
        <v>3</v>
      </c>
      <c r="P16" s="28" t="str">
        <f t="shared" si="9"/>
        <v>Sangat Terampil  menyelesaikan masalah Induksi Matematika, Program Linear, Matriks, namun perlu peningkatan penyelesaian masalah Determinan dan Invers Matriks, Transformasi, Barisan Deret</v>
      </c>
      <c r="Q16" s="39"/>
      <c r="R16" s="39" t="s">
        <v>9</v>
      </c>
      <c r="S16" s="18"/>
      <c r="T16" s="1">
        <v>70</v>
      </c>
      <c r="U16" s="1">
        <v>70</v>
      </c>
      <c r="V16" s="1">
        <v>70</v>
      </c>
      <c r="W16" s="1">
        <v>70</v>
      </c>
      <c r="X16" s="1">
        <v>78</v>
      </c>
      <c r="Y16" s="1">
        <v>75</v>
      </c>
      <c r="Z16" s="1"/>
      <c r="AA16" s="1"/>
      <c r="AB16" s="1"/>
      <c r="AC16" s="1"/>
      <c r="AD16" s="1"/>
      <c r="AE16" s="18"/>
      <c r="AF16" s="1">
        <v>70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">
      <c r="A17" s="19">
        <v>7</v>
      </c>
      <c r="B17" s="19">
        <v>118022</v>
      </c>
      <c r="C17" s="19" t="s">
        <v>164</v>
      </c>
      <c r="D17" s="18"/>
      <c r="E17" s="28">
        <f t="shared" si="0"/>
        <v>88</v>
      </c>
      <c r="F17" s="28" t="str">
        <f t="shared" si="1"/>
        <v>A</v>
      </c>
      <c r="G17" s="28">
        <f t="shared" si="2"/>
        <v>88</v>
      </c>
      <c r="H17" s="28" t="str">
        <f t="shared" si="3"/>
        <v>A</v>
      </c>
      <c r="I17" s="36">
        <v>1</v>
      </c>
      <c r="J17" s="28" t="str">
        <f t="shared" si="4"/>
        <v>Memiliki kemampuan memahami dan menentukan Induksi Matematika, Program Linear, Matriks, Determinan dan Invers Matriks, Transformasi, namun perlu peningkatan pemahaman Barisan Deret</v>
      </c>
      <c r="K17" s="28">
        <f t="shared" si="5"/>
        <v>87</v>
      </c>
      <c r="L17" s="28" t="str">
        <f t="shared" si="6"/>
        <v>A</v>
      </c>
      <c r="M17" s="28">
        <f t="shared" si="7"/>
        <v>87</v>
      </c>
      <c r="N17" s="28" t="str">
        <f t="shared" si="8"/>
        <v>A</v>
      </c>
      <c r="O17" s="36">
        <v>1</v>
      </c>
      <c r="P17" s="28" t="str">
        <f t="shared" si="9"/>
        <v>Sangat Terampil  menyelesaikan masalah Induksi Matematika, Program Linear, Matriks, Determinan dan Invers Matriks, Transformasi, namun perlu peningkatan penyelesaian masalah Barisan Deret</v>
      </c>
      <c r="Q17" s="39"/>
      <c r="R17" s="39" t="s">
        <v>8</v>
      </c>
      <c r="S17" s="18"/>
      <c r="T17" s="1">
        <v>86</v>
      </c>
      <c r="U17" s="1">
        <v>85</v>
      </c>
      <c r="V17" s="1">
        <v>90</v>
      </c>
      <c r="W17" s="1">
        <v>80</v>
      </c>
      <c r="X17" s="1">
        <v>98</v>
      </c>
      <c r="Y17" s="1">
        <v>90</v>
      </c>
      <c r="Z17" s="1"/>
      <c r="AA17" s="1"/>
      <c r="AB17" s="1"/>
      <c r="AC17" s="1"/>
      <c r="AD17" s="1"/>
      <c r="AE17" s="18"/>
      <c r="AF17" s="1">
        <v>87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76</v>
      </c>
      <c r="FI17" s="76" t="s">
        <v>77</v>
      </c>
      <c r="FJ17" s="77">
        <v>46903</v>
      </c>
      <c r="FK17" s="77">
        <v>46913</v>
      </c>
    </row>
    <row r="18" spans="1:167" x14ac:dyDescent="0.2">
      <c r="A18" s="19">
        <v>8</v>
      </c>
      <c r="B18" s="19">
        <v>118037</v>
      </c>
      <c r="C18" s="19" t="s">
        <v>165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>Memiliki kemampuan memahami dan menentukan Induksi Matematika, Program Linear, Matriks, Determinan dan Invers Matriks, Transformasi, namun perlu peningkatan pemahaman Barisan Deret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1</v>
      </c>
      <c r="P18" s="28" t="str">
        <f t="shared" si="9"/>
        <v>Sangat Terampil  menyelesaikan masalah Induksi Matematika, Program Linear, Matriks, Determinan dan Invers Matriks, Transformasi, namun perlu peningkatan penyelesaian masalah Barisan Deret</v>
      </c>
      <c r="Q18" s="39"/>
      <c r="R18" s="39" t="s">
        <v>8</v>
      </c>
      <c r="S18" s="18"/>
      <c r="T18" s="1">
        <v>75</v>
      </c>
      <c r="U18" s="1">
        <v>90</v>
      </c>
      <c r="V18" s="1">
        <v>95</v>
      </c>
      <c r="W18" s="1">
        <v>83</v>
      </c>
      <c r="X18" s="1">
        <v>75</v>
      </c>
      <c r="Y18" s="1">
        <v>95</v>
      </c>
      <c r="Z18" s="1"/>
      <c r="AA18" s="1"/>
      <c r="AB18" s="1"/>
      <c r="AC18" s="1"/>
      <c r="AD18" s="1"/>
      <c r="AE18" s="18"/>
      <c r="AF18" s="1">
        <v>85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">
      <c r="A19" s="19">
        <v>9</v>
      </c>
      <c r="B19" s="19">
        <v>118052</v>
      </c>
      <c r="C19" s="19" t="s">
        <v>166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2</v>
      </c>
      <c r="J19" s="28" t="str">
        <f t="shared" si="4"/>
        <v>Memiliki kemampuan memahami dan menentukan Induksi Matematika, Program Linear, Matriks, Determinan dan Invers Matriks, namun perlu peningkatan pemahaman Transformasi, Barisan Deret</v>
      </c>
      <c r="K19" s="28">
        <f t="shared" si="5"/>
        <v>82</v>
      </c>
      <c r="L19" s="28" t="str">
        <f t="shared" si="6"/>
        <v>B</v>
      </c>
      <c r="M19" s="28">
        <f t="shared" si="7"/>
        <v>82</v>
      </c>
      <c r="N19" s="28" t="str">
        <f t="shared" si="8"/>
        <v>B</v>
      </c>
      <c r="O19" s="36">
        <v>2</v>
      </c>
      <c r="P19" s="28" t="str">
        <f t="shared" si="9"/>
        <v>Sangat Terampil  menyelesaikan masalah Induksi Matematika, Program Linear, Matriks, Determinan dan Invers Matriks, namun perlu peningkatan penyelesaian masalah Transformasi, Barisan Deret</v>
      </c>
      <c r="Q19" s="39"/>
      <c r="R19" s="39" t="s">
        <v>8</v>
      </c>
      <c r="S19" s="18"/>
      <c r="T19" s="1">
        <v>70</v>
      </c>
      <c r="U19" s="1">
        <v>70</v>
      </c>
      <c r="V19" s="1">
        <v>85</v>
      </c>
      <c r="W19" s="1">
        <v>95</v>
      </c>
      <c r="X19" s="1">
        <v>90</v>
      </c>
      <c r="Y19" s="1">
        <v>85</v>
      </c>
      <c r="Z19" s="1"/>
      <c r="AA19" s="1"/>
      <c r="AB19" s="1"/>
      <c r="AC19" s="1"/>
      <c r="AD19" s="1"/>
      <c r="AE19" s="18"/>
      <c r="AF19" s="1">
        <v>82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46904</v>
      </c>
      <c r="FK19" s="77">
        <v>46914</v>
      </c>
    </row>
    <row r="20" spans="1:167" x14ac:dyDescent="0.2">
      <c r="A20" s="19">
        <v>10</v>
      </c>
      <c r="B20" s="19">
        <v>118067</v>
      </c>
      <c r="C20" s="19" t="s">
        <v>167</v>
      </c>
      <c r="D20" s="18"/>
      <c r="E20" s="28">
        <f t="shared" si="0"/>
        <v>75</v>
      </c>
      <c r="F20" s="28" t="str">
        <f t="shared" si="1"/>
        <v>C</v>
      </c>
      <c r="G20" s="28">
        <f t="shared" si="2"/>
        <v>75</v>
      </c>
      <c r="H20" s="28" t="str">
        <f t="shared" si="3"/>
        <v>C</v>
      </c>
      <c r="I20" s="36">
        <v>3</v>
      </c>
      <c r="J20" s="28" t="str">
        <f t="shared" si="4"/>
        <v>Memiliki kemampuan memahami dan menentukan Induksi Matematika, Program Linear, Matriks, namun perlu peningkatan pemahaman Determinan dan Invers Matriks, Transformasi, Barisan Deret</v>
      </c>
      <c r="K20" s="28">
        <f t="shared" si="5"/>
        <v>74</v>
      </c>
      <c r="L20" s="28" t="str">
        <f t="shared" si="6"/>
        <v>C</v>
      </c>
      <c r="M20" s="28">
        <f t="shared" si="7"/>
        <v>74</v>
      </c>
      <c r="N20" s="28" t="str">
        <f t="shared" si="8"/>
        <v>C</v>
      </c>
      <c r="O20" s="36">
        <v>3</v>
      </c>
      <c r="P20" s="28" t="str">
        <f t="shared" si="9"/>
        <v>Sangat Terampil  menyelesaikan masalah Induksi Matematika, Program Linear, Matriks, namun perlu peningkatan penyelesaian masalah Determinan dan Invers Matriks, Transformasi, Barisan Deret</v>
      </c>
      <c r="Q20" s="39"/>
      <c r="R20" s="39" t="s">
        <v>9</v>
      </c>
      <c r="S20" s="18"/>
      <c r="T20" s="1">
        <v>73</v>
      </c>
      <c r="U20" s="1">
        <v>73</v>
      </c>
      <c r="V20" s="1">
        <v>75</v>
      </c>
      <c r="W20" s="1">
        <v>80</v>
      </c>
      <c r="X20" s="1">
        <v>74</v>
      </c>
      <c r="Y20" s="1">
        <v>75</v>
      </c>
      <c r="Z20" s="1"/>
      <c r="AA20" s="1"/>
      <c r="AB20" s="1"/>
      <c r="AC20" s="1"/>
      <c r="AD20" s="1"/>
      <c r="AE20" s="18"/>
      <c r="AF20" s="1">
        <v>74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">
      <c r="A21" s="19">
        <v>11</v>
      </c>
      <c r="B21" s="19">
        <v>118082</v>
      </c>
      <c r="C21" s="19" t="s">
        <v>168</v>
      </c>
      <c r="D21" s="18"/>
      <c r="E21" s="28">
        <f t="shared" si="0"/>
        <v>75</v>
      </c>
      <c r="F21" s="28" t="str">
        <f t="shared" si="1"/>
        <v>C</v>
      </c>
      <c r="G21" s="28">
        <f t="shared" si="2"/>
        <v>75</v>
      </c>
      <c r="H21" s="28" t="str">
        <f t="shared" si="3"/>
        <v>C</v>
      </c>
      <c r="I21" s="36">
        <v>3</v>
      </c>
      <c r="J21" s="28" t="str">
        <f t="shared" si="4"/>
        <v>Memiliki kemampuan memahami dan menentukan Induksi Matematika, Program Linear, Matriks, namun perlu peningkatan pemahaman Determinan dan Invers Matriks, Transformasi, Barisan Deret</v>
      </c>
      <c r="K21" s="28">
        <f t="shared" si="5"/>
        <v>76</v>
      </c>
      <c r="L21" s="28" t="str">
        <f t="shared" si="6"/>
        <v>B</v>
      </c>
      <c r="M21" s="28">
        <f t="shared" si="7"/>
        <v>76</v>
      </c>
      <c r="N21" s="28" t="str">
        <f t="shared" si="8"/>
        <v>B</v>
      </c>
      <c r="O21" s="36">
        <v>2</v>
      </c>
      <c r="P21" s="28" t="str">
        <f t="shared" si="9"/>
        <v>Sangat Terampil  menyelesaikan masalah Induksi Matematika, Program Linear, Matriks, Determinan dan Invers Matriks, namun perlu peningkatan penyelesaian masalah Transformasi, Barisan Deret</v>
      </c>
      <c r="Q21" s="39"/>
      <c r="R21" s="39" t="s">
        <v>9</v>
      </c>
      <c r="S21" s="18"/>
      <c r="T21" s="1">
        <v>70</v>
      </c>
      <c r="U21" s="1">
        <v>73</v>
      </c>
      <c r="V21" s="1">
        <v>75</v>
      </c>
      <c r="W21" s="1">
        <v>88</v>
      </c>
      <c r="X21" s="1">
        <v>70</v>
      </c>
      <c r="Y21" s="1">
        <v>75</v>
      </c>
      <c r="Z21" s="1"/>
      <c r="AA21" s="1"/>
      <c r="AB21" s="1"/>
      <c r="AC21" s="1"/>
      <c r="AD21" s="1"/>
      <c r="AE21" s="18"/>
      <c r="AF21" s="1">
        <v>76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46905</v>
      </c>
      <c r="FK21" s="77">
        <v>46915</v>
      </c>
    </row>
    <row r="22" spans="1:167" x14ac:dyDescent="0.2">
      <c r="A22" s="19">
        <v>12</v>
      </c>
      <c r="B22" s="19">
        <v>118097</v>
      </c>
      <c r="C22" s="19" t="s">
        <v>169</v>
      </c>
      <c r="D22" s="18"/>
      <c r="E22" s="28">
        <f t="shared" si="0"/>
        <v>76</v>
      </c>
      <c r="F22" s="28" t="str">
        <f t="shared" si="1"/>
        <v>B</v>
      </c>
      <c r="G22" s="28">
        <f t="shared" si="2"/>
        <v>76</v>
      </c>
      <c r="H22" s="28" t="str">
        <f t="shared" si="3"/>
        <v>B</v>
      </c>
      <c r="I22" s="36">
        <v>2</v>
      </c>
      <c r="J22" s="28" t="str">
        <f t="shared" si="4"/>
        <v>Memiliki kemampuan memahami dan menentukan Induksi Matematika, Program Linear, Matriks, Determinan dan Invers Matriks, namun perlu peningkatan pemahaman Transformasi, Barisan Deret</v>
      </c>
      <c r="K22" s="28">
        <f t="shared" si="5"/>
        <v>75</v>
      </c>
      <c r="L22" s="28" t="str">
        <f t="shared" si="6"/>
        <v>C</v>
      </c>
      <c r="M22" s="28">
        <f t="shared" si="7"/>
        <v>75</v>
      </c>
      <c r="N22" s="28" t="str">
        <f t="shared" si="8"/>
        <v>C</v>
      </c>
      <c r="O22" s="36">
        <v>3</v>
      </c>
      <c r="P22" s="28" t="str">
        <f t="shared" si="9"/>
        <v>Sangat Terampil  menyelesaikan masalah Induksi Matematika, Program Linear, Matriks, namun perlu peningkatan penyelesaian masalah Determinan dan Invers Matriks, Transformasi, Barisan Deret</v>
      </c>
      <c r="Q22" s="39"/>
      <c r="R22" s="39" t="s">
        <v>9</v>
      </c>
      <c r="S22" s="18"/>
      <c r="T22" s="1">
        <v>75</v>
      </c>
      <c r="U22" s="1">
        <v>65</v>
      </c>
      <c r="V22" s="1">
        <v>75</v>
      </c>
      <c r="W22" s="1">
        <v>80</v>
      </c>
      <c r="X22" s="1">
        <v>85</v>
      </c>
      <c r="Y22" s="1">
        <v>75</v>
      </c>
      <c r="Z22" s="1"/>
      <c r="AA22" s="1"/>
      <c r="AB22" s="1"/>
      <c r="AC22" s="1"/>
      <c r="AD22" s="1"/>
      <c r="AE22" s="18"/>
      <c r="AF22" s="1">
        <v>75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">
      <c r="A23" s="19">
        <v>13</v>
      </c>
      <c r="B23" s="19">
        <v>118112</v>
      </c>
      <c r="C23" s="19" t="s">
        <v>170</v>
      </c>
      <c r="D23" s="18"/>
      <c r="E23" s="28">
        <f t="shared" si="0"/>
        <v>81</v>
      </c>
      <c r="F23" s="28" t="str">
        <f t="shared" si="1"/>
        <v>B</v>
      </c>
      <c r="G23" s="28">
        <f t="shared" si="2"/>
        <v>81</v>
      </c>
      <c r="H23" s="28" t="str">
        <f t="shared" si="3"/>
        <v>B</v>
      </c>
      <c r="I23" s="36">
        <v>2</v>
      </c>
      <c r="J23" s="28" t="str">
        <f t="shared" si="4"/>
        <v>Memiliki kemampuan memahami dan menentukan Induksi Matematika, Program Linear, Matriks, Determinan dan Invers Matriks, namun perlu peningkatan pemahaman Transformasi, Barisan Deret</v>
      </c>
      <c r="K23" s="28">
        <f t="shared" si="5"/>
        <v>82</v>
      </c>
      <c r="L23" s="28" t="str">
        <f t="shared" si="6"/>
        <v>B</v>
      </c>
      <c r="M23" s="28">
        <f t="shared" si="7"/>
        <v>82</v>
      </c>
      <c r="N23" s="28" t="str">
        <f t="shared" si="8"/>
        <v>B</v>
      </c>
      <c r="O23" s="36">
        <v>2</v>
      </c>
      <c r="P23" s="28" t="str">
        <f t="shared" si="9"/>
        <v>Sangat Terampil  menyelesaikan masalah Induksi Matematika, Program Linear, Matriks, Determinan dan Invers Matriks, namun perlu peningkatan penyelesaian masalah Transformasi, Barisan Deret</v>
      </c>
      <c r="Q23" s="39"/>
      <c r="R23" s="39" t="s">
        <v>8</v>
      </c>
      <c r="S23" s="18"/>
      <c r="T23" s="1">
        <v>86</v>
      </c>
      <c r="U23" s="1">
        <v>80</v>
      </c>
      <c r="V23" s="1">
        <v>85</v>
      </c>
      <c r="W23" s="1">
        <v>80</v>
      </c>
      <c r="X23" s="1">
        <v>72</v>
      </c>
      <c r="Y23" s="1">
        <v>85</v>
      </c>
      <c r="Z23" s="1"/>
      <c r="AA23" s="1"/>
      <c r="AB23" s="1"/>
      <c r="AC23" s="1"/>
      <c r="AD23" s="1"/>
      <c r="AE23" s="18"/>
      <c r="AF23" s="1">
        <v>82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46906</v>
      </c>
      <c r="FK23" s="77">
        <v>46916</v>
      </c>
    </row>
    <row r="24" spans="1:167" x14ac:dyDescent="0.2">
      <c r="A24" s="19">
        <v>14</v>
      </c>
      <c r="B24" s="19">
        <v>118127</v>
      </c>
      <c r="C24" s="19" t="s">
        <v>171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2</v>
      </c>
      <c r="J24" s="28" t="str">
        <f t="shared" si="4"/>
        <v>Memiliki kemampuan memahami dan menentukan Induksi Matematika, Program Linear, Matriks, Determinan dan Invers Matriks, namun perlu peningkatan pemahaman Transformasi, Barisan Deret</v>
      </c>
      <c r="K24" s="28">
        <f t="shared" si="5"/>
        <v>81</v>
      </c>
      <c r="L24" s="28" t="str">
        <f t="shared" si="6"/>
        <v>B</v>
      </c>
      <c r="M24" s="28">
        <f t="shared" si="7"/>
        <v>81</v>
      </c>
      <c r="N24" s="28" t="str">
        <f t="shared" si="8"/>
        <v>B</v>
      </c>
      <c r="O24" s="36">
        <v>2</v>
      </c>
      <c r="P24" s="28" t="str">
        <f t="shared" si="9"/>
        <v>Sangat Terampil  menyelesaikan masalah Induksi Matematika, Program Linear, Matriks, Determinan dan Invers Matriks, namun perlu peningkatan penyelesaian masalah Transformasi, Barisan Deret</v>
      </c>
      <c r="Q24" s="39"/>
      <c r="R24" s="39" t="s">
        <v>8</v>
      </c>
      <c r="S24" s="18"/>
      <c r="T24" s="1">
        <v>70</v>
      </c>
      <c r="U24" s="1">
        <v>80</v>
      </c>
      <c r="V24" s="1">
        <v>98</v>
      </c>
      <c r="W24" s="1">
        <v>75</v>
      </c>
      <c r="X24" s="1">
        <v>70</v>
      </c>
      <c r="Y24" s="1">
        <v>98</v>
      </c>
      <c r="Z24" s="1"/>
      <c r="AA24" s="1"/>
      <c r="AB24" s="1"/>
      <c r="AC24" s="1"/>
      <c r="AD24" s="1"/>
      <c r="AE24" s="18"/>
      <c r="AF24" s="1">
        <v>81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">
      <c r="A25" s="19">
        <v>15</v>
      </c>
      <c r="B25" s="19">
        <v>118142</v>
      </c>
      <c r="C25" s="19" t="s">
        <v>172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2</v>
      </c>
      <c r="J25" s="28" t="str">
        <f t="shared" si="4"/>
        <v>Memiliki kemampuan memahami dan menentukan Induksi Matematika, Program Linear, Matriks, Determinan dan Invers Matriks, namun perlu peningkatan pemahaman Transformasi, Barisan Deret</v>
      </c>
      <c r="K25" s="28">
        <f t="shared" si="5"/>
        <v>81</v>
      </c>
      <c r="L25" s="28" t="str">
        <f t="shared" si="6"/>
        <v>B</v>
      </c>
      <c r="M25" s="28">
        <f t="shared" si="7"/>
        <v>81</v>
      </c>
      <c r="N25" s="28" t="str">
        <f t="shared" si="8"/>
        <v>B</v>
      </c>
      <c r="O25" s="36">
        <v>2</v>
      </c>
      <c r="P25" s="28" t="str">
        <f t="shared" si="9"/>
        <v>Sangat Terampil  menyelesaikan masalah Induksi Matematika, Program Linear, Matriks, Determinan dan Invers Matriks, namun perlu peningkatan penyelesaian masalah Transformasi, Barisan Deret</v>
      </c>
      <c r="Q25" s="39"/>
      <c r="R25" s="39" t="s">
        <v>8</v>
      </c>
      <c r="S25" s="18"/>
      <c r="T25" s="1">
        <v>70</v>
      </c>
      <c r="U25" s="1">
        <v>88</v>
      </c>
      <c r="V25" s="1">
        <v>85</v>
      </c>
      <c r="W25" s="1">
        <v>79</v>
      </c>
      <c r="X25" s="1">
        <v>72</v>
      </c>
      <c r="Y25" s="1">
        <v>95</v>
      </c>
      <c r="Z25" s="1"/>
      <c r="AA25" s="1"/>
      <c r="AB25" s="1"/>
      <c r="AC25" s="1"/>
      <c r="AD25" s="1"/>
      <c r="AE25" s="18"/>
      <c r="AF25" s="1">
        <v>81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86</v>
      </c>
      <c r="FD25" s="46"/>
      <c r="FE25" s="46"/>
      <c r="FG25" s="74">
        <v>7</v>
      </c>
      <c r="FH25" s="76"/>
      <c r="FI25" s="76"/>
      <c r="FJ25" s="77">
        <v>46907</v>
      </c>
      <c r="FK25" s="77">
        <v>46917</v>
      </c>
    </row>
    <row r="26" spans="1:167" x14ac:dyDescent="0.2">
      <c r="A26" s="19">
        <v>16</v>
      </c>
      <c r="B26" s="19">
        <v>118157</v>
      </c>
      <c r="C26" s="19" t="s">
        <v>173</v>
      </c>
      <c r="D26" s="18"/>
      <c r="E26" s="28">
        <f t="shared" si="0"/>
        <v>91</v>
      </c>
      <c r="F26" s="28" t="str">
        <f t="shared" si="1"/>
        <v>A</v>
      </c>
      <c r="G26" s="28">
        <f t="shared" si="2"/>
        <v>91</v>
      </c>
      <c r="H26" s="28" t="str">
        <f t="shared" si="3"/>
        <v>A</v>
      </c>
      <c r="I26" s="36">
        <v>1</v>
      </c>
      <c r="J26" s="28" t="str">
        <f t="shared" si="4"/>
        <v>Memiliki kemampuan memahami dan menentukan Induksi Matematika, Program Linear, Matriks, Determinan dan Invers Matriks, Transformasi, namun perlu peningkatan pemahaman Barisan Deret</v>
      </c>
      <c r="K26" s="28">
        <f t="shared" si="5"/>
        <v>90</v>
      </c>
      <c r="L26" s="28" t="str">
        <f t="shared" si="6"/>
        <v>A</v>
      </c>
      <c r="M26" s="28">
        <f t="shared" si="7"/>
        <v>90</v>
      </c>
      <c r="N26" s="28" t="str">
        <f t="shared" si="8"/>
        <v>A</v>
      </c>
      <c r="O26" s="36">
        <v>1</v>
      </c>
      <c r="P26" s="28" t="str">
        <f t="shared" si="9"/>
        <v>Sangat Terampil  menyelesaikan masalah Induksi Matematika, Program Linear, Matriks, Determinan dan Invers Matriks, Transformasi, namun perlu peningkatan penyelesaian masalah Barisan Deret</v>
      </c>
      <c r="Q26" s="39"/>
      <c r="R26" s="39" t="s">
        <v>8</v>
      </c>
      <c r="S26" s="18"/>
      <c r="T26" s="1">
        <v>86</v>
      </c>
      <c r="U26" s="1">
        <v>85</v>
      </c>
      <c r="V26" s="1">
        <v>100</v>
      </c>
      <c r="W26" s="1">
        <v>90</v>
      </c>
      <c r="X26" s="1">
        <v>85</v>
      </c>
      <c r="Y26" s="1">
        <v>100</v>
      </c>
      <c r="Z26" s="1"/>
      <c r="AA26" s="1"/>
      <c r="AB26" s="1"/>
      <c r="AC26" s="1"/>
      <c r="AD26" s="1"/>
      <c r="AE26" s="18"/>
      <c r="AF26" s="1">
        <v>90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">
      <c r="A27" s="19">
        <v>17</v>
      </c>
      <c r="B27" s="19">
        <v>118172</v>
      </c>
      <c r="C27" s="19" t="s">
        <v>174</v>
      </c>
      <c r="D27" s="18"/>
      <c r="E27" s="28">
        <f t="shared" si="0"/>
        <v>76</v>
      </c>
      <c r="F27" s="28" t="str">
        <f t="shared" si="1"/>
        <v>B</v>
      </c>
      <c r="G27" s="28">
        <f t="shared" si="2"/>
        <v>76</v>
      </c>
      <c r="H27" s="28" t="str">
        <f t="shared" si="3"/>
        <v>B</v>
      </c>
      <c r="I27" s="36">
        <v>2</v>
      </c>
      <c r="J27" s="28" t="str">
        <f t="shared" si="4"/>
        <v>Memiliki kemampuan memahami dan menentukan Induksi Matematika, Program Linear, Matriks, Determinan dan Invers Matriks, namun perlu peningkatan pemahaman Transformasi, Barisan Deret</v>
      </c>
      <c r="K27" s="28">
        <f t="shared" si="5"/>
        <v>75</v>
      </c>
      <c r="L27" s="28" t="str">
        <f t="shared" si="6"/>
        <v>C</v>
      </c>
      <c r="M27" s="28">
        <f t="shared" si="7"/>
        <v>75</v>
      </c>
      <c r="N27" s="28" t="str">
        <f t="shared" si="8"/>
        <v>C</v>
      </c>
      <c r="O27" s="36">
        <v>2</v>
      </c>
      <c r="P27" s="28" t="str">
        <f t="shared" si="9"/>
        <v>Sangat Terampil  menyelesaikan masalah Induksi Matematika, Program Linear, Matriks, Determinan dan Invers Matriks, namun perlu peningkatan penyelesaian masalah Transformasi, Barisan Deret</v>
      </c>
      <c r="Q27" s="39"/>
      <c r="R27" s="39" t="s">
        <v>9</v>
      </c>
      <c r="S27" s="18"/>
      <c r="T27" s="1">
        <v>70</v>
      </c>
      <c r="U27" s="1">
        <v>70</v>
      </c>
      <c r="V27" s="1">
        <v>80</v>
      </c>
      <c r="W27" s="1">
        <v>86</v>
      </c>
      <c r="X27" s="1">
        <v>80</v>
      </c>
      <c r="Y27" s="1">
        <v>70</v>
      </c>
      <c r="Z27" s="1"/>
      <c r="AA27" s="1"/>
      <c r="AB27" s="1"/>
      <c r="AC27" s="1"/>
      <c r="AD27" s="1"/>
      <c r="AE27" s="18"/>
      <c r="AF27" s="1">
        <v>75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46908</v>
      </c>
      <c r="FK27" s="77">
        <v>46918</v>
      </c>
    </row>
    <row r="28" spans="1:167" x14ac:dyDescent="0.2">
      <c r="A28" s="19">
        <v>18</v>
      </c>
      <c r="B28" s="19">
        <v>118187</v>
      </c>
      <c r="C28" s="19" t="s">
        <v>175</v>
      </c>
      <c r="D28" s="18"/>
      <c r="E28" s="28">
        <f t="shared" si="0"/>
        <v>75</v>
      </c>
      <c r="F28" s="28" t="str">
        <f t="shared" si="1"/>
        <v>C</v>
      </c>
      <c r="G28" s="28">
        <f t="shared" si="2"/>
        <v>75</v>
      </c>
      <c r="H28" s="28" t="str">
        <f t="shared" si="3"/>
        <v>C</v>
      </c>
      <c r="I28" s="36">
        <v>3</v>
      </c>
      <c r="J28" s="28" t="str">
        <f t="shared" si="4"/>
        <v>Memiliki kemampuan memahami dan menentukan Induksi Matematika, Program Linear, Matriks, namun perlu peningkatan pemahaman Determinan dan Invers Matriks, Transformasi, Barisan Deret</v>
      </c>
      <c r="K28" s="28">
        <f t="shared" si="5"/>
        <v>76</v>
      </c>
      <c r="L28" s="28" t="str">
        <f t="shared" si="6"/>
        <v>B</v>
      </c>
      <c r="M28" s="28">
        <f t="shared" si="7"/>
        <v>76</v>
      </c>
      <c r="N28" s="28" t="str">
        <f t="shared" si="8"/>
        <v>B</v>
      </c>
      <c r="O28" s="36">
        <v>2</v>
      </c>
      <c r="P28" s="28" t="str">
        <f t="shared" si="9"/>
        <v>Sangat Terampil  menyelesaikan masalah Induksi Matematika, Program Linear, Matriks, Determinan dan Invers Matriks, namun perlu peningkatan penyelesaian masalah Transformasi, Barisan Deret</v>
      </c>
      <c r="Q28" s="39"/>
      <c r="R28" s="39" t="s">
        <v>9</v>
      </c>
      <c r="S28" s="18"/>
      <c r="T28" s="1">
        <v>85</v>
      </c>
      <c r="U28" s="1">
        <v>75</v>
      </c>
      <c r="V28" s="1">
        <v>70</v>
      </c>
      <c r="W28" s="1">
        <v>80</v>
      </c>
      <c r="X28" s="1">
        <v>70</v>
      </c>
      <c r="Y28" s="1">
        <v>70</v>
      </c>
      <c r="Z28" s="1"/>
      <c r="AA28" s="1"/>
      <c r="AB28" s="1"/>
      <c r="AC28" s="1"/>
      <c r="AD28" s="1"/>
      <c r="AE28" s="18"/>
      <c r="AF28" s="1">
        <v>76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">
      <c r="A29" s="19">
        <v>19</v>
      </c>
      <c r="B29" s="19">
        <v>118202</v>
      </c>
      <c r="C29" s="19" t="s">
        <v>176</v>
      </c>
      <c r="D29" s="18"/>
      <c r="E29" s="28">
        <f t="shared" si="0"/>
        <v>90</v>
      </c>
      <c r="F29" s="28" t="str">
        <f t="shared" si="1"/>
        <v>A</v>
      </c>
      <c r="G29" s="28">
        <f t="shared" si="2"/>
        <v>90</v>
      </c>
      <c r="H29" s="28" t="str">
        <f t="shared" si="3"/>
        <v>A</v>
      </c>
      <c r="I29" s="36">
        <v>1</v>
      </c>
      <c r="J29" s="28" t="str">
        <f t="shared" si="4"/>
        <v>Memiliki kemampuan memahami dan menentukan Induksi Matematika, Program Linear, Matriks, Determinan dan Invers Matriks, Transformasi, namun perlu peningkatan pemahaman Barisan Deret</v>
      </c>
      <c r="K29" s="28">
        <f t="shared" si="5"/>
        <v>89</v>
      </c>
      <c r="L29" s="28" t="str">
        <f t="shared" si="6"/>
        <v>A</v>
      </c>
      <c r="M29" s="28">
        <f t="shared" si="7"/>
        <v>89</v>
      </c>
      <c r="N29" s="28" t="str">
        <f t="shared" si="8"/>
        <v>A</v>
      </c>
      <c r="O29" s="36">
        <v>1</v>
      </c>
      <c r="P29" s="28" t="str">
        <f t="shared" si="9"/>
        <v>Sangat Terampil  menyelesaikan masalah Induksi Matematika, Program Linear, Matriks, Determinan dan Invers Matriks, Transformasi, namun perlu peningkatan penyelesaian masalah Barisan Deret</v>
      </c>
      <c r="Q29" s="39"/>
      <c r="R29" s="39" t="s">
        <v>8</v>
      </c>
      <c r="S29" s="18"/>
      <c r="T29" s="1">
        <v>87</v>
      </c>
      <c r="U29" s="1">
        <v>90</v>
      </c>
      <c r="V29" s="1">
        <v>90</v>
      </c>
      <c r="W29" s="1">
        <v>85</v>
      </c>
      <c r="X29" s="1">
        <v>95</v>
      </c>
      <c r="Y29" s="1">
        <v>95</v>
      </c>
      <c r="Z29" s="1"/>
      <c r="AA29" s="1"/>
      <c r="AB29" s="1"/>
      <c r="AC29" s="1"/>
      <c r="AD29" s="1"/>
      <c r="AE29" s="18"/>
      <c r="AF29" s="1">
        <v>89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46909</v>
      </c>
      <c r="FK29" s="77">
        <v>46919</v>
      </c>
    </row>
    <row r="30" spans="1:167" x14ac:dyDescent="0.2">
      <c r="A30" s="19">
        <v>20</v>
      </c>
      <c r="B30" s="19">
        <v>118217</v>
      </c>
      <c r="C30" s="19" t="s">
        <v>177</v>
      </c>
      <c r="D30" s="18"/>
      <c r="E30" s="28">
        <f t="shared" si="0"/>
        <v>74</v>
      </c>
      <c r="F30" s="28" t="str">
        <f t="shared" si="1"/>
        <v>C</v>
      </c>
      <c r="G30" s="28">
        <f t="shared" si="2"/>
        <v>74</v>
      </c>
      <c r="H30" s="28" t="str">
        <f t="shared" si="3"/>
        <v>C</v>
      </c>
      <c r="I30" s="36">
        <v>3</v>
      </c>
      <c r="J30" s="28" t="str">
        <f t="shared" si="4"/>
        <v>Memiliki kemampuan memahami dan menentukan Induksi Matematika, Program Linear, Matriks, namun perlu peningkatan pemahaman Determinan dan Invers Matriks, Transformasi, Barisan Deret</v>
      </c>
      <c r="K30" s="28">
        <f t="shared" si="5"/>
        <v>75</v>
      </c>
      <c r="L30" s="28" t="str">
        <f t="shared" si="6"/>
        <v>C</v>
      </c>
      <c r="M30" s="28">
        <f t="shared" si="7"/>
        <v>75</v>
      </c>
      <c r="N30" s="28" t="str">
        <f t="shared" si="8"/>
        <v>C</v>
      </c>
      <c r="O30" s="36">
        <v>3</v>
      </c>
      <c r="P30" s="28" t="str">
        <f t="shared" si="9"/>
        <v>Sangat Terampil  menyelesaikan masalah Induksi Matematika, Program Linear, Matriks, namun perlu peningkatan penyelesaian masalah Determinan dan Invers Matriks, Transformasi, Barisan Deret</v>
      </c>
      <c r="Q30" s="39"/>
      <c r="R30" s="39" t="s">
        <v>9</v>
      </c>
      <c r="S30" s="18"/>
      <c r="T30" s="1">
        <v>70</v>
      </c>
      <c r="U30" s="1">
        <v>78</v>
      </c>
      <c r="V30" s="1">
        <v>75</v>
      </c>
      <c r="W30" s="1">
        <v>76</v>
      </c>
      <c r="X30" s="1">
        <v>70</v>
      </c>
      <c r="Y30" s="1">
        <v>75</v>
      </c>
      <c r="Z30" s="1"/>
      <c r="AA30" s="1"/>
      <c r="AB30" s="1"/>
      <c r="AC30" s="1"/>
      <c r="AD30" s="1"/>
      <c r="AE30" s="18"/>
      <c r="AF30" s="1">
        <v>75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">
      <c r="A31" s="19">
        <v>21</v>
      </c>
      <c r="B31" s="19">
        <v>118232</v>
      </c>
      <c r="C31" s="19" t="s">
        <v>178</v>
      </c>
      <c r="D31" s="18"/>
      <c r="E31" s="28">
        <f t="shared" si="0"/>
        <v>74</v>
      </c>
      <c r="F31" s="28" t="str">
        <f t="shared" si="1"/>
        <v>C</v>
      </c>
      <c r="G31" s="28">
        <f t="shared" si="2"/>
        <v>74</v>
      </c>
      <c r="H31" s="28" t="str">
        <f t="shared" si="3"/>
        <v>C</v>
      </c>
      <c r="I31" s="36">
        <v>3</v>
      </c>
      <c r="J31" s="28" t="str">
        <f t="shared" si="4"/>
        <v>Memiliki kemampuan memahami dan menentukan Induksi Matematika, Program Linear, Matriks, namun perlu peningkatan pemahaman Determinan dan Invers Matriks, Transformasi, Barisan Deret</v>
      </c>
      <c r="K31" s="28">
        <f t="shared" si="5"/>
        <v>75</v>
      </c>
      <c r="L31" s="28" t="str">
        <f t="shared" si="6"/>
        <v>C</v>
      </c>
      <c r="M31" s="28">
        <f t="shared" si="7"/>
        <v>75</v>
      </c>
      <c r="N31" s="28" t="str">
        <f t="shared" si="8"/>
        <v>C</v>
      </c>
      <c r="O31" s="36">
        <v>3</v>
      </c>
      <c r="P31" s="28" t="str">
        <f t="shared" si="9"/>
        <v>Sangat Terampil  menyelesaikan masalah Induksi Matematika, Program Linear, Matriks, namun perlu peningkatan penyelesaian masalah Determinan dan Invers Matriks, Transformasi, Barisan Deret</v>
      </c>
      <c r="Q31" s="39"/>
      <c r="R31" s="39" t="s">
        <v>9</v>
      </c>
      <c r="S31" s="18"/>
      <c r="T31" s="1">
        <v>75</v>
      </c>
      <c r="U31" s="1">
        <v>70</v>
      </c>
      <c r="V31" s="1">
        <v>70</v>
      </c>
      <c r="W31" s="1">
        <v>80</v>
      </c>
      <c r="X31" s="1">
        <v>80</v>
      </c>
      <c r="Y31" s="1">
        <v>70</v>
      </c>
      <c r="Z31" s="1"/>
      <c r="AA31" s="1"/>
      <c r="AB31" s="1"/>
      <c r="AC31" s="1"/>
      <c r="AD31" s="1"/>
      <c r="AE31" s="18"/>
      <c r="AF31" s="1">
        <v>75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46910</v>
      </c>
      <c r="FK31" s="77">
        <v>46920</v>
      </c>
    </row>
    <row r="32" spans="1:167" x14ac:dyDescent="0.2">
      <c r="A32" s="19">
        <v>22</v>
      </c>
      <c r="B32" s="19">
        <v>118247</v>
      </c>
      <c r="C32" s="19" t="s">
        <v>179</v>
      </c>
      <c r="D32" s="18"/>
      <c r="E32" s="28">
        <f t="shared" si="0"/>
        <v>90</v>
      </c>
      <c r="F32" s="28" t="str">
        <f t="shared" si="1"/>
        <v>A</v>
      </c>
      <c r="G32" s="28">
        <f t="shared" si="2"/>
        <v>90</v>
      </c>
      <c r="H32" s="28" t="str">
        <f t="shared" si="3"/>
        <v>A</v>
      </c>
      <c r="I32" s="36">
        <v>1</v>
      </c>
      <c r="J32" s="28" t="str">
        <f t="shared" si="4"/>
        <v>Memiliki kemampuan memahami dan menentukan Induksi Matematika, Program Linear, Matriks, Determinan dan Invers Matriks, Transformasi, namun perlu peningkatan pemahaman Barisan Deret</v>
      </c>
      <c r="K32" s="28">
        <f t="shared" si="5"/>
        <v>89</v>
      </c>
      <c r="L32" s="28" t="str">
        <f t="shared" si="6"/>
        <v>A</v>
      </c>
      <c r="M32" s="28">
        <f t="shared" si="7"/>
        <v>89</v>
      </c>
      <c r="N32" s="28" t="str">
        <f t="shared" si="8"/>
        <v>A</v>
      </c>
      <c r="O32" s="36">
        <v>1</v>
      </c>
      <c r="P32" s="28" t="str">
        <f t="shared" si="9"/>
        <v>Sangat Terampil  menyelesaikan masalah Induksi Matematika, Program Linear, Matriks, Determinan dan Invers Matriks, Transformasi, namun perlu peningkatan penyelesaian masalah Barisan Deret</v>
      </c>
      <c r="Q32" s="39"/>
      <c r="R32" s="39" t="s">
        <v>8</v>
      </c>
      <c r="S32" s="18"/>
      <c r="T32" s="1">
        <v>90</v>
      </c>
      <c r="U32" s="1">
        <v>88</v>
      </c>
      <c r="V32" s="1">
        <v>90</v>
      </c>
      <c r="W32" s="1">
        <v>95</v>
      </c>
      <c r="X32" s="1">
        <v>85</v>
      </c>
      <c r="Y32" s="1">
        <v>90</v>
      </c>
      <c r="Z32" s="1"/>
      <c r="AA32" s="1"/>
      <c r="AB32" s="1"/>
      <c r="AC32" s="1"/>
      <c r="AD32" s="1"/>
      <c r="AE32" s="18"/>
      <c r="AF32" s="1">
        <v>89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">
      <c r="A33" s="19">
        <v>23</v>
      </c>
      <c r="B33" s="19">
        <v>118262</v>
      </c>
      <c r="C33" s="19" t="s">
        <v>180</v>
      </c>
      <c r="D33" s="18"/>
      <c r="E33" s="28">
        <f t="shared" si="0"/>
        <v>65</v>
      </c>
      <c r="F33" s="28" t="str">
        <f t="shared" si="1"/>
        <v>D</v>
      </c>
      <c r="G33" s="28">
        <f t="shared" si="2"/>
        <v>65</v>
      </c>
      <c r="H33" s="28" t="str">
        <f t="shared" si="3"/>
        <v>D</v>
      </c>
      <c r="I33" s="36">
        <v>3</v>
      </c>
      <c r="J33" s="28" t="str">
        <f t="shared" si="4"/>
        <v>Memiliki kemampuan memahami dan menentukan Induksi Matematika, Program Linear, Matriks, namun perlu peningkatan pemahaman Determinan dan Invers Matriks, Transformasi, Barisan Deret</v>
      </c>
      <c r="K33" s="28">
        <f t="shared" si="5"/>
        <v>70</v>
      </c>
      <c r="L33" s="28" t="str">
        <f t="shared" si="6"/>
        <v>C</v>
      </c>
      <c r="M33" s="28">
        <f t="shared" si="7"/>
        <v>70</v>
      </c>
      <c r="N33" s="28" t="str">
        <f t="shared" si="8"/>
        <v>C</v>
      </c>
      <c r="O33" s="36">
        <v>3</v>
      </c>
      <c r="P33" s="28" t="str">
        <f t="shared" si="9"/>
        <v>Sangat Terampil  menyelesaikan masalah Induksi Matematika, Program Linear, Matriks, namun perlu peningkatan penyelesaian masalah Determinan dan Invers Matriks, Transformasi, Barisan Deret</v>
      </c>
      <c r="Q33" s="39"/>
      <c r="R33" s="39" t="s">
        <v>9</v>
      </c>
      <c r="S33" s="18"/>
      <c r="T33" s="1">
        <v>70</v>
      </c>
      <c r="U33" s="1">
        <v>80</v>
      </c>
      <c r="V33" s="1">
        <v>60</v>
      </c>
      <c r="W33" s="1">
        <v>57</v>
      </c>
      <c r="X33" s="1">
        <v>56</v>
      </c>
      <c r="Y33" s="1">
        <v>65</v>
      </c>
      <c r="Z33" s="1"/>
      <c r="AA33" s="1"/>
      <c r="AB33" s="1"/>
      <c r="AC33" s="1"/>
      <c r="AD33" s="1"/>
      <c r="AE33" s="18"/>
      <c r="AF33" s="1">
        <v>70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">
      <c r="A34" s="19">
        <v>24</v>
      </c>
      <c r="B34" s="19">
        <v>118277</v>
      </c>
      <c r="C34" s="19" t="s">
        <v>181</v>
      </c>
      <c r="D34" s="18"/>
      <c r="E34" s="28">
        <f t="shared" si="0"/>
        <v>79</v>
      </c>
      <c r="F34" s="28" t="str">
        <f t="shared" si="1"/>
        <v>B</v>
      </c>
      <c r="G34" s="28">
        <f t="shared" si="2"/>
        <v>79</v>
      </c>
      <c r="H34" s="28" t="str">
        <f t="shared" si="3"/>
        <v>B</v>
      </c>
      <c r="I34" s="36">
        <v>2</v>
      </c>
      <c r="J34" s="28" t="str">
        <f t="shared" si="4"/>
        <v>Memiliki kemampuan memahami dan menentukan Induksi Matematika, Program Linear, Matriks, Determinan dan Invers Matriks, namun perlu peningkatan pemahaman Transformasi, Barisan Deret</v>
      </c>
      <c r="K34" s="28">
        <f t="shared" si="5"/>
        <v>80</v>
      </c>
      <c r="L34" s="28" t="str">
        <f t="shared" si="6"/>
        <v>B</v>
      </c>
      <c r="M34" s="28">
        <f t="shared" si="7"/>
        <v>80</v>
      </c>
      <c r="N34" s="28" t="str">
        <f t="shared" si="8"/>
        <v>B</v>
      </c>
      <c r="O34" s="36">
        <v>2</v>
      </c>
      <c r="P34" s="28" t="str">
        <f t="shared" si="9"/>
        <v>Sangat Terampil  menyelesaikan masalah Induksi Matematika, Program Linear, Matriks, Determinan dan Invers Matriks, namun perlu peningkatan penyelesaian masalah Transformasi, Barisan Deret</v>
      </c>
      <c r="Q34" s="39"/>
      <c r="R34" s="39" t="s">
        <v>8</v>
      </c>
      <c r="S34" s="18"/>
      <c r="T34" s="1">
        <v>82</v>
      </c>
      <c r="U34" s="1">
        <v>78</v>
      </c>
      <c r="V34" s="1">
        <v>80</v>
      </c>
      <c r="W34" s="1">
        <v>85</v>
      </c>
      <c r="X34" s="1">
        <v>70</v>
      </c>
      <c r="Y34" s="1">
        <v>80</v>
      </c>
      <c r="Z34" s="1"/>
      <c r="AA34" s="1"/>
      <c r="AB34" s="1"/>
      <c r="AC34" s="1"/>
      <c r="AD34" s="1"/>
      <c r="AE34" s="18"/>
      <c r="AF34" s="1">
        <v>80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">
      <c r="A35" s="19">
        <v>25</v>
      </c>
      <c r="B35" s="19">
        <v>118292</v>
      </c>
      <c r="C35" s="19" t="s">
        <v>182</v>
      </c>
      <c r="D35" s="18"/>
      <c r="E35" s="28">
        <f t="shared" si="0"/>
        <v>89</v>
      </c>
      <c r="F35" s="28" t="str">
        <f t="shared" si="1"/>
        <v>A</v>
      </c>
      <c r="G35" s="28">
        <f t="shared" si="2"/>
        <v>89</v>
      </c>
      <c r="H35" s="28" t="str">
        <f t="shared" si="3"/>
        <v>A</v>
      </c>
      <c r="I35" s="36">
        <v>1</v>
      </c>
      <c r="J35" s="28" t="str">
        <f t="shared" si="4"/>
        <v>Memiliki kemampuan memahami dan menentukan Induksi Matematika, Program Linear, Matriks, Determinan dan Invers Matriks, Transformasi, namun perlu peningkatan pemahaman Barisan Deret</v>
      </c>
      <c r="K35" s="28">
        <f t="shared" si="5"/>
        <v>90</v>
      </c>
      <c r="L35" s="28" t="str">
        <f t="shared" si="6"/>
        <v>A</v>
      </c>
      <c r="M35" s="28">
        <f t="shared" si="7"/>
        <v>90</v>
      </c>
      <c r="N35" s="28" t="str">
        <f t="shared" si="8"/>
        <v>A</v>
      </c>
      <c r="O35" s="36">
        <v>1</v>
      </c>
      <c r="P35" s="28" t="str">
        <f t="shared" si="9"/>
        <v>Sangat Terampil  menyelesaikan masalah Induksi Matematika, Program Linear, Matriks, Determinan dan Invers Matriks, Transformasi, namun perlu peningkatan penyelesaian masalah Barisan Deret</v>
      </c>
      <c r="Q35" s="39"/>
      <c r="R35" s="39" t="s">
        <v>8</v>
      </c>
      <c r="S35" s="18"/>
      <c r="T35" s="1">
        <v>70</v>
      </c>
      <c r="U35" s="1">
        <v>85</v>
      </c>
      <c r="V35" s="1">
        <v>90</v>
      </c>
      <c r="W35" s="1">
        <v>98</v>
      </c>
      <c r="X35" s="1">
        <v>98</v>
      </c>
      <c r="Y35" s="1">
        <v>90</v>
      </c>
      <c r="Z35" s="1"/>
      <c r="AA35" s="1"/>
      <c r="AB35" s="1"/>
      <c r="AC35" s="1"/>
      <c r="AD35" s="1"/>
      <c r="AE35" s="18"/>
      <c r="AF35" s="1">
        <v>90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">
      <c r="A36" s="19">
        <v>26</v>
      </c>
      <c r="B36" s="19">
        <v>118307</v>
      </c>
      <c r="C36" s="19" t="s">
        <v>183</v>
      </c>
      <c r="D36" s="18"/>
      <c r="E36" s="28">
        <f t="shared" si="0"/>
        <v>94</v>
      </c>
      <c r="F36" s="28" t="str">
        <f t="shared" si="1"/>
        <v>A</v>
      </c>
      <c r="G36" s="28">
        <f t="shared" si="2"/>
        <v>94</v>
      </c>
      <c r="H36" s="28" t="str">
        <f t="shared" si="3"/>
        <v>A</v>
      </c>
      <c r="I36" s="36">
        <v>1</v>
      </c>
      <c r="J36" s="28" t="str">
        <f t="shared" si="4"/>
        <v>Memiliki kemampuan memahami dan menentukan Induksi Matematika, Program Linear, Matriks, Determinan dan Invers Matriks, Transformasi, namun perlu peningkatan pemahaman Barisan Deret</v>
      </c>
      <c r="K36" s="28">
        <f t="shared" si="5"/>
        <v>92</v>
      </c>
      <c r="L36" s="28" t="str">
        <f t="shared" si="6"/>
        <v>A</v>
      </c>
      <c r="M36" s="28">
        <f t="shared" si="7"/>
        <v>92</v>
      </c>
      <c r="N36" s="28" t="str">
        <f t="shared" si="8"/>
        <v>A</v>
      </c>
      <c r="O36" s="36">
        <v>1</v>
      </c>
      <c r="P36" s="28" t="str">
        <f t="shared" si="9"/>
        <v>Sangat Terampil  menyelesaikan masalah Induksi Matematika, Program Linear, Matriks, Determinan dan Invers Matriks, Transformasi, namun perlu peningkatan penyelesaian masalah Barisan Deret</v>
      </c>
      <c r="Q36" s="39"/>
      <c r="R36" s="39" t="s">
        <v>8</v>
      </c>
      <c r="S36" s="18"/>
      <c r="T36" s="1">
        <v>90</v>
      </c>
      <c r="U36" s="1">
        <v>90</v>
      </c>
      <c r="V36" s="1">
        <v>95</v>
      </c>
      <c r="W36" s="1">
        <v>95</v>
      </c>
      <c r="X36" s="1">
        <v>98</v>
      </c>
      <c r="Y36" s="1">
        <v>95</v>
      </c>
      <c r="Z36" s="1"/>
      <c r="AA36" s="1"/>
      <c r="AB36" s="1"/>
      <c r="AC36" s="1"/>
      <c r="AD36" s="1"/>
      <c r="AE36" s="18"/>
      <c r="AF36" s="1">
        <v>92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">
      <c r="A37" s="19">
        <v>27</v>
      </c>
      <c r="B37" s="19">
        <v>118322</v>
      </c>
      <c r="C37" s="19" t="s">
        <v>184</v>
      </c>
      <c r="D37" s="18"/>
      <c r="E37" s="28">
        <f t="shared" si="0"/>
        <v>78</v>
      </c>
      <c r="F37" s="28" t="str">
        <f t="shared" si="1"/>
        <v>B</v>
      </c>
      <c r="G37" s="28">
        <f t="shared" si="2"/>
        <v>78</v>
      </c>
      <c r="H37" s="28" t="str">
        <f t="shared" si="3"/>
        <v>B</v>
      </c>
      <c r="I37" s="36">
        <v>2</v>
      </c>
      <c r="J37" s="28" t="str">
        <f t="shared" si="4"/>
        <v>Memiliki kemampuan memahami dan menentukan Induksi Matematika, Program Linear, Matriks, Determinan dan Invers Matriks, namun perlu peningkatan pemahaman Transformasi, Barisan Deret</v>
      </c>
      <c r="K37" s="28">
        <f t="shared" si="5"/>
        <v>79</v>
      </c>
      <c r="L37" s="28" t="str">
        <f t="shared" si="6"/>
        <v>B</v>
      </c>
      <c r="M37" s="28">
        <f t="shared" si="7"/>
        <v>79</v>
      </c>
      <c r="N37" s="28" t="str">
        <f t="shared" si="8"/>
        <v>B</v>
      </c>
      <c r="O37" s="36">
        <v>2</v>
      </c>
      <c r="P37" s="28" t="str">
        <f t="shared" si="9"/>
        <v>Sangat Terampil  menyelesaikan masalah Induksi Matematika, Program Linear, Matriks, Determinan dan Invers Matriks, namun perlu peningkatan penyelesaian masalah Transformasi, Barisan Deret</v>
      </c>
      <c r="Q37" s="39"/>
      <c r="R37" s="39" t="s">
        <v>9</v>
      </c>
      <c r="S37" s="18"/>
      <c r="T37" s="1">
        <v>70</v>
      </c>
      <c r="U37" s="1">
        <v>85</v>
      </c>
      <c r="V37" s="1">
        <v>80</v>
      </c>
      <c r="W37" s="1">
        <v>80</v>
      </c>
      <c r="X37" s="1">
        <v>80</v>
      </c>
      <c r="Y37" s="1">
        <v>70</v>
      </c>
      <c r="Z37" s="1"/>
      <c r="AA37" s="1"/>
      <c r="AB37" s="1"/>
      <c r="AC37" s="1"/>
      <c r="AD37" s="1"/>
      <c r="AE37" s="18"/>
      <c r="AF37" s="1">
        <v>79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">
      <c r="A38" s="19">
        <v>28</v>
      </c>
      <c r="B38" s="19">
        <v>118337</v>
      </c>
      <c r="C38" s="19" t="s">
        <v>185</v>
      </c>
      <c r="D38" s="18"/>
      <c r="E38" s="28">
        <f t="shared" si="0"/>
        <v>78</v>
      </c>
      <c r="F38" s="28" t="str">
        <f t="shared" si="1"/>
        <v>B</v>
      </c>
      <c r="G38" s="28">
        <f t="shared" si="2"/>
        <v>78</v>
      </c>
      <c r="H38" s="28" t="str">
        <f t="shared" si="3"/>
        <v>B</v>
      </c>
      <c r="I38" s="36">
        <v>2</v>
      </c>
      <c r="J38" s="28" t="str">
        <f t="shared" si="4"/>
        <v>Memiliki kemampuan memahami dan menentukan Induksi Matematika, Program Linear, Matriks, Determinan dan Invers Matriks, namun perlu peningkatan pemahaman Transformasi, Barisan Deret</v>
      </c>
      <c r="K38" s="28">
        <f t="shared" si="5"/>
        <v>77</v>
      </c>
      <c r="L38" s="28" t="str">
        <f t="shared" si="6"/>
        <v>B</v>
      </c>
      <c r="M38" s="28">
        <f t="shared" si="7"/>
        <v>77</v>
      </c>
      <c r="N38" s="28" t="str">
        <f t="shared" si="8"/>
        <v>B</v>
      </c>
      <c r="O38" s="36">
        <v>2</v>
      </c>
      <c r="P38" s="28" t="str">
        <f t="shared" si="9"/>
        <v>Sangat Terampil  menyelesaikan masalah Induksi Matematika, Program Linear, Matriks, Determinan dan Invers Matriks, namun perlu peningkatan penyelesaian masalah Transformasi, Barisan Deret</v>
      </c>
      <c r="Q38" s="39"/>
      <c r="R38" s="39" t="s">
        <v>9</v>
      </c>
      <c r="S38" s="18"/>
      <c r="T38" s="1">
        <v>70</v>
      </c>
      <c r="U38" s="1">
        <v>75</v>
      </c>
      <c r="V38" s="1">
        <v>80</v>
      </c>
      <c r="W38" s="1">
        <v>92</v>
      </c>
      <c r="X38" s="1">
        <v>70</v>
      </c>
      <c r="Y38" s="1">
        <v>80</v>
      </c>
      <c r="Z38" s="1"/>
      <c r="AA38" s="1"/>
      <c r="AB38" s="1"/>
      <c r="AC38" s="1"/>
      <c r="AD38" s="1"/>
      <c r="AE38" s="18"/>
      <c r="AF38" s="1">
        <v>77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">
      <c r="A39" s="19">
        <v>29</v>
      </c>
      <c r="B39" s="19">
        <v>118352</v>
      </c>
      <c r="C39" s="19" t="s">
        <v>186</v>
      </c>
      <c r="D39" s="18"/>
      <c r="E39" s="28">
        <f t="shared" si="0"/>
        <v>75</v>
      </c>
      <c r="F39" s="28" t="str">
        <f t="shared" si="1"/>
        <v>C</v>
      </c>
      <c r="G39" s="28">
        <f t="shared" si="2"/>
        <v>75</v>
      </c>
      <c r="H39" s="28" t="str">
        <f t="shared" si="3"/>
        <v>C</v>
      </c>
      <c r="I39" s="36">
        <v>3</v>
      </c>
      <c r="J39" s="28" t="str">
        <f t="shared" si="4"/>
        <v>Memiliki kemampuan memahami dan menentukan Induksi Matematika, Program Linear, Matriks, namun perlu peningkatan pemahaman Determinan dan Invers Matriks, Transformasi, Barisan Deret</v>
      </c>
      <c r="K39" s="28">
        <f t="shared" si="5"/>
        <v>76</v>
      </c>
      <c r="L39" s="28" t="str">
        <f t="shared" si="6"/>
        <v>B</v>
      </c>
      <c r="M39" s="28">
        <f t="shared" si="7"/>
        <v>76</v>
      </c>
      <c r="N39" s="28" t="str">
        <f t="shared" si="8"/>
        <v>B</v>
      </c>
      <c r="O39" s="36">
        <v>2</v>
      </c>
      <c r="P39" s="28" t="str">
        <f t="shared" si="9"/>
        <v>Sangat Terampil  menyelesaikan masalah Induksi Matematika, Program Linear, Matriks, Determinan dan Invers Matriks, namun perlu peningkatan penyelesaian masalah Transformasi, Barisan Deret</v>
      </c>
      <c r="Q39" s="39"/>
      <c r="R39" s="39" t="s">
        <v>9</v>
      </c>
      <c r="S39" s="18"/>
      <c r="T39" s="1">
        <v>75</v>
      </c>
      <c r="U39" s="1">
        <v>75</v>
      </c>
      <c r="V39" s="1">
        <v>80</v>
      </c>
      <c r="W39" s="1">
        <v>70</v>
      </c>
      <c r="X39" s="1">
        <v>70</v>
      </c>
      <c r="Y39" s="1">
        <v>80</v>
      </c>
      <c r="Z39" s="1"/>
      <c r="AA39" s="1"/>
      <c r="AB39" s="1"/>
      <c r="AC39" s="1"/>
      <c r="AD39" s="1"/>
      <c r="AE39" s="18"/>
      <c r="AF39" s="1">
        <v>76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">
      <c r="A40" s="19">
        <v>30</v>
      </c>
      <c r="B40" s="19">
        <v>118367</v>
      </c>
      <c r="C40" s="19" t="s">
        <v>187</v>
      </c>
      <c r="D40" s="18"/>
      <c r="E40" s="28">
        <f t="shared" si="0"/>
        <v>76</v>
      </c>
      <c r="F40" s="28" t="str">
        <f t="shared" si="1"/>
        <v>B</v>
      </c>
      <c r="G40" s="28">
        <f t="shared" si="2"/>
        <v>76</v>
      </c>
      <c r="H40" s="28" t="str">
        <f t="shared" si="3"/>
        <v>B</v>
      </c>
      <c r="I40" s="36">
        <v>2</v>
      </c>
      <c r="J40" s="28" t="str">
        <f t="shared" si="4"/>
        <v>Memiliki kemampuan memahami dan menentukan Induksi Matematika, Program Linear, Matriks, Determinan dan Invers Matriks, namun perlu peningkatan pemahaman Transformasi, Barisan Deret</v>
      </c>
      <c r="K40" s="28">
        <f t="shared" si="5"/>
        <v>77</v>
      </c>
      <c r="L40" s="28" t="str">
        <f t="shared" si="6"/>
        <v>B</v>
      </c>
      <c r="M40" s="28">
        <f t="shared" si="7"/>
        <v>77</v>
      </c>
      <c r="N40" s="28" t="str">
        <f t="shared" si="8"/>
        <v>B</v>
      </c>
      <c r="O40" s="36">
        <v>2</v>
      </c>
      <c r="P40" s="28" t="str">
        <f t="shared" si="9"/>
        <v>Sangat Terampil  menyelesaikan masalah Induksi Matematika, Program Linear, Matriks, Determinan dan Invers Matriks, namun perlu peningkatan penyelesaian masalah Transformasi, Barisan Deret</v>
      </c>
      <c r="Q40" s="39"/>
      <c r="R40" s="39" t="s">
        <v>9</v>
      </c>
      <c r="S40" s="18"/>
      <c r="T40" s="1">
        <v>75</v>
      </c>
      <c r="U40" s="1">
        <v>75</v>
      </c>
      <c r="V40" s="1">
        <v>80</v>
      </c>
      <c r="W40" s="1">
        <v>70</v>
      </c>
      <c r="X40" s="1">
        <v>75</v>
      </c>
      <c r="Y40" s="1">
        <v>80</v>
      </c>
      <c r="Z40" s="1"/>
      <c r="AA40" s="1"/>
      <c r="AB40" s="1"/>
      <c r="AC40" s="1"/>
      <c r="AD40" s="1"/>
      <c r="AE40" s="18"/>
      <c r="AF40" s="1">
        <v>77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">
      <c r="A41" s="19">
        <v>31</v>
      </c>
      <c r="B41" s="19">
        <v>118382</v>
      </c>
      <c r="C41" s="19" t="s">
        <v>188</v>
      </c>
      <c r="D41" s="18"/>
      <c r="E41" s="28">
        <f t="shared" si="0"/>
        <v>90</v>
      </c>
      <c r="F41" s="28" t="str">
        <f t="shared" si="1"/>
        <v>A</v>
      </c>
      <c r="G41" s="28">
        <f t="shared" si="2"/>
        <v>90</v>
      </c>
      <c r="H41" s="28" t="str">
        <f t="shared" si="3"/>
        <v>A</v>
      </c>
      <c r="I41" s="36">
        <v>1</v>
      </c>
      <c r="J41" s="28" t="str">
        <f t="shared" si="4"/>
        <v>Memiliki kemampuan memahami dan menentukan Induksi Matematika, Program Linear, Matriks, Determinan dan Invers Matriks, Transformasi, namun perlu peningkatan pemahaman Barisan Deret</v>
      </c>
      <c r="K41" s="28">
        <f t="shared" si="5"/>
        <v>89</v>
      </c>
      <c r="L41" s="28" t="str">
        <f t="shared" si="6"/>
        <v>A</v>
      </c>
      <c r="M41" s="28">
        <f t="shared" si="7"/>
        <v>89</v>
      </c>
      <c r="N41" s="28" t="str">
        <f t="shared" si="8"/>
        <v>A</v>
      </c>
      <c r="O41" s="36">
        <v>1</v>
      </c>
      <c r="P41" s="28" t="str">
        <f t="shared" si="9"/>
        <v>Sangat Terampil  menyelesaikan masalah Induksi Matematika, Program Linear, Matriks, Determinan dan Invers Matriks, Transformasi, namun perlu peningkatan penyelesaian masalah Barisan Deret</v>
      </c>
      <c r="Q41" s="39"/>
      <c r="R41" s="39" t="s">
        <v>8</v>
      </c>
      <c r="S41" s="18"/>
      <c r="T41" s="1">
        <v>83</v>
      </c>
      <c r="U41" s="1">
        <v>90</v>
      </c>
      <c r="V41" s="1">
        <v>90</v>
      </c>
      <c r="W41" s="1">
        <v>85</v>
      </c>
      <c r="X41" s="1">
        <v>94</v>
      </c>
      <c r="Y41" s="1">
        <v>100</v>
      </c>
      <c r="Z41" s="1"/>
      <c r="AA41" s="1"/>
      <c r="AB41" s="1"/>
      <c r="AC41" s="1"/>
      <c r="AD41" s="1"/>
      <c r="AE41" s="18"/>
      <c r="AF41" s="1">
        <v>89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">
      <c r="A42" s="19">
        <v>32</v>
      </c>
      <c r="B42" s="19">
        <v>118397</v>
      </c>
      <c r="C42" s="19" t="s">
        <v>189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2</v>
      </c>
      <c r="J42" s="28" t="str">
        <f t="shared" si="4"/>
        <v>Memiliki kemampuan memahami dan menentukan Induksi Matematika, Program Linear, Matriks, Determinan dan Invers Matriks, namun perlu peningkatan pemahaman Transformasi, Barisan Deret</v>
      </c>
      <c r="K42" s="28">
        <f t="shared" si="5"/>
        <v>83</v>
      </c>
      <c r="L42" s="28" t="str">
        <f t="shared" si="6"/>
        <v>B</v>
      </c>
      <c r="M42" s="28">
        <f t="shared" si="7"/>
        <v>83</v>
      </c>
      <c r="N42" s="28" t="str">
        <f t="shared" si="8"/>
        <v>B</v>
      </c>
      <c r="O42" s="36">
        <v>2</v>
      </c>
      <c r="P42" s="28" t="str">
        <f t="shared" si="9"/>
        <v>Sangat Terampil  menyelesaikan masalah Induksi Matematika, Program Linear, Matriks, Determinan dan Invers Matriks, namun perlu peningkatan penyelesaian masalah Transformasi, Barisan Deret</v>
      </c>
      <c r="Q42" s="39"/>
      <c r="R42" s="39" t="s">
        <v>8</v>
      </c>
      <c r="S42" s="18"/>
      <c r="T42" s="1">
        <v>88</v>
      </c>
      <c r="U42" s="1">
        <v>93</v>
      </c>
      <c r="V42" s="1">
        <v>80</v>
      </c>
      <c r="W42" s="1">
        <v>80</v>
      </c>
      <c r="X42" s="1">
        <v>84</v>
      </c>
      <c r="Y42" s="1">
        <v>80</v>
      </c>
      <c r="Z42" s="1"/>
      <c r="AA42" s="1"/>
      <c r="AB42" s="1"/>
      <c r="AC42" s="1"/>
      <c r="AD42" s="1"/>
      <c r="AE42" s="18"/>
      <c r="AF42" s="1">
        <v>83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">
      <c r="A43" s="19">
        <v>33</v>
      </c>
      <c r="B43" s="19">
        <v>118412</v>
      </c>
      <c r="C43" s="19" t="s">
        <v>190</v>
      </c>
      <c r="D43" s="18"/>
      <c r="E43" s="28">
        <f t="shared" si="0"/>
        <v>80</v>
      </c>
      <c r="F43" s="28" t="str">
        <f t="shared" si="1"/>
        <v>B</v>
      </c>
      <c r="G43" s="28">
        <f t="shared" si="2"/>
        <v>80</v>
      </c>
      <c r="H43" s="28" t="str">
        <f t="shared" si="3"/>
        <v>B</v>
      </c>
      <c r="I43" s="36">
        <v>2</v>
      </c>
      <c r="J43" s="28" t="str">
        <f t="shared" si="4"/>
        <v>Memiliki kemampuan memahami dan menentukan Induksi Matematika, Program Linear, Matriks, Determinan dan Invers Matriks, namun perlu peningkatan pemahaman Transformasi, Barisan Deret</v>
      </c>
      <c r="K43" s="28">
        <f t="shared" si="5"/>
        <v>79</v>
      </c>
      <c r="L43" s="28" t="str">
        <f t="shared" si="6"/>
        <v>B</v>
      </c>
      <c r="M43" s="28">
        <f t="shared" si="7"/>
        <v>79</v>
      </c>
      <c r="N43" s="28" t="str">
        <f t="shared" si="8"/>
        <v>B</v>
      </c>
      <c r="O43" s="36">
        <v>2</v>
      </c>
      <c r="P43" s="28" t="str">
        <f t="shared" si="9"/>
        <v>Sangat Terampil  menyelesaikan masalah Induksi Matematika, Program Linear, Matriks, Determinan dan Invers Matriks, namun perlu peningkatan penyelesaian masalah Transformasi, Barisan Deret</v>
      </c>
      <c r="Q43" s="39"/>
      <c r="R43" s="39" t="s">
        <v>8</v>
      </c>
      <c r="S43" s="18"/>
      <c r="T43" s="1">
        <v>77</v>
      </c>
      <c r="U43" s="1">
        <v>80</v>
      </c>
      <c r="V43" s="1">
        <v>80</v>
      </c>
      <c r="W43" s="1">
        <v>85</v>
      </c>
      <c r="X43" s="1">
        <v>80</v>
      </c>
      <c r="Y43" s="1">
        <v>80</v>
      </c>
      <c r="Z43" s="1"/>
      <c r="AA43" s="1"/>
      <c r="AB43" s="1"/>
      <c r="AC43" s="1"/>
      <c r="AD43" s="1"/>
      <c r="AE43" s="18"/>
      <c r="AF43" s="1">
        <v>79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">
      <c r="A44" s="19">
        <v>34</v>
      </c>
      <c r="B44" s="19">
        <v>118427</v>
      </c>
      <c r="C44" s="19" t="s">
        <v>191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1</v>
      </c>
      <c r="J44" s="28" t="str">
        <f t="shared" si="4"/>
        <v>Memiliki kemampuan memahami dan menentukan Induksi Matematika, Program Linear, Matriks, Determinan dan Invers Matriks, Transformasi, namun perlu peningkatan pemahaman Barisan Deret</v>
      </c>
      <c r="K44" s="28">
        <f t="shared" si="5"/>
        <v>84</v>
      </c>
      <c r="L44" s="28" t="str">
        <f t="shared" si="6"/>
        <v>B</v>
      </c>
      <c r="M44" s="28">
        <f t="shared" si="7"/>
        <v>84</v>
      </c>
      <c r="N44" s="28" t="str">
        <f t="shared" si="8"/>
        <v>B</v>
      </c>
      <c r="O44" s="36">
        <v>1</v>
      </c>
      <c r="P44" s="28" t="str">
        <f t="shared" si="9"/>
        <v>Sangat Terampil  menyelesaikan masalah Induksi Matematika, Program Linear, Matriks, Determinan dan Invers Matriks, Transformasi, namun perlu peningkatan penyelesaian masalah Barisan Deret</v>
      </c>
      <c r="Q44" s="39"/>
      <c r="R44" s="39" t="s">
        <v>8</v>
      </c>
      <c r="S44" s="18"/>
      <c r="T44" s="1">
        <v>86</v>
      </c>
      <c r="U44" s="1">
        <v>85</v>
      </c>
      <c r="V44" s="1">
        <v>90</v>
      </c>
      <c r="W44" s="1">
        <v>85</v>
      </c>
      <c r="X44" s="1">
        <v>75</v>
      </c>
      <c r="Y44" s="1">
        <v>90</v>
      </c>
      <c r="Z44" s="1"/>
      <c r="AA44" s="1"/>
      <c r="AB44" s="1"/>
      <c r="AC44" s="1"/>
      <c r="AD44" s="1"/>
      <c r="AE44" s="18"/>
      <c r="AF44" s="1">
        <v>84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">
      <c r="A45" s="19">
        <v>35</v>
      </c>
      <c r="B45" s="19">
        <v>118442</v>
      </c>
      <c r="C45" s="19" t="s">
        <v>192</v>
      </c>
      <c r="D45" s="18"/>
      <c r="E45" s="28">
        <f t="shared" si="0"/>
        <v>78</v>
      </c>
      <c r="F45" s="28" t="str">
        <f t="shared" si="1"/>
        <v>B</v>
      </c>
      <c r="G45" s="28">
        <f t="shared" si="2"/>
        <v>78</v>
      </c>
      <c r="H45" s="28" t="str">
        <f t="shared" si="3"/>
        <v>B</v>
      </c>
      <c r="I45" s="36">
        <v>2</v>
      </c>
      <c r="J45" s="28" t="str">
        <f t="shared" si="4"/>
        <v>Memiliki kemampuan memahami dan menentukan Induksi Matematika, Program Linear, Matriks, Determinan dan Invers Matriks, namun perlu peningkatan pemahaman Transformasi, Barisan Deret</v>
      </c>
      <c r="K45" s="28">
        <f t="shared" si="5"/>
        <v>77</v>
      </c>
      <c r="L45" s="28" t="str">
        <f t="shared" si="6"/>
        <v>B</v>
      </c>
      <c r="M45" s="28">
        <f t="shared" si="7"/>
        <v>77</v>
      </c>
      <c r="N45" s="28" t="str">
        <f t="shared" si="8"/>
        <v>B</v>
      </c>
      <c r="O45" s="36">
        <v>2</v>
      </c>
      <c r="P45" s="28" t="str">
        <f t="shared" si="9"/>
        <v>Sangat Terampil  menyelesaikan masalah Induksi Matematika, Program Linear, Matriks, Determinan dan Invers Matriks, namun perlu peningkatan penyelesaian masalah Transformasi, Barisan Deret</v>
      </c>
      <c r="Q45" s="39"/>
      <c r="R45" s="39" t="s">
        <v>9</v>
      </c>
      <c r="S45" s="18"/>
      <c r="T45" s="1">
        <v>88</v>
      </c>
      <c r="U45" s="1">
        <v>75</v>
      </c>
      <c r="V45" s="1">
        <v>70</v>
      </c>
      <c r="W45" s="1">
        <v>82</v>
      </c>
      <c r="X45" s="1">
        <v>80</v>
      </c>
      <c r="Y45" s="1">
        <v>70</v>
      </c>
      <c r="Z45" s="1"/>
      <c r="AA45" s="1"/>
      <c r="AB45" s="1"/>
      <c r="AC45" s="1"/>
      <c r="AD45" s="1"/>
      <c r="AE45" s="18"/>
      <c r="AF45" s="1">
        <v>77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">
      <c r="A46" s="19">
        <v>36</v>
      </c>
      <c r="B46" s="19">
        <v>118457</v>
      </c>
      <c r="C46" s="19" t="s">
        <v>193</v>
      </c>
      <c r="D46" s="18"/>
      <c r="E46" s="28">
        <f t="shared" si="0"/>
        <v>74</v>
      </c>
      <c r="F46" s="28" t="str">
        <f t="shared" si="1"/>
        <v>C</v>
      </c>
      <c r="G46" s="28">
        <f t="shared" si="2"/>
        <v>74</v>
      </c>
      <c r="H46" s="28" t="str">
        <f t="shared" si="3"/>
        <v>C</v>
      </c>
      <c r="I46" s="36">
        <v>3</v>
      </c>
      <c r="J46" s="28" t="str">
        <f t="shared" si="4"/>
        <v>Memiliki kemampuan memahami dan menentukan Induksi Matematika, Program Linear, Matriks, namun perlu peningkatan pemahaman Determinan dan Invers Matriks, Transformasi, Barisan Deret</v>
      </c>
      <c r="K46" s="28">
        <f t="shared" si="5"/>
        <v>75</v>
      </c>
      <c r="L46" s="28" t="str">
        <f t="shared" si="6"/>
        <v>C</v>
      </c>
      <c r="M46" s="28">
        <f t="shared" si="7"/>
        <v>75</v>
      </c>
      <c r="N46" s="28" t="str">
        <f t="shared" si="8"/>
        <v>C</v>
      </c>
      <c r="O46" s="36">
        <v>3</v>
      </c>
      <c r="P46" s="28" t="str">
        <f t="shared" si="9"/>
        <v>Sangat Terampil  menyelesaikan masalah Induksi Matematika, Program Linear, Matriks, namun perlu peningkatan penyelesaian masalah Determinan dan Invers Matriks, Transformasi, Barisan Deret</v>
      </c>
      <c r="Q46" s="39"/>
      <c r="R46" s="39" t="s">
        <v>9</v>
      </c>
      <c r="S46" s="18"/>
      <c r="T46" s="1">
        <v>75</v>
      </c>
      <c r="U46" s="1">
        <v>75</v>
      </c>
      <c r="V46" s="1">
        <v>80</v>
      </c>
      <c r="W46" s="1">
        <v>75</v>
      </c>
      <c r="X46" s="1">
        <v>70</v>
      </c>
      <c r="Y46" s="1">
        <v>70</v>
      </c>
      <c r="Z46" s="1"/>
      <c r="AA46" s="1"/>
      <c r="AB46" s="1"/>
      <c r="AC46" s="1"/>
      <c r="AD46" s="1"/>
      <c r="AE46" s="18"/>
      <c r="AF46" s="1">
        <v>75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">
      <c r="A52" s="18"/>
      <c r="B52" s="18"/>
      <c r="C52" s="18" t="s">
        <v>108</v>
      </c>
      <c r="D52" s="18"/>
      <c r="E52" s="18"/>
      <c r="F52" s="18" t="s">
        <v>109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110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">
      <c r="A53" s="18"/>
      <c r="B53" s="18"/>
      <c r="C53" s="18" t="s">
        <v>111</v>
      </c>
      <c r="D53" s="18"/>
      <c r="E53" s="18"/>
      <c r="F53" s="18" t="s">
        <v>112</v>
      </c>
      <c r="G53" s="18"/>
      <c r="H53" s="18"/>
      <c r="I53" s="38"/>
      <c r="J53" s="30"/>
      <c r="K53" s="18">
        <f>IF(COUNTBLANK($G$11:$G$50)=40,"",MIN($G$11:$G$50))</f>
        <v>65</v>
      </c>
      <c r="L53" s="18"/>
      <c r="M53" s="18"/>
      <c r="N53" s="18"/>
      <c r="O53" s="37"/>
      <c r="P53" s="18"/>
      <c r="Q53" s="37" t="s">
        <v>113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">
      <c r="A54" s="18"/>
      <c r="B54" s="18"/>
      <c r="C54" s="18"/>
      <c r="D54" s="18"/>
      <c r="E54" s="18"/>
      <c r="F54" s="18" t="s">
        <v>114</v>
      </c>
      <c r="G54" s="18"/>
      <c r="H54" s="18"/>
      <c r="I54" s="38"/>
      <c r="J54" s="30"/>
      <c r="K54" s="18">
        <f>IF(COUNTBLANK($G$11:$G$50)=40,"",AVERAGE($G$11:$G$50))</f>
        <v>80.583333333333329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">
      <c r="A55" s="18"/>
      <c r="B55" s="18"/>
      <c r="C55" s="18"/>
      <c r="D55" s="18"/>
      <c r="E55" s="18"/>
      <c r="F55" s="18" t="s">
        <v>115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">
      <c r="A56" s="18"/>
      <c r="B56" s="18"/>
      <c r="C56" s="18" t="s">
        <v>116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117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">
      <c r="A57" s="18"/>
      <c r="B57" s="18"/>
      <c r="C57" s="18" t="s">
        <v>118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119</v>
      </c>
      <c r="R57" s="37" t="s">
        <v>120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XI-MIPA 1</vt:lpstr>
      <vt:lpstr>XI-MIPA 2</vt:lpstr>
      <vt:lpstr>XI-MIPA 3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Microsoft Office User</cp:lastModifiedBy>
  <dcterms:created xsi:type="dcterms:W3CDTF">2015-09-01T09:01:01Z</dcterms:created>
  <dcterms:modified xsi:type="dcterms:W3CDTF">2019-12-16T00:04:19Z</dcterms:modified>
  <cp:category/>
</cp:coreProperties>
</file>