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19815" windowHeight="7110" activeTab="2"/>
  </bookViews>
  <sheets>
    <sheet name="XI-MIPA 4" sheetId="1" r:id="rId1"/>
    <sheet name="XI-MIPA 5" sheetId="2" r:id="rId2"/>
    <sheet name="XI-MIPA 6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H11" i="2"/>
  <c r="G11" i="2"/>
  <c r="K53" i="2" s="1"/>
  <c r="F11" i="2"/>
  <c r="E11" i="2"/>
  <c r="K55" i="1"/>
  <c r="K53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K54" i="1" s="1"/>
  <c r="F11" i="1"/>
  <c r="E11" i="1"/>
  <c r="K52" i="2" l="1"/>
  <c r="H45" i="2"/>
  <c r="K53" i="3"/>
  <c r="H11" i="3"/>
  <c r="K54" i="3"/>
  <c r="K52" i="1"/>
  <c r="K54" i="2"/>
  <c r="K52" i="3"/>
</calcChain>
</file>

<file path=xl/sharedStrings.xml><?xml version="1.0" encoding="utf-8"?>
<sst xmlns="http://schemas.openxmlformats.org/spreadsheetml/2006/main" count="551" uniqueCount="195">
  <si>
    <t>DAFTAR NILAI SISWA SMAN 9 SEMARANG SEMESTER GASAL TAHUN PELAJARAN 2019/2020</t>
  </si>
  <si>
    <t>Guru :</t>
  </si>
  <si>
    <t>Budiyarti S.Pd.</t>
  </si>
  <si>
    <t>Kelas XI-MIPA 4</t>
  </si>
  <si>
    <t>Mapel :</t>
  </si>
  <si>
    <t>Matematika [ Kelompok C (Peminatan) ]</t>
  </si>
  <si>
    <t>didownload 17/12/2019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</si>
  <si>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</si>
  <si>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</si>
  <si>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</si>
  <si>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</si>
  <si>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</si>
  <si>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</si>
  <si>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</si>
  <si>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</si>
  <si>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</si>
  <si>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</si>
  <si>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</si>
  <si>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</si>
  <si>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</si>
  <si>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</si>
  <si>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</si>
  <si>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</si>
  <si>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</si>
  <si>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</si>
  <si>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</si>
  <si>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</si>
  <si>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</si>
  <si>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</si>
  <si>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</si>
  <si>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</si>
  <si>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</si>
  <si>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</si>
  <si>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</si>
  <si>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</si>
  <si>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</si>
  <si>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</si>
  <si>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</si>
  <si>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</si>
  <si>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</si>
  <si>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</si>
  <si>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</si>
  <si>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</si>
  <si>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</si>
  <si>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</si>
  <si>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</si>
  <si>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</si>
  <si>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</si>
  <si>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</si>
  <si>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</si>
  <si>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</si>
  <si>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</si>
  <si>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</si>
  <si>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</si>
  <si>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</si>
  <si>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ADHAM JIRHAM PAMUNGKAS</t>
  </si>
  <si>
    <t>Predikat &amp; Deskripsi Pengetahuan</t>
  </si>
  <si>
    <t>ACUAN MENGISI DESKRIPSI</t>
  </si>
  <si>
    <t>ADHENILA MUTIARA SALSABILA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</si>
  <si>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</si>
  <si>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</si>
  <si>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</si>
  <si>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</si>
  <si>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</si>
  <si>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</si>
  <si>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</si>
  <si>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</si>
  <si>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ALYFIA ZALFA PUTRI SANDY</t>
  </si>
  <si>
    <t>Memiliki kemampuan menentukan penyelesaian persamaan trigonometri , membedakan penggunaan rumus jumlah dan selisih sin,cos, dan menentukan nilai fungsi trigonometri</t>
  </si>
  <si>
    <t>Sangat terampil dalam memodelkan masalah persamaan trigonometri</t>
  </si>
  <si>
    <t>ANDRO VIVALDI</t>
  </si>
  <si>
    <t>ANINDA FARHANNISA</t>
  </si>
  <si>
    <t>Memiliki kemampuan menentukan penyelesaian persamaan trigonometri , membedakan penggunaan rumus jumlah dan selisih sin,cos, namun perlu peningkatan dalam  menentukan nilai fungsi trigonometri</t>
  </si>
  <si>
    <t>Sangat terampil dalam menyelesaikan  masalah persamaan trigonometri</t>
  </si>
  <si>
    <t>ARGA PERDANA SETYA PARASIAN HUTAGALUNG</t>
  </si>
  <si>
    <t>ARIELLA PUTRI WIDY AYUDITHA</t>
  </si>
  <si>
    <t>Memiliki kemampuan menentukan penyelesaian persamaan trigonometri, namun perlu peningkatan dalam membedakan penggunaan rumus jumlah dan selisih sin , cos, dan menentukan nilai fungsi trigonometri</t>
  </si>
  <si>
    <t>Sangat terampil dalam menyelesaikan  masalah yang berkaitan dengan rumus jumlah dan selisih sin cos</t>
  </si>
  <si>
    <t>ARTAHSASTA KAVINDRA NARARYA</t>
  </si>
  <si>
    <t>ATHA AHSAN XAVIER HARIS</t>
  </si>
  <si>
    <t>Perlu peningkatan dalam menentukan penyelesaian persamaan trigonometri, membedakan penggunaan rumus jumlah dan selisih sin,cos dan menentukan nilai fungsi trigonometri</t>
  </si>
  <si>
    <t>AZZAHRA ANGGER KUSUMASARI</t>
  </si>
  <si>
    <t>CHRISFILIA EVELYN BR DAMANIK</t>
  </si>
  <si>
    <t>DESSTANIA FARRAH AFIFAH</t>
  </si>
  <si>
    <t>DESVITA DIANANGGUN MAWASTRI</t>
  </si>
  <si>
    <t>KEMAL FADHLURRAHMAN</t>
  </si>
  <si>
    <t>KRISTIAN DAVID ADI PRASETYA</t>
  </si>
  <si>
    <t>Predikat &amp; Deskripsi Keterampilan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</si>
  <si>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</si>
  <si>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</si>
  <si>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</si>
  <si>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</si>
  <si>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</si>
  <si>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</si>
  <si>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</si>
  <si>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</si>
  <si>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</si>
  <si>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</si>
  <si>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</si>
  <si>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</si>
  <si>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</si>
  <si>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RENA ANGELA CHRISTIANA SIANTURI</t>
  </si>
  <si>
    <t>RIZKY FAJAR KURNIA AKBAR</t>
  </si>
  <si>
    <t>SALSABILA CALISTA NADHIF</t>
  </si>
  <si>
    <t>SRI PUNDATI</t>
  </si>
  <si>
    <t>SUFYAN HANIF ARIYANA</t>
  </si>
  <si>
    <t>VITTA AGUSTIN</t>
  </si>
  <si>
    <t>YAGER SAHADHUTA AJI WICAKSONO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</si>
  <si>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</si>
  <si>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</si>
  <si>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</si>
  <si>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</si>
  <si>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</si>
  <si>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</si>
  <si>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</si>
  <si>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</si>
  <si>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</si>
  <si>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</si>
  <si>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</si>
  <si>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</si>
  <si>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19650307 199101 2 001</t>
  </si>
  <si>
    <t>Kelas XI-MIPA 5</t>
  </si>
  <si>
    <t>AKHMAD SYIFAUL AIMAR</t>
  </si>
  <si>
    <t>ALLEIJEHAN HAMAST</t>
  </si>
  <si>
    <t>AMELIA DELA VEGA</t>
  </si>
  <si>
    <t>AQIL THOORIQ SYAFII UTOMO</t>
  </si>
  <si>
    <t>AULIYA ARCHITA PUTRI CINDRAKIRANI</t>
  </si>
  <si>
    <t>BUNAYA HANIF WINTRIBRATA</t>
  </si>
  <si>
    <t>DEA AYU MAHARANI PUTRI</t>
  </si>
  <si>
    <t>DERYAN MARIO CLODIUS</t>
  </si>
  <si>
    <t>DEVITRI ALOCITA</t>
  </si>
  <si>
    <t>DHEA DELFIA APRIANI PURYANTO</t>
  </si>
  <si>
    <t>DIAH AYU WIDYANINGSIH</t>
  </si>
  <si>
    <t>DIMAS RIF&amp;#039;AN FAUZAN</t>
  </si>
  <si>
    <t>EKA NOVITA SARI</t>
  </si>
  <si>
    <t>ELFRIDA ARIJANTI JUMANTO</t>
  </si>
  <si>
    <t>FEBRIAN ADI NUGROHO</t>
  </si>
  <si>
    <t>FIRMAN HASDIANSYAH</t>
  </si>
  <si>
    <t>HAFIFAH SETIA PURWATI</t>
  </si>
  <si>
    <t>ILLONA CALLUELLA</t>
  </si>
  <si>
    <t>IQBAL NOER KHOLIS</t>
  </si>
  <si>
    <t>JONATHAN CHANDRA ADITAMA SOLA</t>
  </si>
  <si>
    <t>JULIVANSYAH FAWWAZ DWIDARTIKA</t>
  </si>
  <si>
    <t>KATARINO RYOS NUGRAHA</t>
  </si>
  <si>
    <t>KRISTIANA OCTAVIANI</t>
  </si>
  <si>
    <t>LICHMA HINDUN HANDAYANI</t>
  </si>
  <si>
    <t>LINTANG SEKAR PRATIWI</t>
  </si>
  <si>
    <t>LINUS LEANDER ALWIN ESCHENBCH</t>
  </si>
  <si>
    <t>LUTHFIYA DHEA ANANTA</t>
  </si>
  <si>
    <t>MAESTA FIGLIA FIORA V</t>
  </si>
  <si>
    <t>MARIA LUISELLA ANADYA PUTRI CHRISBERTA</t>
  </si>
  <si>
    <t>MIKAEL CAHYO PEKERTI WISANGGENI</t>
  </si>
  <si>
    <t>MOHAMMAD RIDWAN PRATAMA</t>
  </si>
  <si>
    <t>MUHAMMAD HAIDAR ALI</t>
  </si>
  <si>
    <t>RACHEL TANIA MAHARANI</t>
  </si>
  <si>
    <t>RAMADHAN PUTRA KAMALUDIN</t>
  </si>
  <si>
    <t>RAMANDHITA WAHYU ADJIE SUPRIYADI</t>
  </si>
  <si>
    <t>VENITA KATRINA PUTRI</t>
  </si>
  <si>
    <t>VERONICA RANTI GLORIA ROSARINDA</t>
  </si>
  <si>
    <t>Kelas XI-MIPA 6</t>
  </si>
  <si>
    <t>ADEN MARINDHA MALIANA SUPRAPTI</t>
  </si>
  <si>
    <t>ADRIO LUTHFI ALGHIFFARI</t>
  </si>
  <si>
    <t>AHURAMAZDA PRIBADI SURYADILAGA BAISANG</t>
  </si>
  <si>
    <t>ALVITASASI KIRANA SYAHRANI</t>
  </si>
  <si>
    <t>ANGEL ELIEZER WIJAYA</t>
  </si>
  <si>
    <t>ANGELIA YULIZA ANGGRAENY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</si>
  <si>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</si>
  <si>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</si>
  <si>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</si>
  <si>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</si>
  <si>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</si>
  <si>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</si>
  <si>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DINDA RAMADHANI APRILA</t>
  </si>
  <si>
    <t>FARIDA ALVITASARI</t>
  </si>
  <si>
    <t>GHANI AYANG ARJUNA</t>
  </si>
  <si>
    <t>HAEDAR SAID HANAN</t>
  </si>
  <si>
    <t>HAFIDZ RACHMAD IQBAL</t>
  </si>
  <si>
    <t>HANA&amp;#039; LAILATURROFI&amp;#039;AH</t>
  </si>
  <si>
    <t>HERLISA KARTIKA JATI</t>
  </si>
  <si>
    <t>HOLLY ANUGERAH PATRICIA SILAEN</t>
  </si>
  <si>
    <t>IMANUEL SATRIO KUSUMO</t>
  </si>
  <si>
    <t>INAS SHABIYA YUMNA</t>
  </si>
  <si>
    <t>INDRI PRATIWI</t>
  </si>
  <si>
    <t>IVAN WIDYA KANAKA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</si>
  <si>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</si>
  <si>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</si>
  <si>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</si>
  <si>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</si>
  <si>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</si>
  <si>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</si>
  <si>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RAMA SANDY PUTRA ANDHIKA</t>
  </si>
  <si>
    <t>RESTIANTA DWI SYAHPUTRA</t>
  </si>
  <si>
    <t>TALITHA SALVIA ADHWA KURNIAWAN</t>
  </si>
  <si>
    <t>TAUFIK HARISMAN</t>
  </si>
  <si>
    <t>Terampil dalam menyelesaikan  masalah yang berkaitan dengan rumus jumlah dan selisih sin 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</si>
</sst>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41" activePane="bottomRight" state="frozen"/>
      <selection pane="topRight"/>
      <selection pane="bottomLeft"/>
      <selection pane="bottomRight" activeCell="FI21" sqref="FI21:FI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987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987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118472</v>
      </c>
      <c r="C11" s="19" t="s">
        <v>55</v>
      </c>
      <c r="D11" s="18"/>
      <c r="E11" s="28">
        <f t="shared" ref="E11:E50" si="0">IF((COUNTA(T11:AC11)&gt;0),(ROUND((AVERAGE(T11:AC11)),0)),"")</f>
        <v>71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71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menentukan penyelesaian persamaan trigonometri, namun perlu peningkatan dalam membedakan penggunaan rumus jumlah dan selisih sin , cos, dan menentukan nilai fungsi trigonometri</v>
      </c>
      <c r="K11" s="28">
        <f t="shared" ref="K11:K50" si="5">IF((COUNTA(AF11:AO11)&gt;0),AVERAGE(AF11:AO11),"")</f>
        <v>70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70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menyelesaikan  masalah yang berkaitan dengan rumus jumlah dan selisih sin cos</v>
      </c>
      <c r="Q11" s="39"/>
      <c r="R11" s="39" t="s">
        <v>9</v>
      </c>
      <c r="S11" s="18"/>
      <c r="T11" s="1">
        <v>67</v>
      </c>
      <c r="U11" s="1">
        <v>75.31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70</v>
      </c>
      <c r="AG11" s="1">
        <v>70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118487</v>
      </c>
      <c r="C12" s="19" t="s">
        <v>58</v>
      </c>
      <c r="D12" s="18"/>
      <c r="E12" s="28">
        <f t="shared" si="0"/>
        <v>70</v>
      </c>
      <c r="F12" s="28" t="str">
        <f t="shared" si="1"/>
        <v>C</v>
      </c>
      <c r="G12" s="28">
        <f t="shared" si="2"/>
        <v>70</v>
      </c>
      <c r="H12" s="28" t="str">
        <f t="shared" si="3"/>
        <v>C</v>
      </c>
      <c r="I12" s="36">
        <v>3</v>
      </c>
      <c r="J12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12" s="28">
        <f t="shared" si="5"/>
        <v>70</v>
      </c>
      <c r="L12" s="28" t="str">
        <f t="shared" si="6"/>
        <v>C</v>
      </c>
      <c r="M12" s="28">
        <f t="shared" si="7"/>
        <v>70</v>
      </c>
      <c r="N12" s="28" t="str">
        <f t="shared" si="8"/>
        <v>C</v>
      </c>
      <c r="O12" s="36">
        <v>3</v>
      </c>
      <c r="P12" s="28" t="str">
        <f t="shared" si="9"/>
        <v>Sangat terampil dalam menyelesaikan  masalah yang berkaitan dengan rumus jumlah dan selisih sin cos</v>
      </c>
      <c r="Q12" s="39"/>
      <c r="R12" s="39" t="s">
        <v>9</v>
      </c>
      <c r="S12" s="18"/>
      <c r="T12" s="1">
        <v>64</v>
      </c>
      <c r="U12" s="1">
        <v>76.88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70</v>
      </c>
      <c r="AG12" s="1">
        <v>70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118502</v>
      </c>
      <c r="C13" s="19" t="s">
        <v>67</v>
      </c>
      <c r="D13" s="18"/>
      <c r="E13" s="28">
        <f t="shared" si="0"/>
        <v>77</v>
      </c>
      <c r="F13" s="28" t="str">
        <f t="shared" si="1"/>
        <v>B</v>
      </c>
      <c r="G13" s="28">
        <f t="shared" si="2"/>
        <v>77</v>
      </c>
      <c r="H13" s="28" t="str">
        <f t="shared" si="3"/>
        <v>B</v>
      </c>
      <c r="I13" s="36">
        <v>2</v>
      </c>
      <c r="J13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13" s="28">
        <f t="shared" si="5"/>
        <v>92</v>
      </c>
      <c r="L13" s="28" t="str">
        <f t="shared" si="6"/>
        <v>A</v>
      </c>
      <c r="M13" s="28">
        <f t="shared" si="7"/>
        <v>92</v>
      </c>
      <c r="N13" s="28" t="str">
        <f t="shared" si="8"/>
        <v>A</v>
      </c>
      <c r="O13" s="36">
        <v>1</v>
      </c>
      <c r="P13" s="28" t="str">
        <f t="shared" si="9"/>
        <v>Sangat terampil dalam memodelkan masalah persamaan trigonometri</v>
      </c>
      <c r="Q13" s="39"/>
      <c r="R13" s="39" t="s">
        <v>8</v>
      </c>
      <c r="S13" s="18"/>
      <c r="T13" s="1">
        <v>79</v>
      </c>
      <c r="U13" s="1">
        <v>75.31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94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43901</v>
      </c>
      <c r="FK13" s="41">
        <v>43911</v>
      </c>
    </row>
    <row r="14" spans="1:167" x14ac:dyDescent="0.25">
      <c r="A14" s="19">
        <v>4</v>
      </c>
      <c r="B14" s="19">
        <v>118517</v>
      </c>
      <c r="C14" s="19" t="s">
        <v>70</v>
      </c>
      <c r="D14" s="18"/>
      <c r="E14" s="28">
        <f t="shared" si="0"/>
        <v>73</v>
      </c>
      <c r="F14" s="28" t="str">
        <f t="shared" si="1"/>
        <v>C</v>
      </c>
      <c r="G14" s="28">
        <f t="shared" si="2"/>
        <v>73</v>
      </c>
      <c r="H14" s="28" t="str">
        <f t="shared" si="3"/>
        <v>C</v>
      </c>
      <c r="I14" s="36">
        <v>3</v>
      </c>
      <c r="J14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14" s="28">
        <f t="shared" si="5"/>
        <v>73</v>
      </c>
      <c r="L14" s="28" t="str">
        <f t="shared" si="6"/>
        <v>C</v>
      </c>
      <c r="M14" s="28">
        <f t="shared" si="7"/>
        <v>73</v>
      </c>
      <c r="N14" s="28" t="str">
        <f t="shared" si="8"/>
        <v>C</v>
      </c>
      <c r="O14" s="36">
        <v>3</v>
      </c>
      <c r="P14" s="28" t="str">
        <f t="shared" si="9"/>
        <v>Sangat terampil dalam menyelesaikan  masalah yang berkaitan dengan rumus jumlah dan selisih sin cos</v>
      </c>
      <c r="Q14" s="39"/>
      <c r="R14" s="39" t="s">
        <v>9</v>
      </c>
      <c r="S14" s="18"/>
      <c r="T14" s="1">
        <v>75</v>
      </c>
      <c r="U14" s="1">
        <v>70.94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76</v>
      </c>
      <c r="AG14" s="1">
        <v>70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118532</v>
      </c>
      <c r="C15" s="19" t="s">
        <v>71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15" s="28">
        <f t="shared" si="5"/>
        <v>93</v>
      </c>
      <c r="L15" s="28" t="str">
        <f t="shared" si="6"/>
        <v>A</v>
      </c>
      <c r="M15" s="28">
        <f t="shared" si="7"/>
        <v>93</v>
      </c>
      <c r="N15" s="28" t="str">
        <f t="shared" si="8"/>
        <v>A</v>
      </c>
      <c r="O15" s="36">
        <v>1</v>
      </c>
      <c r="P15" s="28" t="str">
        <f t="shared" si="9"/>
        <v>Sangat terampil dalam memodelkan masalah persamaan trigonometri</v>
      </c>
      <c r="Q15" s="39"/>
      <c r="R15" s="39" t="s">
        <v>8</v>
      </c>
      <c r="S15" s="18"/>
      <c r="T15" s="1">
        <v>88</v>
      </c>
      <c r="U15" s="1">
        <v>80.31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96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43902</v>
      </c>
      <c r="FK15" s="41">
        <v>43912</v>
      </c>
    </row>
    <row r="16" spans="1:167" x14ac:dyDescent="0.25">
      <c r="A16" s="19">
        <v>6</v>
      </c>
      <c r="B16" s="19">
        <v>118547</v>
      </c>
      <c r="C16" s="19" t="s">
        <v>74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16" s="28">
        <f t="shared" si="5"/>
        <v>81</v>
      </c>
      <c r="L16" s="28" t="str">
        <f t="shared" si="6"/>
        <v>B</v>
      </c>
      <c r="M16" s="28">
        <f t="shared" si="7"/>
        <v>81</v>
      </c>
      <c r="N16" s="28" t="str">
        <f t="shared" si="8"/>
        <v>B</v>
      </c>
      <c r="O16" s="36">
        <v>2</v>
      </c>
      <c r="P16" s="28" t="str">
        <f t="shared" si="9"/>
        <v>Sangat terampil dalam menyelesaikan  masalah persamaan trigonometri</v>
      </c>
      <c r="Q16" s="39"/>
      <c r="R16" s="39" t="s">
        <v>9</v>
      </c>
      <c r="S16" s="18"/>
      <c r="T16" s="1">
        <v>83</v>
      </c>
      <c r="U16" s="1">
        <v>68.13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92</v>
      </c>
      <c r="AG16" s="1">
        <v>70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118562</v>
      </c>
      <c r="C17" s="19" t="s">
        <v>75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17" s="28">
        <f t="shared" si="5"/>
        <v>86.5</v>
      </c>
      <c r="L17" s="28" t="str">
        <f t="shared" si="6"/>
        <v>A</v>
      </c>
      <c r="M17" s="28">
        <f t="shared" si="7"/>
        <v>86.5</v>
      </c>
      <c r="N17" s="28" t="str">
        <f t="shared" si="8"/>
        <v>A</v>
      </c>
      <c r="O17" s="36">
        <v>1</v>
      </c>
      <c r="P17" s="28" t="str">
        <f t="shared" si="9"/>
        <v>Sangat terampil dalam memodelkan masalah persamaan trigonometri</v>
      </c>
      <c r="Q17" s="39"/>
      <c r="R17" s="39" t="s">
        <v>8</v>
      </c>
      <c r="S17" s="18"/>
      <c r="T17" s="1">
        <v>86</v>
      </c>
      <c r="U17" s="1">
        <v>76.56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43903</v>
      </c>
      <c r="FK17" s="41">
        <v>43913</v>
      </c>
    </row>
    <row r="18" spans="1:167" x14ac:dyDescent="0.25">
      <c r="A18" s="19">
        <v>8</v>
      </c>
      <c r="B18" s="19">
        <v>118577</v>
      </c>
      <c r="C18" s="19" t="s">
        <v>78</v>
      </c>
      <c r="D18" s="18"/>
      <c r="E18" s="28">
        <f t="shared" si="0"/>
        <v>70</v>
      </c>
      <c r="F18" s="28" t="str">
        <f t="shared" si="1"/>
        <v>C</v>
      </c>
      <c r="G18" s="28">
        <f t="shared" si="2"/>
        <v>70</v>
      </c>
      <c r="H18" s="28" t="str">
        <f t="shared" si="3"/>
        <v>C</v>
      </c>
      <c r="I18" s="36">
        <v>3</v>
      </c>
      <c r="J18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18" s="28">
        <f t="shared" si="5"/>
        <v>83.5</v>
      </c>
      <c r="L18" s="28" t="str">
        <f t="shared" si="6"/>
        <v>B</v>
      </c>
      <c r="M18" s="28">
        <f t="shared" si="7"/>
        <v>83.5</v>
      </c>
      <c r="N18" s="28" t="str">
        <f t="shared" si="8"/>
        <v>B</v>
      </c>
      <c r="O18" s="36">
        <v>2</v>
      </c>
      <c r="P18" s="28" t="str">
        <f t="shared" si="9"/>
        <v>Sangat terampil dalam menyelesaikan  masalah persamaan trigonometri</v>
      </c>
      <c r="Q18" s="39"/>
      <c r="R18" s="39" t="s">
        <v>9</v>
      </c>
      <c r="S18" s="18"/>
      <c r="T18" s="1">
        <v>70</v>
      </c>
      <c r="U18" s="1">
        <v>70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118592</v>
      </c>
      <c r="C19" s="19" t="s">
        <v>79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19" s="28">
        <f t="shared" si="5"/>
        <v>81.5</v>
      </c>
      <c r="L19" s="28" t="str">
        <f t="shared" si="6"/>
        <v>B</v>
      </c>
      <c r="M19" s="28">
        <f t="shared" si="7"/>
        <v>81.5</v>
      </c>
      <c r="N19" s="28" t="str">
        <f t="shared" si="8"/>
        <v>B</v>
      </c>
      <c r="O19" s="36">
        <v>2</v>
      </c>
      <c r="P19" s="28" t="str">
        <f t="shared" si="9"/>
        <v>Sangat terampil dalam menyelesaikan  masalah persamaan trigonometri</v>
      </c>
      <c r="Q19" s="39"/>
      <c r="R19" s="39" t="s">
        <v>8</v>
      </c>
      <c r="S19" s="18"/>
      <c r="T19" s="1">
        <v>86</v>
      </c>
      <c r="U19" s="1">
        <v>81.88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78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194</v>
      </c>
      <c r="FJ19" s="41">
        <v>43904</v>
      </c>
      <c r="FK19" s="41">
        <v>43914</v>
      </c>
    </row>
    <row r="20" spans="1:167" x14ac:dyDescent="0.25">
      <c r="A20" s="19">
        <v>10</v>
      </c>
      <c r="B20" s="19">
        <v>118607</v>
      </c>
      <c r="C20" s="19" t="s">
        <v>81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20" s="28">
        <f t="shared" si="5"/>
        <v>87.5</v>
      </c>
      <c r="L20" s="28" t="str">
        <f t="shared" si="6"/>
        <v>A</v>
      </c>
      <c r="M20" s="28">
        <f t="shared" si="7"/>
        <v>87.5</v>
      </c>
      <c r="N20" s="28" t="str">
        <f t="shared" si="8"/>
        <v>A</v>
      </c>
      <c r="O20" s="36">
        <v>1</v>
      </c>
      <c r="P20" s="28" t="str">
        <f t="shared" si="9"/>
        <v>Sangat terampil dalam memodelkan masalah persamaan trigonometri</v>
      </c>
      <c r="Q20" s="39"/>
      <c r="R20" s="39" t="s">
        <v>9</v>
      </c>
      <c r="S20" s="18"/>
      <c r="T20" s="1">
        <v>81</v>
      </c>
      <c r="U20" s="1">
        <v>71.25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118622</v>
      </c>
      <c r="C21" s="19" t="s">
        <v>82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menentukan penyelesaian persamaan trigonometri , membedakan penggunaan rumus jumlah dan selisih sin,cos, dan menentukan nilai fungsi trigonometri</v>
      </c>
      <c r="K21" s="28">
        <f t="shared" si="5"/>
        <v>91</v>
      </c>
      <c r="L21" s="28" t="str">
        <f t="shared" si="6"/>
        <v>A</v>
      </c>
      <c r="M21" s="28">
        <f t="shared" si="7"/>
        <v>91</v>
      </c>
      <c r="N21" s="28" t="str">
        <f t="shared" si="8"/>
        <v>A</v>
      </c>
      <c r="O21" s="36">
        <v>1</v>
      </c>
      <c r="P21" s="28" t="str">
        <f t="shared" si="9"/>
        <v>Sangat terampil dalam memodelkan masalah persamaan trigonometri</v>
      </c>
      <c r="Q21" s="39"/>
      <c r="R21" s="39" t="s">
        <v>8</v>
      </c>
      <c r="S21" s="18"/>
      <c r="T21" s="1">
        <v>94</v>
      </c>
      <c r="U21" s="1">
        <v>77.19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92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43905</v>
      </c>
      <c r="FK21" s="41">
        <v>43915</v>
      </c>
    </row>
    <row r="22" spans="1:167" x14ac:dyDescent="0.25">
      <c r="A22" s="19">
        <v>12</v>
      </c>
      <c r="B22" s="19">
        <v>118637</v>
      </c>
      <c r="C22" s="19" t="s">
        <v>83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22" s="28">
        <f t="shared" si="5"/>
        <v>92</v>
      </c>
      <c r="L22" s="28" t="str">
        <f t="shared" si="6"/>
        <v>A</v>
      </c>
      <c r="M22" s="28">
        <f t="shared" si="7"/>
        <v>92</v>
      </c>
      <c r="N22" s="28" t="str">
        <f t="shared" si="8"/>
        <v>A</v>
      </c>
      <c r="O22" s="36">
        <v>1</v>
      </c>
      <c r="P22" s="28" t="str">
        <f t="shared" si="9"/>
        <v>Sangat terampil dalam memodelkan masalah persamaan trigonometri</v>
      </c>
      <c r="Q22" s="39"/>
      <c r="R22" s="39" t="s">
        <v>8</v>
      </c>
      <c r="S22" s="18"/>
      <c r="T22" s="1">
        <v>83</v>
      </c>
      <c r="U22" s="1">
        <v>78.13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94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118652</v>
      </c>
      <c r="C23" s="19" t="s">
        <v>84</v>
      </c>
      <c r="D23" s="18"/>
      <c r="E23" s="28">
        <f t="shared" si="0"/>
        <v>74</v>
      </c>
      <c r="F23" s="28" t="str">
        <f t="shared" si="1"/>
        <v>C</v>
      </c>
      <c r="G23" s="28">
        <f t="shared" si="2"/>
        <v>74</v>
      </c>
      <c r="H23" s="28" t="str">
        <f t="shared" si="3"/>
        <v>C</v>
      </c>
      <c r="I23" s="36">
        <v>3</v>
      </c>
      <c r="J23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23" s="28">
        <f t="shared" si="5"/>
        <v>72</v>
      </c>
      <c r="L23" s="28" t="str">
        <f t="shared" si="6"/>
        <v>C</v>
      </c>
      <c r="M23" s="28">
        <f t="shared" si="7"/>
        <v>72</v>
      </c>
      <c r="N23" s="28" t="str">
        <f t="shared" si="8"/>
        <v>C</v>
      </c>
      <c r="O23" s="36">
        <v>3</v>
      </c>
      <c r="P23" s="28" t="str">
        <f t="shared" si="9"/>
        <v>Sangat terampil dalam menyelesaikan  masalah yang berkaitan dengan rumus jumlah dan selisih sin cos</v>
      </c>
      <c r="Q23" s="39"/>
      <c r="R23" s="39" t="s">
        <v>9</v>
      </c>
      <c r="S23" s="18"/>
      <c r="T23" s="1">
        <v>76</v>
      </c>
      <c r="U23" s="1">
        <v>72.19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74</v>
      </c>
      <c r="AG23" s="1">
        <v>70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43906</v>
      </c>
      <c r="FK23" s="41">
        <v>43916</v>
      </c>
    </row>
    <row r="24" spans="1:167" x14ac:dyDescent="0.25">
      <c r="A24" s="19">
        <v>14</v>
      </c>
      <c r="B24" s="19">
        <v>118667</v>
      </c>
      <c r="C24" s="19" t="s">
        <v>85</v>
      </c>
      <c r="D24" s="18"/>
      <c r="E24" s="28">
        <f t="shared" si="0"/>
        <v>72</v>
      </c>
      <c r="F24" s="28" t="str">
        <f t="shared" si="1"/>
        <v>C</v>
      </c>
      <c r="G24" s="28">
        <f t="shared" si="2"/>
        <v>72</v>
      </c>
      <c r="H24" s="28" t="str">
        <f t="shared" si="3"/>
        <v>C</v>
      </c>
      <c r="I24" s="36">
        <v>3</v>
      </c>
      <c r="J24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24" s="28">
        <f t="shared" si="5"/>
        <v>75</v>
      </c>
      <c r="L24" s="28" t="str">
        <f t="shared" si="6"/>
        <v>C</v>
      </c>
      <c r="M24" s="28">
        <f t="shared" si="7"/>
        <v>75</v>
      </c>
      <c r="N24" s="28" t="str">
        <f t="shared" si="8"/>
        <v>C</v>
      </c>
      <c r="O24" s="36">
        <v>3</v>
      </c>
      <c r="P24" s="28" t="str">
        <f t="shared" si="9"/>
        <v>Sangat terampil dalam menyelesaikan  masalah yang berkaitan dengan rumus jumlah dan selisih sin cos</v>
      </c>
      <c r="Q24" s="39"/>
      <c r="R24" s="39" t="s">
        <v>9</v>
      </c>
      <c r="S24" s="18"/>
      <c r="T24" s="1">
        <v>67</v>
      </c>
      <c r="U24" s="1">
        <v>76.56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70</v>
      </c>
      <c r="AG24" s="1">
        <v>80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118682</v>
      </c>
      <c r="C25" s="19" t="s">
        <v>86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menentukan penyelesaian persamaan trigonometri , membedakan penggunaan rumus jumlah dan selisih sin,cos, dan menentukan nilai fungsi trigonometri</v>
      </c>
      <c r="K25" s="28">
        <f t="shared" si="5"/>
        <v>88.5</v>
      </c>
      <c r="L25" s="28" t="str">
        <f t="shared" si="6"/>
        <v>A</v>
      </c>
      <c r="M25" s="28">
        <f t="shared" si="7"/>
        <v>88.5</v>
      </c>
      <c r="N25" s="28" t="str">
        <f t="shared" si="8"/>
        <v>A</v>
      </c>
      <c r="O25" s="36">
        <v>1</v>
      </c>
      <c r="P25" s="28" t="str">
        <f t="shared" si="9"/>
        <v>Sangat terampil dalam memodelkan masalah persamaan trigonometri</v>
      </c>
      <c r="Q25" s="39"/>
      <c r="R25" s="39" t="s">
        <v>8</v>
      </c>
      <c r="S25" s="18"/>
      <c r="T25" s="1">
        <v>93</v>
      </c>
      <c r="U25" s="1">
        <v>81.25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92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87</v>
      </c>
      <c r="FD25" s="68"/>
      <c r="FE25" s="68"/>
      <c r="FG25" s="42">
        <v>7</v>
      </c>
      <c r="FH25" s="43"/>
      <c r="FI25" s="43"/>
      <c r="FJ25" s="41">
        <v>43907</v>
      </c>
      <c r="FK25" s="41">
        <v>43917</v>
      </c>
    </row>
    <row r="26" spans="1:167" x14ac:dyDescent="0.25">
      <c r="A26" s="19">
        <v>16</v>
      </c>
      <c r="B26" s="19">
        <v>118697</v>
      </c>
      <c r="C26" s="19" t="s">
        <v>88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2</v>
      </c>
      <c r="J26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26" s="28">
        <f t="shared" si="5"/>
        <v>79.5</v>
      </c>
      <c r="L26" s="28" t="str">
        <f t="shared" si="6"/>
        <v>B</v>
      </c>
      <c r="M26" s="28">
        <f t="shared" si="7"/>
        <v>79.5</v>
      </c>
      <c r="N26" s="28" t="str">
        <f t="shared" si="8"/>
        <v>B</v>
      </c>
      <c r="O26" s="36">
        <v>2</v>
      </c>
      <c r="P26" s="28" t="str">
        <f t="shared" si="9"/>
        <v>Sangat terampil dalam menyelesaikan  masalah persamaan trigonometri</v>
      </c>
      <c r="Q26" s="39"/>
      <c r="R26" s="39" t="s">
        <v>8</v>
      </c>
      <c r="S26" s="18"/>
      <c r="T26" s="1">
        <v>80</v>
      </c>
      <c r="U26" s="1">
        <v>77.5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74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118712</v>
      </c>
      <c r="C27" s="19" t="s">
        <v>89</v>
      </c>
      <c r="D27" s="18"/>
      <c r="E27" s="28">
        <f t="shared" si="0"/>
        <v>70</v>
      </c>
      <c r="F27" s="28" t="str">
        <f t="shared" si="1"/>
        <v>C</v>
      </c>
      <c r="G27" s="28">
        <f t="shared" si="2"/>
        <v>70</v>
      </c>
      <c r="H27" s="28" t="str">
        <f t="shared" si="3"/>
        <v>C</v>
      </c>
      <c r="I27" s="36">
        <v>3</v>
      </c>
      <c r="J27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27" s="28">
        <f t="shared" si="5"/>
        <v>70</v>
      </c>
      <c r="L27" s="28" t="str">
        <f t="shared" si="6"/>
        <v>C</v>
      </c>
      <c r="M27" s="28">
        <f t="shared" si="7"/>
        <v>70</v>
      </c>
      <c r="N27" s="28" t="str">
        <f t="shared" si="8"/>
        <v>C</v>
      </c>
      <c r="O27" s="36">
        <v>3</v>
      </c>
      <c r="P27" s="28" t="str">
        <f t="shared" si="9"/>
        <v>Sangat terampil dalam menyelesaikan  masalah yang berkaitan dengan rumus jumlah dan selisih sin cos</v>
      </c>
      <c r="Q27" s="39"/>
      <c r="R27" s="39" t="s">
        <v>9</v>
      </c>
      <c r="S27" s="18"/>
      <c r="T27" s="1">
        <v>68</v>
      </c>
      <c r="U27" s="1">
        <v>72.5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70</v>
      </c>
      <c r="AG27" s="1">
        <v>70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43908</v>
      </c>
      <c r="FK27" s="41">
        <v>43918</v>
      </c>
    </row>
    <row r="28" spans="1:167" x14ac:dyDescent="0.25">
      <c r="A28" s="19">
        <v>18</v>
      </c>
      <c r="B28" s="19">
        <v>118727</v>
      </c>
      <c r="C28" s="19" t="s">
        <v>90</v>
      </c>
      <c r="D28" s="18"/>
      <c r="E28" s="28">
        <f t="shared" si="0"/>
        <v>70</v>
      </c>
      <c r="F28" s="28" t="str">
        <f t="shared" si="1"/>
        <v>C</v>
      </c>
      <c r="G28" s="28">
        <f t="shared" si="2"/>
        <v>70</v>
      </c>
      <c r="H28" s="28" t="str">
        <f t="shared" si="3"/>
        <v>C</v>
      </c>
      <c r="I28" s="36">
        <v>3</v>
      </c>
      <c r="J28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28" s="28">
        <f t="shared" si="5"/>
        <v>71</v>
      </c>
      <c r="L28" s="28" t="str">
        <f t="shared" si="6"/>
        <v>C</v>
      </c>
      <c r="M28" s="28">
        <f t="shared" si="7"/>
        <v>71</v>
      </c>
      <c r="N28" s="28" t="str">
        <f t="shared" si="8"/>
        <v>C</v>
      </c>
      <c r="O28" s="36">
        <v>3</v>
      </c>
      <c r="P28" s="28" t="str">
        <f t="shared" si="9"/>
        <v>Sangat terampil dalam menyelesaikan  masalah yang berkaitan dengan rumus jumlah dan selisih sin cos</v>
      </c>
      <c r="Q28" s="39"/>
      <c r="R28" s="39" t="s">
        <v>9</v>
      </c>
      <c r="S28" s="18"/>
      <c r="T28" s="1">
        <v>67</v>
      </c>
      <c r="U28" s="1">
        <v>73.44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72</v>
      </c>
      <c r="AG28" s="1">
        <v>70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118742</v>
      </c>
      <c r="C29" s="19" t="s">
        <v>91</v>
      </c>
      <c r="D29" s="18"/>
      <c r="E29" s="28">
        <f t="shared" si="0"/>
        <v>70</v>
      </c>
      <c r="F29" s="28" t="str">
        <f t="shared" si="1"/>
        <v>C</v>
      </c>
      <c r="G29" s="28">
        <f t="shared" si="2"/>
        <v>70</v>
      </c>
      <c r="H29" s="28" t="str">
        <f t="shared" si="3"/>
        <v>C</v>
      </c>
      <c r="I29" s="36">
        <v>3</v>
      </c>
      <c r="J29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29" s="28">
        <f t="shared" si="5"/>
        <v>76</v>
      </c>
      <c r="L29" s="28" t="str">
        <f t="shared" si="6"/>
        <v>B</v>
      </c>
      <c r="M29" s="28">
        <f t="shared" si="7"/>
        <v>76</v>
      </c>
      <c r="N29" s="28" t="str">
        <f t="shared" si="8"/>
        <v>B</v>
      </c>
      <c r="O29" s="36">
        <v>2</v>
      </c>
      <c r="P29" s="28" t="str">
        <f t="shared" si="9"/>
        <v>Sangat terampil dalam menyelesaikan  masalah persamaan trigonometri</v>
      </c>
      <c r="Q29" s="39"/>
      <c r="R29" s="39" t="s">
        <v>9</v>
      </c>
      <c r="S29" s="18"/>
      <c r="T29" s="1">
        <v>64</v>
      </c>
      <c r="U29" s="1">
        <v>76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72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43909</v>
      </c>
      <c r="FK29" s="41">
        <v>43919</v>
      </c>
    </row>
    <row r="30" spans="1:167" x14ac:dyDescent="0.25">
      <c r="A30" s="19">
        <v>20</v>
      </c>
      <c r="B30" s="19">
        <v>118757</v>
      </c>
      <c r="C30" s="19" t="s">
        <v>92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menentukan penyelesaian persamaan trigonometri , membedakan penggunaan rumus jumlah dan selisih sin,cos, dan menentukan nilai fungsi trigonometri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1</v>
      </c>
      <c r="P30" s="28" t="str">
        <f t="shared" si="9"/>
        <v>Sangat terampil dalam memodelkan masalah persamaan trigonometri</v>
      </c>
      <c r="Q30" s="39"/>
      <c r="R30" s="39" t="s">
        <v>8</v>
      </c>
      <c r="S30" s="18"/>
      <c r="T30" s="1">
        <v>89</v>
      </c>
      <c r="U30" s="1">
        <v>81.25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118772</v>
      </c>
      <c r="C31" s="19" t="s">
        <v>93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dalam memodelkan masalah persamaan trigonometri</v>
      </c>
      <c r="Q31" s="39"/>
      <c r="R31" s="39" t="s">
        <v>9</v>
      </c>
      <c r="S31" s="18"/>
      <c r="T31" s="1">
        <v>85</v>
      </c>
      <c r="U31" s="1">
        <v>78.75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43910</v>
      </c>
      <c r="FK31" s="41">
        <v>43920</v>
      </c>
    </row>
    <row r="32" spans="1:167" x14ac:dyDescent="0.25">
      <c r="A32" s="19">
        <v>22</v>
      </c>
      <c r="B32" s="19">
        <v>118787</v>
      </c>
      <c r="C32" s="19" t="s">
        <v>94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2</v>
      </c>
      <c r="P32" s="28" t="str">
        <f t="shared" si="9"/>
        <v>Sangat terampil dalam menyelesaikan  masalah persamaan trigonometri</v>
      </c>
      <c r="Q32" s="39"/>
      <c r="R32" s="39" t="s">
        <v>9</v>
      </c>
      <c r="S32" s="18"/>
      <c r="T32" s="1">
        <v>90</v>
      </c>
      <c r="U32" s="1">
        <v>77.81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118802</v>
      </c>
      <c r="C33" s="19" t="s">
        <v>95</v>
      </c>
      <c r="D33" s="18"/>
      <c r="E33" s="28">
        <f t="shared" si="0"/>
        <v>75</v>
      </c>
      <c r="F33" s="28" t="str">
        <f t="shared" si="1"/>
        <v>C</v>
      </c>
      <c r="G33" s="28">
        <f t="shared" si="2"/>
        <v>75</v>
      </c>
      <c r="H33" s="28" t="str">
        <f t="shared" si="3"/>
        <v>C</v>
      </c>
      <c r="I33" s="36">
        <v>3</v>
      </c>
      <c r="J33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33" s="28">
        <f t="shared" si="5"/>
        <v>75</v>
      </c>
      <c r="L33" s="28" t="str">
        <f t="shared" si="6"/>
        <v>C</v>
      </c>
      <c r="M33" s="28">
        <f t="shared" si="7"/>
        <v>75</v>
      </c>
      <c r="N33" s="28" t="str">
        <f t="shared" si="8"/>
        <v>C</v>
      </c>
      <c r="O33" s="36">
        <v>3</v>
      </c>
      <c r="P33" s="28" t="str">
        <f t="shared" si="9"/>
        <v>Sangat terampil dalam menyelesaikan  masalah yang berkaitan dengan rumus jumlah dan selisih sin cos</v>
      </c>
      <c r="Q33" s="39"/>
      <c r="R33" s="39" t="s">
        <v>9</v>
      </c>
      <c r="S33" s="18"/>
      <c r="T33" s="1">
        <v>81</v>
      </c>
      <c r="U33" s="1">
        <v>69.06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70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118817</v>
      </c>
      <c r="C34" s="19" t="s">
        <v>96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v>2</v>
      </c>
      <c r="J34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34" s="28">
        <f t="shared" si="5"/>
        <v>77.5</v>
      </c>
      <c r="L34" s="28" t="str">
        <f t="shared" si="6"/>
        <v>B</v>
      </c>
      <c r="M34" s="28">
        <f t="shared" si="7"/>
        <v>77.5</v>
      </c>
      <c r="N34" s="28" t="str">
        <f t="shared" si="8"/>
        <v>B</v>
      </c>
      <c r="O34" s="36">
        <v>2</v>
      </c>
      <c r="P34" s="28" t="str">
        <f t="shared" si="9"/>
        <v>Sangat terampil dalam menyelesaikan  masalah persamaan trigonometri</v>
      </c>
      <c r="Q34" s="39"/>
      <c r="R34" s="39" t="s">
        <v>9</v>
      </c>
      <c r="S34" s="18"/>
      <c r="T34" s="1">
        <v>77</v>
      </c>
      <c r="U34" s="1">
        <v>76.25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75</v>
      </c>
      <c r="AG34" s="1">
        <v>80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118832</v>
      </c>
      <c r="C35" s="19" t="s">
        <v>97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35" s="28">
        <f t="shared" si="5"/>
        <v>82.5</v>
      </c>
      <c r="L35" s="28" t="str">
        <f t="shared" si="6"/>
        <v>B</v>
      </c>
      <c r="M35" s="28">
        <f t="shared" si="7"/>
        <v>82.5</v>
      </c>
      <c r="N35" s="28" t="str">
        <f t="shared" si="8"/>
        <v>B</v>
      </c>
      <c r="O35" s="36">
        <v>2</v>
      </c>
      <c r="P35" s="28" t="str">
        <f t="shared" si="9"/>
        <v>Sangat terampil dalam menyelesaikan  masalah persamaan trigonometri</v>
      </c>
      <c r="Q35" s="39"/>
      <c r="R35" s="39" t="s">
        <v>9</v>
      </c>
      <c r="S35" s="18"/>
      <c r="T35" s="1">
        <v>87</v>
      </c>
      <c r="U35" s="1">
        <v>80.31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118847</v>
      </c>
      <c r="C36" s="19" t="s">
        <v>98</v>
      </c>
      <c r="D36" s="18"/>
      <c r="E36" s="28">
        <f t="shared" si="0"/>
        <v>70</v>
      </c>
      <c r="F36" s="28" t="str">
        <f t="shared" si="1"/>
        <v>C</v>
      </c>
      <c r="G36" s="28">
        <f t="shared" si="2"/>
        <v>70</v>
      </c>
      <c r="H36" s="28" t="str">
        <f t="shared" si="3"/>
        <v>C</v>
      </c>
      <c r="I36" s="36">
        <v>3</v>
      </c>
      <c r="J36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36" s="28">
        <f t="shared" si="5"/>
        <v>77.5</v>
      </c>
      <c r="L36" s="28" t="str">
        <f t="shared" si="6"/>
        <v>B</v>
      </c>
      <c r="M36" s="28">
        <f t="shared" si="7"/>
        <v>77.5</v>
      </c>
      <c r="N36" s="28" t="str">
        <f t="shared" si="8"/>
        <v>B</v>
      </c>
      <c r="O36" s="36">
        <v>2</v>
      </c>
      <c r="P36" s="28" t="str">
        <f t="shared" si="9"/>
        <v>Sangat terampil dalam menyelesaikan  masalah persamaan trigonometri</v>
      </c>
      <c r="Q36" s="39"/>
      <c r="R36" s="39" t="s">
        <v>9</v>
      </c>
      <c r="S36" s="18"/>
      <c r="T36" s="1">
        <v>66</v>
      </c>
      <c r="U36" s="1">
        <v>74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70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118862</v>
      </c>
      <c r="C37" s="19" t="s">
        <v>99</v>
      </c>
      <c r="D37" s="18"/>
      <c r="E37" s="28">
        <f t="shared" si="0"/>
        <v>77</v>
      </c>
      <c r="F37" s="28" t="str">
        <f t="shared" si="1"/>
        <v>B</v>
      </c>
      <c r="G37" s="28">
        <f t="shared" si="2"/>
        <v>77</v>
      </c>
      <c r="H37" s="28" t="str">
        <f t="shared" si="3"/>
        <v>B</v>
      </c>
      <c r="I37" s="36">
        <v>2</v>
      </c>
      <c r="J37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>Sangat terampil dalam memodelkan masalah persamaan trigonometri</v>
      </c>
      <c r="Q37" s="39"/>
      <c r="R37" s="39" t="s">
        <v>9</v>
      </c>
      <c r="S37" s="18"/>
      <c r="T37" s="1">
        <v>82</v>
      </c>
      <c r="U37" s="1">
        <v>71.25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118877</v>
      </c>
      <c r="C38" s="19" t="s">
        <v>100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38" s="28">
        <f t="shared" si="5"/>
        <v>91</v>
      </c>
      <c r="L38" s="28" t="str">
        <f t="shared" si="6"/>
        <v>A</v>
      </c>
      <c r="M38" s="28">
        <f t="shared" si="7"/>
        <v>91</v>
      </c>
      <c r="N38" s="28" t="str">
        <f t="shared" si="8"/>
        <v>A</v>
      </c>
      <c r="O38" s="36">
        <v>1</v>
      </c>
      <c r="P38" s="28" t="str">
        <f t="shared" si="9"/>
        <v>Sangat terampil dalam memodelkan masalah persamaan trigonometri</v>
      </c>
      <c r="Q38" s="39"/>
      <c r="R38" s="39" t="s">
        <v>8</v>
      </c>
      <c r="S38" s="18"/>
      <c r="T38" s="1">
        <v>88</v>
      </c>
      <c r="U38" s="1">
        <v>77.81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92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118892</v>
      </c>
      <c r="C39" s="19" t="s">
        <v>101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39" s="28">
        <f t="shared" si="5"/>
        <v>76</v>
      </c>
      <c r="L39" s="28" t="str">
        <f t="shared" si="6"/>
        <v>B</v>
      </c>
      <c r="M39" s="28">
        <f t="shared" si="7"/>
        <v>76</v>
      </c>
      <c r="N39" s="28" t="str">
        <f t="shared" si="8"/>
        <v>B</v>
      </c>
      <c r="O39" s="36">
        <v>2</v>
      </c>
      <c r="P39" s="28" t="str">
        <f t="shared" si="9"/>
        <v>Sangat terampil dalam menyelesaikan  masalah persamaan trigonometri</v>
      </c>
      <c r="Q39" s="39"/>
      <c r="R39" s="39" t="s">
        <v>9</v>
      </c>
      <c r="S39" s="18"/>
      <c r="T39" s="1">
        <v>81</v>
      </c>
      <c r="U39" s="1">
        <v>83.13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>
        <v>70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118907</v>
      </c>
      <c r="C40" s="19" t="s">
        <v>102</v>
      </c>
      <c r="D40" s="18"/>
      <c r="E40" s="28">
        <f t="shared" si="0"/>
        <v>70</v>
      </c>
      <c r="F40" s="28" t="str">
        <f t="shared" si="1"/>
        <v>C</v>
      </c>
      <c r="G40" s="28">
        <f t="shared" si="2"/>
        <v>70</v>
      </c>
      <c r="H40" s="28" t="str">
        <f t="shared" si="3"/>
        <v>C</v>
      </c>
      <c r="I40" s="36">
        <v>3</v>
      </c>
      <c r="J40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40" s="28">
        <f t="shared" si="5"/>
        <v>70</v>
      </c>
      <c r="L40" s="28" t="str">
        <f t="shared" si="6"/>
        <v>C</v>
      </c>
      <c r="M40" s="28">
        <f t="shared" si="7"/>
        <v>70</v>
      </c>
      <c r="N40" s="28" t="str">
        <f t="shared" si="8"/>
        <v>C</v>
      </c>
      <c r="O40" s="36">
        <v>3</v>
      </c>
      <c r="P40" s="28" t="str">
        <f t="shared" si="9"/>
        <v>Sangat terampil dalam menyelesaikan  masalah yang berkaitan dengan rumus jumlah dan selisih sin cos</v>
      </c>
      <c r="Q40" s="39"/>
      <c r="R40" s="39" t="s">
        <v>9</v>
      </c>
      <c r="S40" s="18"/>
      <c r="T40" s="1">
        <v>67</v>
      </c>
      <c r="U40" s="1">
        <v>73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70</v>
      </c>
      <c r="AG40" s="1">
        <v>70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118922</v>
      </c>
      <c r="C41" s="19" t="s">
        <v>103</v>
      </c>
      <c r="D41" s="18"/>
      <c r="E41" s="28">
        <f t="shared" si="0"/>
        <v>70</v>
      </c>
      <c r="F41" s="28" t="str">
        <f t="shared" si="1"/>
        <v>C</v>
      </c>
      <c r="G41" s="28">
        <f t="shared" si="2"/>
        <v>70</v>
      </c>
      <c r="H41" s="28" t="str">
        <f t="shared" si="3"/>
        <v>C</v>
      </c>
      <c r="I41" s="36">
        <v>3</v>
      </c>
      <c r="J41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41" s="28">
        <f t="shared" si="5"/>
        <v>70</v>
      </c>
      <c r="L41" s="28" t="str">
        <f t="shared" si="6"/>
        <v>C</v>
      </c>
      <c r="M41" s="28">
        <f t="shared" si="7"/>
        <v>70</v>
      </c>
      <c r="N41" s="28" t="str">
        <f t="shared" si="8"/>
        <v>C</v>
      </c>
      <c r="O41" s="36">
        <v>3</v>
      </c>
      <c r="P41" s="28" t="str">
        <f t="shared" si="9"/>
        <v>Sangat terampil dalam menyelesaikan  masalah yang berkaitan dengan rumus jumlah dan selisih sin cos</v>
      </c>
      <c r="Q41" s="39"/>
      <c r="R41" s="39" t="s">
        <v>9</v>
      </c>
      <c r="S41" s="18"/>
      <c r="T41" s="1">
        <v>68</v>
      </c>
      <c r="U41" s="1">
        <v>72.81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70</v>
      </c>
      <c r="AG41" s="1">
        <v>70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118937</v>
      </c>
      <c r="C42" s="19" t="s">
        <v>104</v>
      </c>
      <c r="D42" s="18"/>
      <c r="E42" s="28">
        <f t="shared" si="0"/>
        <v>77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>
        <v>2</v>
      </c>
      <c r="J42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42" s="28">
        <f t="shared" si="5"/>
        <v>83.5</v>
      </c>
      <c r="L42" s="28" t="str">
        <f t="shared" si="6"/>
        <v>B</v>
      </c>
      <c r="M42" s="28">
        <f t="shared" si="7"/>
        <v>83.5</v>
      </c>
      <c r="N42" s="28" t="str">
        <f t="shared" si="8"/>
        <v>B</v>
      </c>
      <c r="O42" s="36">
        <v>2</v>
      </c>
      <c r="P42" s="28" t="str">
        <f t="shared" si="9"/>
        <v>Sangat terampil dalam menyelesaikan  masalah persamaan trigonometri</v>
      </c>
      <c r="Q42" s="39"/>
      <c r="R42" s="39" t="s">
        <v>8</v>
      </c>
      <c r="S42" s="18"/>
      <c r="T42" s="1">
        <v>81</v>
      </c>
      <c r="U42" s="1">
        <v>73.13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118952</v>
      </c>
      <c r="C43" s="19" t="s">
        <v>105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menentukan penyelesaian persamaan trigonometri , membedakan penggunaan rumus jumlah dan selisih sin,cos, dan menentukan nilai fungsi trigonometri</v>
      </c>
      <c r="K43" s="28">
        <f t="shared" si="5"/>
        <v>84</v>
      </c>
      <c r="L43" s="28" t="str">
        <f t="shared" si="6"/>
        <v>B</v>
      </c>
      <c r="M43" s="28">
        <f t="shared" si="7"/>
        <v>84</v>
      </c>
      <c r="N43" s="28" t="str">
        <f t="shared" si="8"/>
        <v>B</v>
      </c>
      <c r="O43" s="36">
        <v>2</v>
      </c>
      <c r="P43" s="28" t="str">
        <f t="shared" si="9"/>
        <v>Sangat terampil dalam menyelesaikan  masalah persamaan trigonometri</v>
      </c>
      <c r="Q43" s="39"/>
      <c r="R43" s="39" t="s">
        <v>8</v>
      </c>
      <c r="S43" s="18"/>
      <c r="T43" s="1">
        <v>86</v>
      </c>
      <c r="U43" s="1">
        <v>85.94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118967</v>
      </c>
      <c r="C44" s="19" t="s">
        <v>106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44" s="28">
        <f t="shared" si="5"/>
        <v>82.5</v>
      </c>
      <c r="L44" s="28" t="str">
        <f t="shared" si="6"/>
        <v>B</v>
      </c>
      <c r="M44" s="28">
        <f t="shared" si="7"/>
        <v>82.5</v>
      </c>
      <c r="N44" s="28" t="str">
        <f t="shared" si="8"/>
        <v>B</v>
      </c>
      <c r="O44" s="36">
        <v>2</v>
      </c>
      <c r="P44" s="28" t="str">
        <f t="shared" si="9"/>
        <v>Sangat terampil dalam menyelesaikan  masalah persamaan trigonometri</v>
      </c>
      <c r="Q44" s="39"/>
      <c r="R44" s="39" t="s">
        <v>9</v>
      </c>
      <c r="S44" s="18"/>
      <c r="T44" s="1">
        <v>81</v>
      </c>
      <c r="U44" s="1">
        <v>80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118982</v>
      </c>
      <c r="C45" s="19" t="s">
        <v>107</v>
      </c>
      <c r="D45" s="18"/>
      <c r="E45" s="28">
        <f t="shared" si="0"/>
        <v>76</v>
      </c>
      <c r="F45" s="28" t="str">
        <f t="shared" si="1"/>
        <v>B</v>
      </c>
      <c r="G45" s="28">
        <f t="shared" si="2"/>
        <v>76</v>
      </c>
      <c r="H45" s="28" t="str">
        <f t="shared" si="3"/>
        <v>B</v>
      </c>
      <c r="I45" s="36">
        <v>2</v>
      </c>
      <c r="J45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45" s="28">
        <f t="shared" si="5"/>
        <v>80</v>
      </c>
      <c r="L45" s="28" t="str">
        <f t="shared" si="6"/>
        <v>B</v>
      </c>
      <c r="M45" s="28">
        <f t="shared" si="7"/>
        <v>80</v>
      </c>
      <c r="N45" s="28" t="str">
        <f t="shared" si="8"/>
        <v>B</v>
      </c>
      <c r="O45" s="36">
        <v>2</v>
      </c>
      <c r="P45" s="28" t="str">
        <f t="shared" si="9"/>
        <v>Sangat terampil dalam menyelesaikan  masalah persamaan trigonometri</v>
      </c>
      <c r="Q45" s="39"/>
      <c r="R45" s="39" t="s">
        <v>9</v>
      </c>
      <c r="S45" s="18"/>
      <c r="T45" s="1">
        <v>80</v>
      </c>
      <c r="U45" s="1">
        <v>71.56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75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77.428571428571431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41" activePane="bottomRight" state="frozen"/>
      <selection pane="topRight"/>
      <selection pane="bottomLeft"/>
      <selection pane="bottomRight" activeCell="J41" sqref="J4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987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987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118997</v>
      </c>
      <c r="C11" s="19" t="s">
        <v>122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menentukan penyelesaian persamaan trigonometri , membedakan penggunaan rumus jumlah dan selisih sin,cos, namun perlu peningkatan dalam  menentukan nilai fungsi trigonometri</v>
      </c>
      <c r="K11" s="28">
        <f t="shared" ref="K11:K50" si="5">IF((COUNTA(AF11:AO11)&gt;0),AVERAGE(AF11:AO11),"")</f>
        <v>87.5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memodelkan masalah persamaan trigonometri</v>
      </c>
      <c r="Q11" s="39"/>
      <c r="R11" s="39" t="s">
        <v>8</v>
      </c>
      <c r="S11" s="18"/>
      <c r="T11" s="1">
        <v>90</v>
      </c>
      <c r="U11" s="1">
        <v>78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119012</v>
      </c>
      <c r="C12" s="19" t="s">
        <v>123</v>
      </c>
      <c r="D12" s="18"/>
      <c r="E12" s="28">
        <f t="shared" si="0"/>
        <v>70</v>
      </c>
      <c r="F12" s="28" t="str">
        <f t="shared" si="1"/>
        <v>C</v>
      </c>
      <c r="G12" s="28">
        <f t="shared" si="2"/>
        <v>70</v>
      </c>
      <c r="H12" s="28" t="str">
        <f t="shared" si="3"/>
        <v>C</v>
      </c>
      <c r="I12" s="36">
        <v>3</v>
      </c>
      <c r="J12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12" s="28">
        <f t="shared" si="5"/>
        <v>82.5</v>
      </c>
      <c r="L12" s="28" t="str">
        <f t="shared" si="6"/>
        <v>B</v>
      </c>
      <c r="M12" s="28">
        <f t="shared" si="7"/>
        <v>82.5</v>
      </c>
      <c r="N12" s="28" t="str">
        <f t="shared" si="8"/>
        <v>B</v>
      </c>
      <c r="O12" s="36">
        <v>2</v>
      </c>
      <c r="P12" s="28" t="str">
        <f t="shared" si="9"/>
        <v>Sangat terampil dalam menyelesaikan  masalah persamaan trigonometri</v>
      </c>
      <c r="Q12" s="39"/>
      <c r="R12" s="39" t="s">
        <v>9</v>
      </c>
      <c r="S12" s="18"/>
      <c r="T12" s="1">
        <v>70</v>
      </c>
      <c r="U12" s="1">
        <v>70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119027</v>
      </c>
      <c r="C13" s="19" t="s">
        <v>124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>Sangat terampil dalam memodelkan masalah persamaan trigonometri</v>
      </c>
      <c r="Q13" s="39"/>
      <c r="R13" s="39" t="s">
        <v>9</v>
      </c>
      <c r="S13" s="18"/>
      <c r="T13" s="1">
        <v>82</v>
      </c>
      <c r="U13" s="1">
        <v>78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43921</v>
      </c>
      <c r="FK13" s="41">
        <v>43931</v>
      </c>
    </row>
    <row r="14" spans="1:167" x14ac:dyDescent="0.25">
      <c r="A14" s="19">
        <v>4</v>
      </c>
      <c r="B14" s="19">
        <v>119042</v>
      </c>
      <c r="C14" s="19" t="s">
        <v>125</v>
      </c>
      <c r="D14" s="18"/>
      <c r="E14" s="28">
        <f t="shared" si="0"/>
        <v>75</v>
      </c>
      <c r="F14" s="28" t="str">
        <f t="shared" si="1"/>
        <v>C</v>
      </c>
      <c r="G14" s="28">
        <f t="shared" si="2"/>
        <v>75</v>
      </c>
      <c r="H14" s="28" t="str">
        <f t="shared" si="3"/>
        <v>C</v>
      </c>
      <c r="I14" s="36">
        <v>3</v>
      </c>
      <c r="J14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dalam memodelkan masalah persamaan trigonometri</v>
      </c>
      <c r="Q14" s="39"/>
      <c r="R14" s="39" t="s">
        <v>9</v>
      </c>
      <c r="S14" s="18"/>
      <c r="T14" s="1">
        <v>72</v>
      </c>
      <c r="U14" s="1">
        <v>77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119057</v>
      </c>
      <c r="C15" s="19" t="s">
        <v>126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15" s="28">
        <f t="shared" si="5"/>
        <v>87.5</v>
      </c>
      <c r="L15" s="28" t="str">
        <f t="shared" si="6"/>
        <v>A</v>
      </c>
      <c r="M15" s="28">
        <f t="shared" si="7"/>
        <v>87.5</v>
      </c>
      <c r="N15" s="28" t="str">
        <f t="shared" si="8"/>
        <v>A</v>
      </c>
      <c r="O15" s="36">
        <v>1</v>
      </c>
      <c r="P15" s="28" t="str">
        <f t="shared" si="9"/>
        <v>Sangat terampil dalam memodelkan masalah persamaan trigonometri</v>
      </c>
      <c r="Q15" s="39"/>
      <c r="R15" s="39" t="s">
        <v>8</v>
      </c>
      <c r="S15" s="18"/>
      <c r="T15" s="1">
        <v>90</v>
      </c>
      <c r="U15" s="1">
        <v>78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43922</v>
      </c>
      <c r="FK15" s="41">
        <v>43932</v>
      </c>
    </row>
    <row r="16" spans="1:167" x14ac:dyDescent="0.25">
      <c r="A16" s="19">
        <v>6</v>
      </c>
      <c r="B16" s="19">
        <v>119072</v>
      </c>
      <c r="C16" s="19" t="s">
        <v>127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16" s="28">
        <f t="shared" si="5"/>
        <v>84.5</v>
      </c>
      <c r="L16" s="28" t="str">
        <f t="shared" si="6"/>
        <v>A</v>
      </c>
      <c r="M16" s="28">
        <f t="shared" si="7"/>
        <v>84.5</v>
      </c>
      <c r="N16" s="28" t="str">
        <f t="shared" si="8"/>
        <v>A</v>
      </c>
      <c r="O16" s="36">
        <v>1</v>
      </c>
      <c r="P16" s="28" t="str">
        <f t="shared" si="9"/>
        <v>Sangat terampil dalam memodelkan masalah persamaan trigonometri</v>
      </c>
      <c r="Q16" s="39"/>
      <c r="R16" s="39" t="s">
        <v>9</v>
      </c>
      <c r="S16" s="18"/>
      <c r="T16" s="1">
        <v>83</v>
      </c>
      <c r="U16" s="1">
        <v>78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119087</v>
      </c>
      <c r="C17" s="19" t="s">
        <v>128</v>
      </c>
      <c r="D17" s="18"/>
      <c r="E17" s="28">
        <f t="shared" si="0"/>
        <v>70</v>
      </c>
      <c r="F17" s="28" t="str">
        <f t="shared" si="1"/>
        <v>C</v>
      </c>
      <c r="G17" s="28">
        <f t="shared" si="2"/>
        <v>70</v>
      </c>
      <c r="H17" s="28" t="str">
        <f t="shared" si="3"/>
        <v>C</v>
      </c>
      <c r="I17" s="36">
        <v>3</v>
      </c>
      <c r="J17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17" s="28">
        <f t="shared" si="5"/>
        <v>81.5</v>
      </c>
      <c r="L17" s="28" t="str">
        <f t="shared" si="6"/>
        <v>B</v>
      </c>
      <c r="M17" s="28">
        <f t="shared" si="7"/>
        <v>81.5</v>
      </c>
      <c r="N17" s="28" t="str">
        <f t="shared" si="8"/>
        <v>B</v>
      </c>
      <c r="O17" s="36">
        <v>2</v>
      </c>
      <c r="P17" s="28" t="str">
        <f t="shared" si="9"/>
        <v>Sangat terampil dalam menyelesaikan  masalah persamaan trigonometri</v>
      </c>
      <c r="Q17" s="39"/>
      <c r="R17" s="39" t="s">
        <v>9</v>
      </c>
      <c r="S17" s="18"/>
      <c r="T17" s="1">
        <v>71</v>
      </c>
      <c r="U17" s="1">
        <v>69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83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43923</v>
      </c>
      <c r="FK17" s="41">
        <v>43933</v>
      </c>
    </row>
    <row r="18" spans="1:167" x14ac:dyDescent="0.25">
      <c r="A18" s="19">
        <v>8</v>
      </c>
      <c r="B18" s="19">
        <v>119102</v>
      </c>
      <c r="C18" s="19" t="s">
        <v>129</v>
      </c>
      <c r="D18" s="18"/>
      <c r="E18" s="28">
        <f t="shared" si="0"/>
        <v>65</v>
      </c>
      <c r="F18" s="28" t="str">
        <f t="shared" si="1"/>
        <v>D</v>
      </c>
      <c r="G18" s="28">
        <f t="shared" si="2"/>
        <v>65</v>
      </c>
      <c r="H18" s="28" t="str">
        <f t="shared" si="3"/>
        <v>D</v>
      </c>
      <c r="I18" s="36">
        <v>4</v>
      </c>
      <c r="J18" s="28" t="str">
        <f t="shared" si="4"/>
        <v>Perlu peningkatan dalam menentukan penyelesaian persamaan trigonometri, membedakan penggunaan rumus jumlah dan selisih sin,cos dan menentukan nilai fungsi trigonometri</v>
      </c>
      <c r="K18" s="28">
        <f t="shared" si="5"/>
        <v>81</v>
      </c>
      <c r="L18" s="28" t="str">
        <f t="shared" si="6"/>
        <v>B</v>
      </c>
      <c r="M18" s="28">
        <f t="shared" si="7"/>
        <v>81</v>
      </c>
      <c r="N18" s="28" t="str">
        <f t="shared" si="8"/>
        <v>B</v>
      </c>
      <c r="O18" s="36">
        <v>2</v>
      </c>
      <c r="P18" s="28" t="str">
        <f t="shared" si="9"/>
        <v>Sangat terampil dalam menyelesaikan  masalah persamaan trigonometri</v>
      </c>
      <c r="Q18" s="39"/>
      <c r="R18" s="39">
        <v>76</v>
      </c>
      <c r="S18" s="18"/>
      <c r="T18" s="1">
        <v>60</v>
      </c>
      <c r="U18" s="1">
        <v>70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119117</v>
      </c>
      <c r="C19" s="19" t="s">
        <v>130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2</v>
      </c>
      <c r="J19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19" s="28">
        <f t="shared" si="5"/>
        <v>84</v>
      </c>
      <c r="L19" s="28" t="str">
        <f t="shared" si="6"/>
        <v>B</v>
      </c>
      <c r="M19" s="28">
        <f t="shared" si="7"/>
        <v>84</v>
      </c>
      <c r="N19" s="28" t="str">
        <f t="shared" si="8"/>
        <v>B</v>
      </c>
      <c r="O19" s="36">
        <v>2</v>
      </c>
      <c r="P19" s="28" t="str">
        <f t="shared" si="9"/>
        <v>Sangat terampil dalam menyelesaikan  masalah persamaan trigonometri</v>
      </c>
      <c r="Q19" s="39"/>
      <c r="R19" s="39" t="s">
        <v>9</v>
      </c>
      <c r="S19" s="18"/>
      <c r="T19" s="1">
        <v>79</v>
      </c>
      <c r="U19" s="1">
        <v>79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83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194</v>
      </c>
      <c r="FJ19" s="41">
        <v>43924</v>
      </c>
      <c r="FK19" s="41">
        <v>43934</v>
      </c>
    </row>
    <row r="20" spans="1:167" x14ac:dyDescent="0.25">
      <c r="A20" s="19">
        <v>10</v>
      </c>
      <c r="B20" s="19">
        <v>119132</v>
      </c>
      <c r="C20" s="19" t="s">
        <v>131</v>
      </c>
      <c r="D20" s="18"/>
      <c r="E20" s="28">
        <f t="shared" si="0"/>
        <v>65</v>
      </c>
      <c r="F20" s="28" t="str">
        <f t="shared" si="1"/>
        <v>D</v>
      </c>
      <c r="G20" s="28">
        <f t="shared" si="2"/>
        <v>65</v>
      </c>
      <c r="H20" s="28" t="str">
        <f t="shared" si="3"/>
        <v>D</v>
      </c>
      <c r="I20" s="36">
        <v>4</v>
      </c>
      <c r="J20" s="28" t="str">
        <f t="shared" si="4"/>
        <v>Perlu peningkatan dalam menentukan penyelesaian persamaan trigonometri, membedakan penggunaan rumus jumlah dan selisih sin,cos dan menentukan nilai fungsi trigonometri</v>
      </c>
      <c r="K20" s="28">
        <f t="shared" si="5"/>
        <v>82</v>
      </c>
      <c r="L20" s="28" t="str">
        <f t="shared" si="6"/>
        <v>B</v>
      </c>
      <c r="M20" s="28">
        <f t="shared" si="7"/>
        <v>82</v>
      </c>
      <c r="N20" s="28" t="str">
        <f t="shared" si="8"/>
        <v>B</v>
      </c>
      <c r="O20" s="36">
        <v>2</v>
      </c>
      <c r="P20" s="28" t="str">
        <f t="shared" si="9"/>
        <v>Sangat terampil dalam menyelesaikan  masalah persamaan trigonometri</v>
      </c>
      <c r="Q20" s="39"/>
      <c r="R20" s="39">
        <v>76</v>
      </c>
      <c r="S20" s="18"/>
      <c r="T20" s="1">
        <v>65</v>
      </c>
      <c r="U20" s="1">
        <v>65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119147</v>
      </c>
      <c r="C21" s="19" t="s">
        <v>132</v>
      </c>
      <c r="D21" s="18"/>
      <c r="E21" s="28">
        <f t="shared" si="0"/>
        <v>76</v>
      </c>
      <c r="F21" s="28" t="str">
        <f t="shared" si="1"/>
        <v>B</v>
      </c>
      <c r="G21" s="28">
        <f t="shared" si="2"/>
        <v>76</v>
      </c>
      <c r="H21" s="28" t="str">
        <f t="shared" si="3"/>
        <v>B</v>
      </c>
      <c r="I21" s="36">
        <v>2</v>
      </c>
      <c r="J21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dalam memodelkan masalah persamaan trigonometri</v>
      </c>
      <c r="Q21" s="39"/>
      <c r="R21" s="39" t="s">
        <v>8</v>
      </c>
      <c r="S21" s="18"/>
      <c r="T21" s="1">
        <v>77</v>
      </c>
      <c r="U21" s="1">
        <v>75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43925</v>
      </c>
      <c r="FK21" s="41">
        <v>43935</v>
      </c>
    </row>
    <row r="22" spans="1:167" x14ac:dyDescent="0.25">
      <c r="A22" s="19">
        <v>12</v>
      </c>
      <c r="B22" s="19">
        <v>119162</v>
      </c>
      <c r="C22" s="19" t="s">
        <v>133</v>
      </c>
      <c r="D22" s="18"/>
      <c r="E22" s="28">
        <f t="shared" si="0"/>
        <v>72</v>
      </c>
      <c r="F22" s="28" t="str">
        <f t="shared" si="1"/>
        <v>C</v>
      </c>
      <c r="G22" s="28">
        <f t="shared" si="2"/>
        <v>72</v>
      </c>
      <c r="H22" s="28" t="str">
        <f t="shared" si="3"/>
        <v>C</v>
      </c>
      <c r="I22" s="36">
        <v>3</v>
      </c>
      <c r="J22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22" s="28">
        <f t="shared" si="5"/>
        <v>82.5</v>
      </c>
      <c r="L22" s="28" t="str">
        <f t="shared" si="6"/>
        <v>B</v>
      </c>
      <c r="M22" s="28">
        <f t="shared" si="7"/>
        <v>82.5</v>
      </c>
      <c r="N22" s="28" t="str">
        <f t="shared" si="8"/>
        <v>B</v>
      </c>
      <c r="O22" s="36">
        <v>2</v>
      </c>
      <c r="P22" s="28" t="str">
        <f t="shared" si="9"/>
        <v>Sangat terampil dalam menyelesaikan  masalah persamaan trigonometri</v>
      </c>
      <c r="Q22" s="39"/>
      <c r="R22" s="39" t="s">
        <v>9</v>
      </c>
      <c r="S22" s="18"/>
      <c r="T22" s="1">
        <v>70</v>
      </c>
      <c r="U22" s="1">
        <v>74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119177</v>
      </c>
      <c r="C23" s="19" t="s">
        <v>134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23" s="28">
        <f t="shared" si="5"/>
        <v>83</v>
      </c>
      <c r="L23" s="28" t="str">
        <f t="shared" si="6"/>
        <v>B</v>
      </c>
      <c r="M23" s="28">
        <f t="shared" si="7"/>
        <v>83</v>
      </c>
      <c r="N23" s="28" t="str">
        <f t="shared" si="8"/>
        <v>B</v>
      </c>
      <c r="O23" s="36">
        <v>2</v>
      </c>
      <c r="P23" s="28" t="str">
        <f t="shared" si="9"/>
        <v>Sangat terampil dalam menyelesaikan  masalah persamaan trigonometri</v>
      </c>
      <c r="Q23" s="39"/>
      <c r="R23" s="39" t="s">
        <v>8</v>
      </c>
      <c r="S23" s="18"/>
      <c r="T23" s="1">
        <v>85</v>
      </c>
      <c r="U23" s="1">
        <v>78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81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43926</v>
      </c>
      <c r="FK23" s="41">
        <v>43936</v>
      </c>
    </row>
    <row r="24" spans="1:167" x14ac:dyDescent="0.25">
      <c r="A24" s="19">
        <v>14</v>
      </c>
      <c r="B24" s="19">
        <v>119192</v>
      </c>
      <c r="C24" s="19" t="s">
        <v>135</v>
      </c>
      <c r="D24" s="18"/>
      <c r="E24" s="28">
        <f t="shared" si="0"/>
        <v>77</v>
      </c>
      <c r="F24" s="28" t="str">
        <f t="shared" si="1"/>
        <v>B</v>
      </c>
      <c r="G24" s="28">
        <f t="shared" si="2"/>
        <v>77</v>
      </c>
      <c r="H24" s="28" t="str">
        <f t="shared" si="3"/>
        <v>B</v>
      </c>
      <c r="I24" s="36">
        <v>2</v>
      </c>
      <c r="J24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24" s="28">
        <f t="shared" si="5"/>
        <v>87</v>
      </c>
      <c r="L24" s="28" t="str">
        <f t="shared" si="6"/>
        <v>A</v>
      </c>
      <c r="M24" s="28">
        <f t="shared" si="7"/>
        <v>87</v>
      </c>
      <c r="N24" s="28" t="str">
        <f t="shared" si="8"/>
        <v>A</v>
      </c>
      <c r="O24" s="36">
        <v>1</v>
      </c>
      <c r="P24" s="28" t="str">
        <f t="shared" si="9"/>
        <v>Sangat terampil dalam memodelkan masalah persamaan trigonometri</v>
      </c>
      <c r="Q24" s="39"/>
      <c r="R24" s="39" t="s">
        <v>8</v>
      </c>
      <c r="S24" s="18"/>
      <c r="T24" s="1">
        <v>75</v>
      </c>
      <c r="U24" s="1">
        <v>79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119207</v>
      </c>
      <c r="C25" s="19" t="s">
        <v>136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25" s="28">
        <f t="shared" si="5"/>
        <v>84</v>
      </c>
      <c r="L25" s="28" t="str">
        <f t="shared" si="6"/>
        <v>B</v>
      </c>
      <c r="M25" s="28">
        <f t="shared" si="7"/>
        <v>84</v>
      </c>
      <c r="N25" s="28" t="str">
        <f t="shared" si="8"/>
        <v>B</v>
      </c>
      <c r="O25" s="36">
        <v>2</v>
      </c>
      <c r="P25" s="28" t="str">
        <f t="shared" si="9"/>
        <v>Sangat terampil dalam menyelesaikan  masalah persamaan trigonometri</v>
      </c>
      <c r="Q25" s="39"/>
      <c r="R25" s="39" t="s">
        <v>9</v>
      </c>
      <c r="S25" s="18"/>
      <c r="T25" s="1">
        <v>83</v>
      </c>
      <c r="U25" s="1">
        <v>80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83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87</v>
      </c>
      <c r="FD25" s="68"/>
      <c r="FE25" s="68"/>
      <c r="FG25" s="42">
        <v>7</v>
      </c>
      <c r="FH25" s="43"/>
      <c r="FI25" s="43"/>
      <c r="FJ25" s="41">
        <v>43927</v>
      </c>
      <c r="FK25" s="41">
        <v>43937</v>
      </c>
    </row>
    <row r="26" spans="1:167" x14ac:dyDescent="0.25">
      <c r="A26" s="19">
        <v>16</v>
      </c>
      <c r="B26" s="19">
        <v>119222</v>
      </c>
      <c r="C26" s="19" t="s">
        <v>137</v>
      </c>
      <c r="D26" s="18"/>
      <c r="E26" s="28">
        <f t="shared" si="0"/>
        <v>70</v>
      </c>
      <c r="F26" s="28" t="str">
        <f t="shared" si="1"/>
        <v>C</v>
      </c>
      <c r="G26" s="28">
        <f t="shared" si="2"/>
        <v>70</v>
      </c>
      <c r="H26" s="28" t="str">
        <f t="shared" si="3"/>
        <v>C</v>
      </c>
      <c r="I26" s="36">
        <v>3</v>
      </c>
      <c r="J26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26" s="28">
        <f t="shared" si="5"/>
        <v>83</v>
      </c>
      <c r="L26" s="28" t="str">
        <f t="shared" si="6"/>
        <v>B</v>
      </c>
      <c r="M26" s="28">
        <f t="shared" si="7"/>
        <v>83</v>
      </c>
      <c r="N26" s="28" t="str">
        <f t="shared" si="8"/>
        <v>B</v>
      </c>
      <c r="O26" s="36">
        <v>2</v>
      </c>
      <c r="P26" s="28" t="str">
        <f t="shared" si="9"/>
        <v>Sangat terampil dalam menyelesaikan  masalah persamaan trigonometri</v>
      </c>
      <c r="Q26" s="39"/>
      <c r="R26" s="39" t="s">
        <v>9</v>
      </c>
      <c r="S26" s="18"/>
      <c r="T26" s="1">
        <v>67</v>
      </c>
      <c r="U26" s="1">
        <v>72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81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119237</v>
      </c>
      <c r="C27" s="19" t="s">
        <v>138</v>
      </c>
      <c r="D27" s="18"/>
      <c r="E27" s="28">
        <f t="shared" si="0"/>
        <v>70</v>
      </c>
      <c r="F27" s="28" t="str">
        <f t="shared" si="1"/>
        <v>C</v>
      </c>
      <c r="G27" s="28">
        <f t="shared" si="2"/>
        <v>70</v>
      </c>
      <c r="H27" s="28" t="str">
        <f t="shared" si="3"/>
        <v>C</v>
      </c>
      <c r="I27" s="36">
        <v>3</v>
      </c>
      <c r="J27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27" s="28">
        <f t="shared" si="5"/>
        <v>81</v>
      </c>
      <c r="L27" s="28" t="str">
        <f t="shared" si="6"/>
        <v>B</v>
      </c>
      <c r="M27" s="28">
        <f t="shared" si="7"/>
        <v>81</v>
      </c>
      <c r="N27" s="28" t="str">
        <f t="shared" si="8"/>
        <v>B</v>
      </c>
      <c r="O27" s="36">
        <v>2</v>
      </c>
      <c r="P27" s="28" t="str">
        <f t="shared" si="9"/>
        <v>Sangat terampil dalam menyelesaikan  masalah persamaan trigonometri</v>
      </c>
      <c r="Q27" s="39"/>
      <c r="R27" s="39" t="s">
        <v>9</v>
      </c>
      <c r="S27" s="18"/>
      <c r="T27" s="1">
        <v>69</v>
      </c>
      <c r="U27" s="1">
        <v>70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43928</v>
      </c>
      <c r="FK27" s="41">
        <v>43938</v>
      </c>
    </row>
    <row r="28" spans="1:167" x14ac:dyDescent="0.25">
      <c r="A28" s="19">
        <v>18</v>
      </c>
      <c r="B28" s="19">
        <v>120611</v>
      </c>
      <c r="C28" s="19" t="s">
        <v>139</v>
      </c>
      <c r="D28" s="18"/>
      <c r="E28" s="28">
        <f t="shared" si="0"/>
        <v>74</v>
      </c>
      <c r="F28" s="28" t="str">
        <f t="shared" si="1"/>
        <v>C</v>
      </c>
      <c r="G28" s="28">
        <f t="shared" si="2"/>
        <v>74</v>
      </c>
      <c r="H28" s="28" t="str">
        <f t="shared" si="3"/>
        <v>C</v>
      </c>
      <c r="I28" s="36">
        <v>3</v>
      </c>
      <c r="J28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28" s="28">
        <f t="shared" si="5"/>
        <v>83.5</v>
      </c>
      <c r="L28" s="28" t="str">
        <f t="shared" si="6"/>
        <v>B</v>
      </c>
      <c r="M28" s="28">
        <f t="shared" si="7"/>
        <v>83.5</v>
      </c>
      <c r="N28" s="28" t="str">
        <f t="shared" si="8"/>
        <v>B</v>
      </c>
      <c r="O28" s="36">
        <v>2</v>
      </c>
      <c r="P28" s="28" t="str">
        <f t="shared" si="9"/>
        <v>Sangat terampil dalam menyelesaikan  masalah persamaan trigonometri</v>
      </c>
      <c r="Q28" s="39"/>
      <c r="R28" s="39" t="s">
        <v>9</v>
      </c>
      <c r="S28" s="18"/>
      <c r="T28" s="1">
        <v>70</v>
      </c>
      <c r="U28" s="1">
        <v>77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119252</v>
      </c>
      <c r="C29" s="19" t="s">
        <v>140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2</v>
      </c>
      <c r="J29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dalam memodelkan masalah persamaan trigonometri</v>
      </c>
      <c r="Q29" s="39"/>
      <c r="R29" s="39" t="s">
        <v>9</v>
      </c>
      <c r="S29" s="18"/>
      <c r="T29" s="1">
        <v>79</v>
      </c>
      <c r="U29" s="1">
        <v>79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43929</v>
      </c>
      <c r="FK29" s="41">
        <v>43939</v>
      </c>
    </row>
    <row r="30" spans="1:167" x14ac:dyDescent="0.25">
      <c r="A30" s="19">
        <v>20</v>
      </c>
      <c r="B30" s="19">
        <v>119267</v>
      </c>
      <c r="C30" s="19" t="s">
        <v>141</v>
      </c>
      <c r="D30" s="18"/>
      <c r="E30" s="28">
        <f t="shared" si="0"/>
        <v>72</v>
      </c>
      <c r="F30" s="28" t="str">
        <f t="shared" si="1"/>
        <v>C</v>
      </c>
      <c r="G30" s="28">
        <f t="shared" si="2"/>
        <v>72</v>
      </c>
      <c r="H30" s="28" t="str">
        <f t="shared" si="3"/>
        <v>C</v>
      </c>
      <c r="I30" s="36">
        <v>3</v>
      </c>
      <c r="J30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30" s="28">
        <f t="shared" si="5"/>
        <v>83.5</v>
      </c>
      <c r="L30" s="28" t="str">
        <f t="shared" si="6"/>
        <v>B</v>
      </c>
      <c r="M30" s="28">
        <f t="shared" si="7"/>
        <v>83.5</v>
      </c>
      <c r="N30" s="28" t="str">
        <f t="shared" si="8"/>
        <v>B</v>
      </c>
      <c r="O30" s="36">
        <v>2</v>
      </c>
      <c r="P30" s="28" t="str">
        <f t="shared" si="9"/>
        <v>Sangat terampil dalam menyelesaikan  masalah persamaan trigonometri</v>
      </c>
      <c r="Q30" s="39"/>
      <c r="R30" s="39" t="s">
        <v>9</v>
      </c>
      <c r="S30" s="18"/>
      <c r="T30" s="1">
        <v>66</v>
      </c>
      <c r="U30" s="1">
        <v>77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119282</v>
      </c>
      <c r="C31" s="19" t="s">
        <v>142</v>
      </c>
      <c r="D31" s="18"/>
      <c r="E31" s="28">
        <f t="shared" si="0"/>
        <v>72</v>
      </c>
      <c r="F31" s="28" t="str">
        <f t="shared" si="1"/>
        <v>C</v>
      </c>
      <c r="G31" s="28">
        <f t="shared" si="2"/>
        <v>72</v>
      </c>
      <c r="H31" s="28" t="str">
        <f t="shared" si="3"/>
        <v>C</v>
      </c>
      <c r="I31" s="36">
        <v>3</v>
      </c>
      <c r="J31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31" s="28">
        <f t="shared" si="5"/>
        <v>83.5</v>
      </c>
      <c r="L31" s="28" t="str">
        <f t="shared" si="6"/>
        <v>B</v>
      </c>
      <c r="M31" s="28">
        <f t="shared" si="7"/>
        <v>83.5</v>
      </c>
      <c r="N31" s="28" t="str">
        <f t="shared" si="8"/>
        <v>B</v>
      </c>
      <c r="O31" s="36">
        <v>2</v>
      </c>
      <c r="P31" s="28" t="str">
        <f t="shared" si="9"/>
        <v>Sangat terampil dalam menyelesaikan  masalah persamaan trigonometri</v>
      </c>
      <c r="Q31" s="39"/>
      <c r="R31" s="39" t="s">
        <v>9</v>
      </c>
      <c r="S31" s="18"/>
      <c r="T31" s="1">
        <v>68</v>
      </c>
      <c r="U31" s="1">
        <v>75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43930</v>
      </c>
      <c r="FK31" s="41">
        <v>43940</v>
      </c>
    </row>
    <row r="32" spans="1:167" x14ac:dyDescent="0.25">
      <c r="A32" s="19">
        <v>22</v>
      </c>
      <c r="B32" s="19">
        <v>119297</v>
      </c>
      <c r="C32" s="19" t="s">
        <v>143</v>
      </c>
      <c r="D32" s="18"/>
      <c r="E32" s="28">
        <f t="shared" si="0"/>
        <v>71</v>
      </c>
      <c r="F32" s="28" t="str">
        <f t="shared" si="1"/>
        <v>C</v>
      </c>
      <c r="G32" s="28">
        <f t="shared" si="2"/>
        <v>71</v>
      </c>
      <c r="H32" s="28" t="str">
        <f t="shared" si="3"/>
        <v>C</v>
      </c>
      <c r="I32" s="36">
        <v>3</v>
      </c>
      <c r="J32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2</v>
      </c>
      <c r="P32" s="28" t="str">
        <f t="shared" si="9"/>
        <v>Sangat terampil dalam menyelesaikan  masalah persamaan trigonometri</v>
      </c>
      <c r="Q32" s="39"/>
      <c r="R32" s="39" t="s">
        <v>9</v>
      </c>
      <c r="S32" s="18"/>
      <c r="T32" s="1">
        <v>69</v>
      </c>
      <c r="U32" s="1">
        <v>73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83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119312</v>
      </c>
      <c r="C33" s="19" t="s">
        <v>144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dalam memodelkan masalah persamaan trigonometri</v>
      </c>
      <c r="Q33" s="39"/>
      <c r="R33" s="39" t="s">
        <v>8</v>
      </c>
      <c r="S33" s="18"/>
      <c r="T33" s="1">
        <v>79</v>
      </c>
      <c r="U33" s="1">
        <v>88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119327</v>
      </c>
      <c r="C34" s="19" t="s">
        <v>145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menentukan penyelesaian persamaan trigonometri , membedakan penggunaan rumus jumlah dan selisih sin,cos, dan menentukan nilai fungsi trigonometri</v>
      </c>
      <c r="K34" s="28">
        <f t="shared" si="5"/>
        <v>87.5</v>
      </c>
      <c r="L34" s="28" t="str">
        <f t="shared" si="6"/>
        <v>A</v>
      </c>
      <c r="M34" s="28">
        <f t="shared" si="7"/>
        <v>87.5</v>
      </c>
      <c r="N34" s="28" t="str">
        <f t="shared" si="8"/>
        <v>A</v>
      </c>
      <c r="O34" s="36">
        <v>1</v>
      </c>
      <c r="P34" s="28" t="str">
        <f t="shared" si="9"/>
        <v>Sangat terampil dalam memodelkan masalah persamaan trigonometri</v>
      </c>
      <c r="Q34" s="39"/>
      <c r="R34" s="39" t="s">
        <v>8</v>
      </c>
      <c r="S34" s="18"/>
      <c r="T34" s="1">
        <v>84</v>
      </c>
      <c r="U34" s="1">
        <v>90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119342</v>
      </c>
      <c r="C35" s="19" t="s">
        <v>146</v>
      </c>
      <c r="D35" s="18"/>
      <c r="E35" s="28">
        <f t="shared" si="0"/>
        <v>72</v>
      </c>
      <c r="F35" s="28" t="str">
        <f t="shared" si="1"/>
        <v>C</v>
      </c>
      <c r="G35" s="28">
        <f t="shared" si="2"/>
        <v>72</v>
      </c>
      <c r="H35" s="28" t="str">
        <f t="shared" si="3"/>
        <v>C</v>
      </c>
      <c r="I35" s="36">
        <v>3</v>
      </c>
      <c r="J35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35" s="28">
        <f t="shared" si="5"/>
        <v>83.5</v>
      </c>
      <c r="L35" s="28" t="str">
        <f t="shared" si="6"/>
        <v>B</v>
      </c>
      <c r="M35" s="28">
        <f t="shared" si="7"/>
        <v>83.5</v>
      </c>
      <c r="N35" s="28" t="str">
        <f t="shared" si="8"/>
        <v>B</v>
      </c>
      <c r="O35" s="36">
        <v>2</v>
      </c>
      <c r="P35" s="28" t="str">
        <f t="shared" si="9"/>
        <v>Sangat terampil dalam menyelesaikan  masalah persamaan trigonometri</v>
      </c>
      <c r="Q35" s="39"/>
      <c r="R35" s="39" t="s">
        <v>8</v>
      </c>
      <c r="S35" s="18"/>
      <c r="T35" s="1">
        <v>70</v>
      </c>
      <c r="U35" s="1">
        <v>73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120625</v>
      </c>
      <c r="C36" s="19" t="s">
        <v>147</v>
      </c>
      <c r="D36" s="18"/>
      <c r="E36" s="28">
        <f t="shared" si="0"/>
        <v>65</v>
      </c>
      <c r="F36" s="28" t="str">
        <f t="shared" si="1"/>
        <v>D</v>
      </c>
      <c r="G36" s="28">
        <f t="shared" si="2"/>
        <v>65</v>
      </c>
      <c r="H36" s="28" t="str">
        <f t="shared" si="3"/>
        <v>D</v>
      </c>
      <c r="I36" s="36">
        <v>4</v>
      </c>
      <c r="J36" s="28" t="str">
        <f t="shared" si="4"/>
        <v>Perlu peningkatan dalam menentukan penyelesaian persamaan trigonometri, membedakan penggunaan rumus jumlah dan selisih sin,cos dan menentukan nilai fungsi trigonometri</v>
      </c>
      <c r="K36" s="28">
        <f t="shared" si="5"/>
        <v>65</v>
      </c>
      <c r="L36" s="28" t="str">
        <f t="shared" si="6"/>
        <v>D</v>
      </c>
      <c r="M36" s="28">
        <f t="shared" si="7"/>
        <v>65</v>
      </c>
      <c r="N36" s="28" t="str">
        <f t="shared" si="8"/>
        <v>D</v>
      </c>
      <c r="O36" s="36">
        <v>4</v>
      </c>
      <c r="P36" s="28" t="str">
        <f t="shared" si="9"/>
        <v>Terampil dalam menyelesaikan  masalah yang berkaitan dengan rumus jumlah dan selisih sin cos</v>
      </c>
      <c r="Q36" s="39"/>
      <c r="R36" s="39">
        <v>76</v>
      </c>
      <c r="S36" s="18"/>
      <c r="T36" s="1">
        <v>65</v>
      </c>
      <c r="U36" s="1">
        <v>65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65</v>
      </c>
      <c r="AG36" s="1">
        <v>65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119357</v>
      </c>
      <c r="C37" s="19" t="s">
        <v>148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menentukan penyelesaian persamaan trigonometri , membedakan penggunaan rumus jumlah dan selisih sin,cos, dan menentukan nilai fungsi trigonometri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2</v>
      </c>
      <c r="P37" s="28" t="str">
        <f t="shared" si="9"/>
        <v>Sangat terampil dalam menyelesaikan  masalah persamaan trigonometri</v>
      </c>
      <c r="Q37" s="39"/>
      <c r="R37" s="39" t="s">
        <v>9</v>
      </c>
      <c r="S37" s="18"/>
      <c r="T37" s="1">
        <v>88</v>
      </c>
      <c r="U37" s="1">
        <v>85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83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119372</v>
      </c>
      <c r="C38" s="19" t="s">
        <v>149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2</v>
      </c>
      <c r="J38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>Sangat terampil dalam memodelkan masalah persamaan trigonometri</v>
      </c>
      <c r="Q38" s="39"/>
      <c r="R38" s="39" t="s">
        <v>8</v>
      </c>
      <c r="S38" s="18"/>
      <c r="T38" s="1">
        <v>76</v>
      </c>
      <c r="U38" s="1">
        <v>81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119387</v>
      </c>
      <c r="C39" s="19" t="s">
        <v>150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39" s="28">
        <f t="shared" si="5"/>
        <v>87.5</v>
      </c>
      <c r="L39" s="28" t="str">
        <f t="shared" si="6"/>
        <v>A</v>
      </c>
      <c r="M39" s="28">
        <f t="shared" si="7"/>
        <v>87.5</v>
      </c>
      <c r="N39" s="28" t="str">
        <f t="shared" si="8"/>
        <v>A</v>
      </c>
      <c r="O39" s="36">
        <v>1</v>
      </c>
      <c r="P39" s="28" t="str">
        <f t="shared" si="9"/>
        <v>Sangat terampil dalam memodelkan masalah persamaan trigonometri</v>
      </c>
      <c r="Q39" s="39"/>
      <c r="R39" s="39" t="s">
        <v>8</v>
      </c>
      <c r="S39" s="18"/>
      <c r="T39" s="1">
        <v>81</v>
      </c>
      <c r="U39" s="1">
        <v>82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119402</v>
      </c>
      <c r="C40" s="19" t="s">
        <v>151</v>
      </c>
      <c r="D40" s="18"/>
      <c r="E40" s="28">
        <f t="shared" si="0"/>
        <v>74</v>
      </c>
      <c r="F40" s="28" t="str">
        <f t="shared" si="1"/>
        <v>C</v>
      </c>
      <c r="G40" s="28">
        <f t="shared" si="2"/>
        <v>74</v>
      </c>
      <c r="H40" s="28" t="str">
        <f t="shared" si="3"/>
        <v>C</v>
      </c>
      <c r="I40" s="36">
        <v>3</v>
      </c>
      <c r="J40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dalam memodelkan masalah persamaan trigonometri</v>
      </c>
      <c r="Q40" s="39"/>
      <c r="R40" s="39" t="s">
        <v>9</v>
      </c>
      <c r="S40" s="18"/>
      <c r="T40" s="1">
        <v>72</v>
      </c>
      <c r="U40" s="1">
        <v>76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119417</v>
      </c>
      <c r="C41" s="19" t="s">
        <v>152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41" s="28">
        <f t="shared" si="5"/>
        <v>86.5</v>
      </c>
      <c r="L41" s="28" t="str">
        <f t="shared" si="6"/>
        <v>A</v>
      </c>
      <c r="M41" s="28">
        <f t="shared" si="7"/>
        <v>86.5</v>
      </c>
      <c r="N41" s="28" t="str">
        <f t="shared" si="8"/>
        <v>A</v>
      </c>
      <c r="O41" s="36">
        <v>1</v>
      </c>
      <c r="P41" s="28" t="str">
        <f t="shared" si="9"/>
        <v>Sangat terampil dalam memodelkan masalah persamaan trigonometri</v>
      </c>
      <c r="Q41" s="39"/>
      <c r="R41" s="39" t="s">
        <v>9</v>
      </c>
      <c r="S41" s="18"/>
      <c r="T41" s="1">
        <v>85</v>
      </c>
      <c r="U41" s="1">
        <v>80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83</v>
      </c>
      <c r="AG41" s="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119432</v>
      </c>
      <c r="C42" s="19" t="s">
        <v>153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42" s="28">
        <f t="shared" si="5"/>
        <v>83.5</v>
      </c>
      <c r="L42" s="28" t="str">
        <f t="shared" si="6"/>
        <v>B</v>
      </c>
      <c r="M42" s="28">
        <f t="shared" si="7"/>
        <v>83.5</v>
      </c>
      <c r="N42" s="28" t="str">
        <f t="shared" si="8"/>
        <v>B</v>
      </c>
      <c r="O42" s="36">
        <v>2</v>
      </c>
      <c r="P42" s="28" t="str">
        <f t="shared" si="9"/>
        <v>Sangat terampil dalam menyelesaikan  masalah persamaan trigonometri</v>
      </c>
      <c r="Q42" s="39"/>
      <c r="R42" s="39" t="s">
        <v>9</v>
      </c>
      <c r="S42" s="18"/>
      <c r="T42" s="1">
        <v>84</v>
      </c>
      <c r="U42" s="1">
        <v>84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119447</v>
      </c>
      <c r="C43" s="19" t="s">
        <v>154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43" s="28">
        <f t="shared" si="5"/>
        <v>87.5</v>
      </c>
      <c r="L43" s="28" t="str">
        <f t="shared" si="6"/>
        <v>A</v>
      </c>
      <c r="M43" s="28">
        <f t="shared" si="7"/>
        <v>87.5</v>
      </c>
      <c r="N43" s="28" t="str">
        <f t="shared" si="8"/>
        <v>A</v>
      </c>
      <c r="O43" s="36">
        <v>1</v>
      </c>
      <c r="P43" s="28" t="str">
        <f t="shared" si="9"/>
        <v>Sangat terampil dalam memodelkan masalah persamaan trigonometri</v>
      </c>
      <c r="Q43" s="39"/>
      <c r="R43" s="39" t="s">
        <v>9</v>
      </c>
      <c r="S43" s="18"/>
      <c r="T43" s="1">
        <v>76</v>
      </c>
      <c r="U43" s="1">
        <v>83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119462</v>
      </c>
      <c r="C44" s="19" t="s">
        <v>155</v>
      </c>
      <c r="D44" s="18"/>
      <c r="E44" s="28">
        <f t="shared" si="0"/>
        <v>78</v>
      </c>
      <c r="F44" s="28" t="str">
        <f t="shared" si="1"/>
        <v>B</v>
      </c>
      <c r="G44" s="28">
        <f t="shared" si="2"/>
        <v>78</v>
      </c>
      <c r="H44" s="28" t="str">
        <f t="shared" si="3"/>
        <v>B</v>
      </c>
      <c r="I44" s="36">
        <v>2</v>
      </c>
      <c r="J44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44" s="28">
        <f t="shared" si="5"/>
        <v>83.5</v>
      </c>
      <c r="L44" s="28" t="str">
        <f t="shared" si="6"/>
        <v>B</v>
      </c>
      <c r="M44" s="28">
        <f t="shared" si="7"/>
        <v>83.5</v>
      </c>
      <c r="N44" s="28" t="str">
        <f t="shared" si="8"/>
        <v>B</v>
      </c>
      <c r="O44" s="36">
        <v>2</v>
      </c>
      <c r="P44" s="28" t="str">
        <f t="shared" si="9"/>
        <v>Sangat terampil dalam menyelesaikan  masalah persamaan trigonometri</v>
      </c>
      <c r="Q44" s="39"/>
      <c r="R44" s="39" t="s">
        <v>9</v>
      </c>
      <c r="S44" s="18"/>
      <c r="T44" s="1">
        <v>86</v>
      </c>
      <c r="U44" s="1">
        <v>70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82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119477</v>
      </c>
      <c r="C45" s="19" t="s">
        <v>156</v>
      </c>
      <c r="D45" s="18"/>
      <c r="E45" s="28">
        <f t="shared" si="0"/>
        <v>66</v>
      </c>
      <c r="F45" s="28" t="str">
        <f t="shared" si="1"/>
        <v>D</v>
      </c>
      <c r="G45" s="28">
        <f t="shared" si="2"/>
        <v>66</v>
      </c>
      <c r="H45" s="28" t="str">
        <f t="shared" si="3"/>
        <v>D</v>
      </c>
      <c r="I45" s="36">
        <v>4</v>
      </c>
      <c r="J45" s="28" t="str">
        <f t="shared" si="4"/>
        <v>Perlu peningkatan dalam menentukan penyelesaian persamaan trigonometri, membedakan penggunaan rumus jumlah dan selisih sin,cos dan menentukan nilai fungsi trigonometri</v>
      </c>
      <c r="K45" s="28">
        <f t="shared" si="5"/>
        <v>82.5</v>
      </c>
      <c r="L45" s="28" t="str">
        <f t="shared" si="6"/>
        <v>B</v>
      </c>
      <c r="M45" s="28">
        <f t="shared" si="7"/>
        <v>82.5</v>
      </c>
      <c r="N45" s="28" t="str">
        <f t="shared" si="8"/>
        <v>B</v>
      </c>
      <c r="O45" s="36">
        <v>2</v>
      </c>
      <c r="P45" s="28" t="str">
        <f t="shared" si="9"/>
        <v>Sangat terampil dalam menyelesaikan  masalah persamaan trigonometri</v>
      </c>
      <c r="Q45" s="39"/>
      <c r="R45" s="39">
        <v>76</v>
      </c>
      <c r="S45" s="18"/>
      <c r="T45" s="1">
        <v>64</v>
      </c>
      <c r="U45" s="1">
        <v>67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120566</v>
      </c>
      <c r="C46" s="19" t="s">
        <v>157</v>
      </c>
      <c r="D46" s="18"/>
      <c r="E46" s="28">
        <f t="shared" si="0"/>
        <v>78</v>
      </c>
      <c r="F46" s="28" t="str">
        <f t="shared" si="1"/>
        <v>B</v>
      </c>
      <c r="G46" s="28">
        <f t="shared" si="2"/>
        <v>78</v>
      </c>
      <c r="H46" s="28" t="str">
        <f t="shared" si="3"/>
        <v>B</v>
      </c>
      <c r="I46" s="36">
        <v>2</v>
      </c>
      <c r="J46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46" s="28">
        <f t="shared" si="5"/>
        <v>83</v>
      </c>
      <c r="L46" s="28" t="str">
        <f t="shared" si="6"/>
        <v>B</v>
      </c>
      <c r="M46" s="28">
        <f t="shared" si="7"/>
        <v>83</v>
      </c>
      <c r="N46" s="28" t="str">
        <f t="shared" si="8"/>
        <v>B</v>
      </c>
      <c r="O46" s="36">
        <v>2</v>
      </c>
      <c r="P46" s="28" t="str">
        <f t="shared" si="9"/>
        <v>Sangat terampil dalam menyelesaikan  masalah persamaan trigonometri</v>
      </c>
      <c r="Q46" s="39"/>
      <c r="R46" s="39" t="s">
        <v>8</v>
      </c>
      <c r="S46" s="18"/>
      <c r="T46" s="1">
        <v>80</v>
      </c>
      <c r="U46" s="1">
        <v>76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81</v>
      </c>
      <c r="AG46" s="1">
        <v>85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119492</v>
      </c>
      <c r="C47" s="19" t="s">
        <v>158</v>
      </c>
      <c r="D47" s="18"/>
      <c r="E47" s="28">
        <f t="shared" si="0"/>
        <v>75</v>
      </c>
      <c r="F47" s="28" t="str">
        <f t="shared" si="1"/>
        <v>C</v>
      </c>
      <c r="G47" s="28">
        <f t="shared" si="2"/>
        <v>75</v>
      </c>
      <c r="H47" s="28" t="str">
        <f t="shared" si="3"/>
        <v>C</v>
      </c>
      <c r="I47" s="36">
        <v>3</v>
      </c>
      <c r="J47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47" s="28">
        <f t="shared" si="5"/>
        <v>83.5</v>
      </c>
      <c r="L47" s="28" t="str">
        <f t="shared" si="6"/>
        <v>B</v>
      </c>
      <c r="M47" s="28">
        <f t="shared" si="7"/>
        <v>83.5</v>
      </c>
      <c r="N47" s="28" t="str">
        <f t="shared" si="8"/>
        <v>B</v>
      </c>
      <c r="O47" s="36">
        <v>2</v>
      </c>
      <c r="P47" s="28" t="str">
        <f t="shared" si="9"/>
        <v>Sangat terampil dalam menyelesaikan  masalah persamaan trigonometri</v>
      </c>
      <c r="Q47" s="39"/>
      <c r="R47" s="39" t="s">
        <v>9</v>
      </c>
      <c r="S47" s="18"/>
      <c r="T47" s="1">
        <v>70</v>
      </c>
      <c r="U47" s="1">
        <v>80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82</v>
      </c>
      <c r="AG47" s="1">
        <v>85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65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76.324324324324323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AA17" sqref="AA1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987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987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119507</v>
      </c>
      <c r="C11" s="19" t="s">
        <v>160</v>
      </c>
      <c r="D11" s="18"/>
      <c r="E11" s="28">
        <f t="shared" ref="E11:E50" si="0">IF((COUNTA(T11:AC11)&gt;0),(ROUND((AVERAGE(T11:AC11)),0)),"")</f>
        <v>75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75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menentukan penyelesaian persamaan trigonometri, namun perlu peningkatan dalam membedakan penggunaan rumus jumlah dan selisih sin , cos, dan menentukan nilai fungsi trigonometri</v>
      </c>
      <c r="K11" s="28">
        <f t="shared" ref="K11:K50" si="5">IF((COUNTA(AF11:AO11)&gt;0),AVERAGE(AF11:AO11),"")</f>
        <v>84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menyelesaikan  masalah persamaan trigonometri</v>
      </c>
      <c r="Q11" s="39"/>
      <c r="R11" s="39" t="s">
        <v>8</v>
      </c>
      <c r="S11" s="18"/>
      <c r="T11" s="1">
        <v>74</v>
      </c>
      <c r="U11" s="1">
        <v>75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119522</v>
      </c>
      <c r="C12" s="19" t="s">
        <v>161</v>
      </c>
      <c r="D12" s="18"/>
      <c r="E12" s="28">
        <f t="shared" si="0"/>
        <v>67</v>
      </c>
      <c r="F12" s="28" t="str">
        <f t="shared" si="1"/>
        <v>D</v>
      </c>
      <c r="G12" s="28">
        <f t="shared" si="2"/>
        <v>67</v>
      </c>
      <c r="H12" s="28" t="str">
        <f t="shared" si="3"/>
        <v>D</v>
      </c>
      <c r="I12" s="36">
        <v>4</v>
      </c>
      <c r="J12" s="28" t="str">
        <f t="shared" si="4"/>
        <v>Perlu peningkatan dalam menentukan penyelesaian persamaan trigonometri, membedakan penggunaan rumus jumlah dan selisih sin,cos dan menentukan nilai fungsi trigonometri</v>
      </c>
      <c r="K12" s="28">
        <f t="shared" si="5"/>
        <v>75</v>
      </c>
      <c r="L12" s="28" t="str">
        <f t="shared" si="6"/>
        <v>C</v>
      </c>
      <c r="M12" s="28">
        <f t="shared" si="7"/>
        <v>75</v>
      </c>
      <c r="N12" s="28" t="str">
        <f t="shared" si="8"/>
        <v>C</v>
      </c>
      <c r="O12" s="36">
        <v>3</v>
      </c>
      <c r="P12" s="28" t="str">
        <f t="shared" si="9"/>
        <v>Sangat terampil dalam menyelesaikan  masalah yang berkaitan dengan rumus jumlah dan selisih sin cos</v>
      </c>
      <c r="Q12" s="39"/>
      <c r="R12" s="39" t="s">
        <v>9</v>
      </c>
      <c r="S12" s="18"/>
      <c r="T12" s="1">
        <v>64</v>
      </c>
      <c r="U12" s="1">
        <v>70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70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119537</v>
      </c>
      <c r="C13" s="19" t="s">
        <v>162</v>
      </c>
      <c r="D13" s="18"/>
      <c r="E13" s="28">
        <f t="shared" si="0"/>
        <v>70</v>
      </c>
      <c r="F13" s="28" t="str">
        <f t="shared" si="1"/>
        <v>C</v>
      </c>
      <c r="G13" s="28">
        <f t="shared" si="2"/>
        <v>70</v>
      </c>
      <c r="H13" s="28" t="str">
        <f t="shared" si="3"/>
        <v>C</v>
      </c>
      <c r="I13" s="36">
        <v>3</v>
      </c>
      <c r="J13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13" s="28">
        <f t="shared" si="5"/>
        <v>75.5</v>
      </c>
      <c r="L13" s="28" t="str">
        <f t="shared" si="6"/>
        <v>B</v>
      </c>
      <c r="M13" s="28">
        <f t="shared" si="7"/>
        <v>75.5</v>
      </c>
      <c r="N13" s="28" t="str">
        <f t="shared" si="8"/>
        <v>B</v>
      </c>
      <c r="O13" s="36">
        <v>2</v>
      </c>
      <c r="P13" s="28" t="str">
        <f t="shared" si="9"/>
        <v>Sangat terampil dalam menyelesaikan  masalah persamaan trigonometri</v>
      </c>
      <c r="Q13" s="39"/>
      <c r="R13" s="39" t="s">
        <v>9</v>
      </c>
      <c r="S13" s="18"/>
      <c r="T13" s="1">
        <v>66</v>
      </c>
      <c r="U13" s="1">
        <v>74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81</v>
      </c>
      <c r="AG13" s="1">
        <v>70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43941</v>
      </c>
      <c r="FK13" s="41">
        <v>43951</v>
      </c>
    </row>
    <row r="14" spans="1:167" x14ac:dyDescent="0.25">
      <c r="A14" s="19">
        <v>4</v>
      </c>
      <c r="B14" s="19">
        <v>119552</v>
      </c>
      <c r="C14" s="19" t="s">
        <v>163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1</v>
      </c>
      <c r="P14" s="28" t="str">
        <f t="shared" si="9"/>
        <v>Sangat terampil dalam memodelkan masalah persamaan trigonometri</v>
      </c>
      <c r="Q14" s="39"/>
      <c r="R14" s="39" t="s">
        <v>8</v>
      </c>
      <c r="S14" s="18"/>
      <c r="T14" s="1">
        <v>85</v>
      </c>
      <c r="U14" s="1">
        <v>75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119566</v>
      </c>
      <c r="C15" s="19" t="s">
        <v>164</v>
      </c>
      <c r="D15" s="18"/>
      <c r="E15" s="28">
        <f t="shared" si="0"/>
        <v>67</v>
      </c>
      <c r="F15" s="28" t="str">
        <f t="shared" si="1"/>
        <v>D</v>
      </c>
      <c r="G15" s="28">
        <f t="shared" si="2"/>
        <v>67</v>
      </c>
      <c r="H15" s="28" t="str">
        <f t="shared" si="3"/>
        <v>D</v>
      </c>
      <c r="I15" s="36">
        <v>4</v>
      </c>
      <c r="J15" s="28" t="str">
        <f t="shared" si="4"/>
        <v>Perlu peningkatan dalam menentukan penyelesaian persamaan trigonometri, membedakan penggunaan rumus jumlah dan selisih sin,cos dan menentukan nilai fungsi trigonometri</v>
      </c>
      <c r="K15" s="28">
        <f t="shared" si="5"/>
        <v>83</v>
      </c>
      <c r="L15" s="28" t="str">
        <f t="shared" si="6"/>
        <v>B</v>
      </c>
      <c r="M15" s="28">
        <f t="shared" si="7"/>
        <v>83</v>
      </c>
      <c r="N15" s="28" t="str">
        <f t="shared" si="8"/>
        <v>B</v>
      </c>
      <c r="O15" s="36">
        <v>2</v>
      </c>
      <c r="P15" s="28" t="str">
        <f t="shared" si="9"/>
        <v>Sangat terampil dalam menyelesaikan  masalah persamaan trigonometri</v>
      </c>
      <c r="Q15" s="39"/>
      <c r="R15" s="39">
        <v>76</v>
      </c>
      <c r="S15" s="18"/>
      <c r="T15" s="1">
        <v>66</v>
      </c>
      <c r="U15" s="1">
        <v>67.08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81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43942</v>
      </c>
      <c r="FK15" s="41">
        <v>43952</v>
      </c>
    </row>
    <row r="16" spans="1:167" x14ac:dyDescent="0.25">
      <c r="A16" s="19">
        <v>6</v>
      </c>
      <c r="B16" s="19">
        <v>120640</v>
      </c>
      <c r="C16" s="19" t="s">
        <v>165</v>
      </c>
      <c r="D16" s="18"/>
      <c r="E16" s="28">
        <f t="shared" si="0"/>
        <v>72</v>
      </c>
      <c r="F16" s="28" t="str">
        <f t="shared" si="1"/>
        <v>C</v>
      </c>
      <c r="G16" s="28">
        <f t="shared" si="2"/>
        <v>72</v>
      </c>
      <c r="H16" s="28" t="str">
        <f t="shared" si="3"/>
        <v>C</v>
      </c>
      <c r="I16" s="36">
        <v>3</v>
      </c>
      <c r="J16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16" s="28">
        <f t="shared" si="5"/>
        <v>82.5</v>
      </c>
      <c r="L16" s="28" t="str">
        <f t="shared" si="6"/>
        <v>B</v>
      </c>
      <c r="M16" s="28">
        <f t="shared" si="7"/>
        <v>82.5</v>
      </c>
      <c r="N16" s="28" t="str">
        <f t="shared" si="8"/>
        <v>B</v>
      </c>
      <c r="O16" s="36">
        <v>2</v>
      </c>
      <c r="P16" s="28" t="str">
        <f t="shared" si="9"/>
        <v>Sangat terampil dalam menyelesaikan  masalah persamaan trigonometri</v>
      </c>
      <c r="Q16" s="39"/>
      <c r="R16" s="39" t="s">
        <v>9</v>
      </c>
      <c r="S16" s="18"/>
      <c r="T16" s="1">
        <v>72</v>
      </c>
      <c r="U16" s="1">
        <v>72.92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119581</v>
      </c>
      <c r="C17" s="19" t="s">
        <v>166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menentukan penyelesaian persamaan trigonometri , membedakan penggunaan rumus jumlah dan selisih sin,cos, dan menentukan nilai fungsi trigonometri</v>
      </c>
      <c r="K17" s="28">
        <f t="shared" si="5"/>
        <v>86.5</v>
      </c>
      <c r="L17" s="28" t="str">
        <f t="shared" si="6"/>
        <v>A</v>
      </c>
      <c r="M17" s="28">
        <f t="shared" si="7"/>
        <v>86.5</v>
      </c>
      <c r="N17" s="28" t="str">
        <f t="shared" si="8"/>
        <v>A</v>
      </c>
      <c r="O17" s="36">
        <v>1</v>
      </c>
      <c r="P17" s="28" t="str">
        <f t="shared" si="9"/>
        <v>Sangat terampil dalam memodelkan masalah persamaan trigonometri</v>
      </c>
      <c r="Q17" s="39"/>
      <c r="R17" s="39" t="s">
        <v>8</v>
      </c>
      <c r="S17" s="18"/>
      <c r="T17" s="1">
        <v>93</v>
      </c>
      <c r="U17" s="1">
        <v>80.83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83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43943</v>
      </c>
      <c r="FK17" s="41">
        <v>43953</v>
      </c>
    </row>
    <row r="18" spans="1:167" x14ac:dyDescent="0.25">
      <c r="A18" s="19">
        <v>8</v>
      </c>
      <c r="B18" s="19">
        <v>119596</v>
      </c>
      <c r="C18" s="19" t="s">
        <v>167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v>1</v>
      </c>
      <c r="P18" s="28" t="str">
        <f t="shared" si="9"/>
        <v>Sangat terampil dalam memodelkan masalah persamaan trigonometri</v>
      </c>
      <c r="Q18" s="39"/>
      <c r="R18" s="39" t="s">
        <v>8</v>
      </c>
      <c r="S18" s="18"/>
      <c r="T18" s="1">
        <v>89</v>
      </c>
      <c r="U18" s="1">
        <v>79.58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119611</v>
      </c>
      <c r="C19" s="19" t="s">
        <v>168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19" s="28">
        <f t="shared" si="5"/>
        <v>86.5</v>
      </c>
      <c r="L19" s="28" t="str">
        <f t="shared" si="6"/>
        <v>A</v>
      </c>
      <c r="M19" s="28">
        <f t="shared" si="7"/>
        <v>86.5</v>
      </c>
      <c r="N19" s="28" t="str">
        <f t="shared" si="8"/>
        <v>A</v>
      </c>
      <c r="O19" s="36">
        <v>1</v>
      </c>
      <c r="P19" s="28" t="str">
        <f t="shared" si="9"/>
        <v>Sangat terampil dalam memodelkan masalah persamaan trigonometri</v>
      </c>
      <c r="Q19" s="39"/>
      <c r="R19" s="39" t="s">
        <v>8</v>
      </c>
      <c r="S19" s="18"/>
      <c r="T19" s="1">
        <v>85</v>
      </c>
      <c r="U19" s="1">
        <v>74.58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83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/>
      <c r="FJ19" s="41">
        <v>43944</v>
      </c>
      <c r="FK19" s="41">
        <v>43954</v>
      </c>
    </row>
    <row r="20" spans="1:167" x14ac:dyDescent="0.25">
      <c r="A20" s="19">
        <v>10</v>
      </c>
      <c r="B20" s="19">
        <v>119626</v>
      </c>
      <c r="C20" s="19" t="s">
        <v>169</v>
      </c>
      <c r="D20" s="18"/>
      <c r="E20" s="28">
        <f t="shared" si="0"/>
        <v>74</v>
      </c>
      <c r="F20" s="28" t="str">
        <f t="shared" si="1"/>
        <v>C</v>
      </c>
      <c r="G20" s="28">
        <f t="shared" si="2"/>
        <v>74</v>
      </c>
      <c r="H20" s="28" t="str">
        <f t="shared" si="3"/>
        <v>C</v>
      </c>
      <c r="I20" s="36">
        <v>3</v>
      </c>
      <c r="J20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20" s="28">
        <f t="shared" si="5"/>
        <v>87</v>
      </c>
      <c r="L20" s="28" t="str">
        <f t="shared" si="6"/>
        <v>A</v>
      </c>
      <c r="M20" s="28">
        <f t="shared" si="7"/>
        <v>87</v>
      </c>
      <c r="N20" s="28" t="str">
        <f t="shared" si="8"/>
        <v>A</v>
      </c>
      <c r="O20" s="36">
        <v>1</v>
      </c>
      <c r="P20" s="28" t="str">
        <f t="shared" si="9"/>
        <v>Sangat terampil dalam memodelkan masalah persamaan trigonometri</v>
      </c>
      <c r="Q20" s="39"/>
      <c r="R20" s="39" t="s">
        <v>9</v>
      </c>
      <c r="S20" s="18"/>
      <c r="T20" s="1">
        <v>80</v>
      </c>
      <c r="U20" s="1">
        <v>68.33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119641</v>
      </c>
      <c r="C21" s="19" t="s">
        <v>170</v>
      </c>
      <c r="D21" s="18"/>
      <c r="E21" s="28">
        <f t="shared" si="0"/>
        <v>73</v>
      </c>
      <c r="F21" s="28" t="str">
        <f t="shared" si="1"/>
        <v>C</v>
      </c>
      <c r="G21" s="28">
        <f t="shared" si="2"/>
        <v>73</v>
      </c>
      <c r="H21" s="28" t="str">
        <f t="shared" si="3"/>
        <v>C</v>
      </c>
      <c r="I21" s="36">
        <v>3</v>
      </c>
      <c r="J21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21" s="28">
        <f t="shared" si="5"/>
        <v>87.5</v>
      </c>
      <c r="L21" s="28" t="str">
        <f t="shared" si="6"/>
        <v>A</v>
      </c>
      <c r="M21" s="28">
        <f t="shared" si="7"/>
        <v>87.5</v>
      </c>
      <c r="N21" s="28" t="str">
        <f t="shared" si="8"/>
        <v>A</v>
      </c>
      <c r="O21" s="36">
        <v>1</v>
      </c>
      <c r="P21" s="28" t="str">
        <f t="shared" si="9"/>
        <v>Sangat terampil dalam memodelkan masalah persamaan trigonometri</v>
      </c>
      <c r="Q21" s="39"/>
      <c r="R21" s="39" t="s">
        <v>9</v>
      </c>
      <c r="S21" s="18"/>
      <c r="T21" s="1">
        <v>75</v>
      </c>
      <c r="U21" s="1">
        <v>70.42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43945</v>
      </c>
      <c r="FK21" s="41">
        <v>43955</v>
      </c>
    </row>
    <row r="22" spans="1:167" x14ac:dyDescent="0.25">
      <c r="A22" s="19">
        <v>12</v>
      </c>
      <c r="B22" s="19">
        <v>119656</v>
      </c>
      <c r="C22" s="19" t="s">
        <v>171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>Memiliki kemampuan menentukan penyelesaian persamaan trigonometri , membedakan penggunaan rumus jumlah dan selisih sin,cos, dan menentukan nilai fungsi trigonometri</v>
      </c>
      <c r="K22" s="28">
        <f t="shared" si="5"/>
        <v>86.5</v>
      </c>
      <c r="L22" s="28" t="str">
        <f t="shared" si="6"/>
        <v>A</v>
      </c>
      <c r="M22" s="28">
        <f t="shared" si="7"/>
        <v>86.5</v>
      </c>
      <c r="N22" s="28" t="str">
        <f t="shared" si="8"/>
        <v>A</v>
      </c>
      <c r="O22" s="36">
        <v>1</v>
      </c>
      <c r="P22" s="28" t="str">
        <f t="shared" si="9"/>
        <v>Sangat terampil dalam memodelkan masalah persamaan trigonometri</v>
      </c>
      <c r="Q22" s="39"/>
      <c r="R22" s="39" t="s">
        <v>8</v>
      </c>
      <c r="S22" s="18"/>
      <c r="T22" s="1">
        <v>90</v>
      </c>
      <c r="U22" s="1">
        <v>87.5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83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119671</v>
      </c>
      <c r="C23" s="19" t="s">
        <v>172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2</v>
      </c>
      <c r="J23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23" s="28">
        <f t="shared" si="5"/>
        <v>83.5</v>
      </c>
      <c r="L23" s="28" t="str">
        <f t="shared" si="6"/>
        <v>B</v>
      </c>
      <c r="M23" s="28">
        <f t="shared" si="7"/>
        <v>83.5</v>
      </c>
      <c r="N23" s="28" t="str">
        <f t="shared" si="8"/>
        <v>B</v>
      </c>
      <c r="O23" s="36">
        <v>2</v>
      </c>
      <c r="P23" s="28" t="str">
        <f t="shared" si="9"/>
        <v>Sangat terampil dalam menyelesaikan  masalah persamaan trigonometri</v>
      </c>
      <c r="Q23" s="39"/>
      <c r="R23" s="39" t="s">
        <v>9</v>
      </c>
      <c r="S23" s="18"/>
      <c r="T23" s="1">
        <v>81</v>
      </c>
      <c r="U23" s="1">
        <v>70.83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43946</v>
      </c>
      <c r="FK23" s="41">
        <v>43956</v>
      </c>
    </row>
    <row r="24" spans="1:167" x14ac:dyDescent="0.25">
      <c r="A24" s="19">
        <v>14</v>
      </c>
      <c r="B24" s="19">
        <v>119686</v>
      </c>
      <c r="C24" s="19" t="s">
        <v>173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24" s="28">
        <f t="shared" si="5"/>
        <v>85.5</v>
      </c>
      <c r="L24" s="28" t="str">
        <f t="shared" si="6"/>
        <v>A</v>
      </c>
      <c r="M24" s="28">
        <f t="shared" si="7"/>
        <v>85.5</v>
      </c>
      <c r="N24" s="28" t="str">
        <f t="shared" si="8"/>
        <v>A</v>
      </c>
      <c r="O24" s="36">
        <v>1</v>
      </c>
      <c r="P24" s="28" t="str">
        <f t="shared" si="9"/>
        <v>Sangat terampil dalam memodelkan masalah persamaan trigonometri</v>
      </c>
      <c r="Q24" s="39"/>
      <c r="R24" s="39" t="s">
        <v>8</v>
      </c>
      <c r="S24" s="18"/>
      <c r="T24" s="1">
        <v>86</v>
      </c>
      <c r="U24" s="1">
        <v>77.92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81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119701</v>
      </c>
      <c r="C25" s="19" t="s">
        <v>174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25" s="28">
        <f t="shared" si="5"/>
        <v>80.5</v>
      </c>
      <c r="L25" s="28" t="str">
        <f t="shared" si="6"/>
        <v>B</v>
      </c>
      <c r="M25" s="28">
        <f t="shared" si="7"/>
        <v>80.5</v>
      </c>
      <c r="N25" s="28" t="str">
        <f t="shared" si="8"/>
        <v>B</v>
      </c>
      <c r="O25" s="36">
        <v>2</v>
      </c>
      <c r="P25" s="28" t="str">
        <f t="shared" si="9"/>
        <v>Sangat terampil dalam menyelesaikan  masalah persamaan trigonometri</v>
      </c>
      <c r="Q25" s="39"/>
      <c r="R25" s="39" t="s">
        <v>9</v>
      </c>
      <c r="S25" s="18"/>
      <c r="T25" s="1">
        <v>81</v>
      </c>
      <c r="U25" s="1">
        <v>71.67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81</v>
      </c>
      <c r="AG25" s="1">
        <v>80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87</v>
      </c>
      <c r="FD25" s="68"/>
      <c r="FE25" s="68"/>
      <c r="FG25" s="42">
        <v>7</v>
      </c>
      <c r="FH25" s="43"/>
      <c r="FI25" s="43"/>
      <c r="FJ25" s="41">
        <v>43947</v>
      </c>
      <c r="FK25" s="41">
        <v>43957</v>
      </c>
    </row>
    <row r="26" spans="1:167" x14ac:dyDescent="0.25">
      <c r="A26" s="19">
        <v>16</v>
      </c>
      <c r="B26" s="19">
        <v>119716</v>
      </c>
      <c r="C26" s="19" t="s">
        <v>175</v>
      </c>
      <c r="D26" s="18"/>
      <c r="E26" s="28">
        <f t="shared" si="0"/>
        <v>67</v>
      </c>
      <c r="F26" s="28" t="str">
        <f t="shared" si="1"/>
        <v>D</v>
      </c>
      <c r="G26" s="28">
        <f t="shared" si="2"/>
        <v>67</v>
      </c>
      <c r="H26" s="28" t="str">
        <f t="shared" si="3"/>
        <v>D</v>
      </c>
      <c r="I26" s="36">
        <v>4</v>
      </c>
      <c r="J26" s="28" t="str">
        <f t="shared" si="4"/>
        <v>Perlu peningkatan dalam menentukan penyelesaian persamaan trigonometri, membedakan penggunaan rumus jumlah dan selisih sin,cos dan menentukan nilai fungsi trigonometri</v>
      </c>
      <c r="K26" s="28">
        <f t="shared" si="5"/>
        <v>78.5</v>
      </c>
      <c r="L26" s="28" t="str">
        <f t="shared" si="6"/>
        <v>B</v>
      </c>
      <c r="M26" s="28">
        <f t="shared" si="7"/>
        <v>78.5</v>
      </c>
      <c r="N26" s="28" t="str">
        <f t="shared" si="8"/>
        <v>B</v>
      </c>
      <c r="O26" s="36">
        <v>2</v>
      </c>
      <c r="P26" s="28" t="str">
        <f t="shared" si="9"/>
        <v>Sangat terampil dalam menyelesaikan  masalah persamaan trigonometri</v>
      </c>
      <c r="Q26" s="39"/>
      <c r="R26" s="39" t="s">
        <v>9</v>
      </c>
      <c r="S26" s="18"/>
      <c r="T26" s="1">
        <v>62</v>
      </c>
      <c r="U26" s="1">
        <v>71.25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75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119731</v>
      </c>
      <c r="C27" s="19" t="s">
        <v>176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dalam memodelkan masalah persamaan trigonometri</v>
      </c>
      <c r="Q27" s="39"/>
      <c r="R27" s="39" t="s">
        <v>9</v>
      </c>
      <c r="S27" s="18"/>
      <c r="T27" s="1">
        <v>79</v>
      </c>
      <c r="U27" s="1">
        <v>73.33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43948</v>
      </c>
      <c r="FK27" s="41">
        <v>43958</v>
      </c>
    </row>
    <row r="28" spans="1:167" x14ac:dyDescent="0.25">
      <c r="A28" s="19">
        <v>18</v>
      </c>
      <c r="B28" s="19">
        <v>119746</v>
      </c>
      <c r="C28" s="19" t="s">
        <v>177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2</v>
      </c>
      <c r="J28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28" s="28">
        <f t="shared" si="5"/>
        <v>86</v>
      </c>
      <c r="L28" s="28" t="str">
        <f t="shared" si="6"/>
        <v>A</v>
      </c>
      <c r="M28" s="28">
        <f t="shared" si="7"/>
        <v>86</v>
      </c>
      <c r="N28" s="28" t="str">
        <f t="shared" si="8"/>
        <v>A</v>
      </c>
      <c r="O28" s="36">
        <v>1</v>
      </c>
      <c r="P28" s="28" t="str">
        <f t="shared" si="9"/>
        <v>Sangat terampil dalam memodelkan masalah persamaan trigonometri</v>
      </c>
      <c r="Q28" s="39"/>
      <c r="R28" s="39" t="s">
        <v>9</v>
      </c>
      <c r="S28" s="18"/>
      <c r="T28" s="1">
        <v>76</v>
      </c>
      <c r="U28" s="1">
        <v>81.67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119761</v>
      </c>
      <c r="C29" s="19" t="s">
        <v>178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dalam memodelkan masalah persamaan trigonometri</v>
      </c>
      <c r="Q29" s="39"/>
      <c r="R29" s="39" t="s">
        <v>8</v>
      </c>
      <c r="S29" s="18"/>
      <c r="T29" s="1">
        <v>76</v>
      </c>
      <c r="U29" s="1">
        <v>75.83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43949</v>
      </c>
      <c r="FK29" s="41">
        <v>43959</v>
      </c>
    </row>
    <row r="30" spans="1:167" x14ac:dyDescent="0.25">
      <c r="A30" s="19">
        <v>20</v>
      </c>
      <c r="B30" s="19">
        <v>119775</v>
      </c>
      <c r="C30" s="19" t="s">
        <v>179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30" s="28">
        <f t="shared" si="5"/>
        <v>87.5</v>
      </c>
      <c r="L30" s="28" t="str">
        <f t="shared" si="6"/>
        <v>A</v>
      </c>
      <c r="M30" s="28">
        <f t="shared" si="7"/>
        <v>87.5</v>
      </c>
      <c r="N30" s="28" t="str">
        <f t="shared" si="8"/>
        <v>A</v>
      </c>
      <c r="O30" s="36">
        <v>1</v>
      </c>
      <c r="P30" s="28" t="str">
        <f t="shared" si="9"/>
        <v>Sangat terampil dalam memodelkan masalah persamaan trigonometri</v>
      </c>
      <c r="Q30" s="39"/>
      <c r="R30" s="39" t="s">
        <v>8</v>
      </c>
      <c r="S30" s="18"/>
      <c r="T30" s="1">
        <v>90</v>
      </c>
      <c r="U30" s="1">
        <v>73.75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119789</v>
      </c>
      <c r="C31" s="19" t="s">
        <v>180</v>
      </c>
      <c r="D31" s="18"/>
      <c r="E31" s="28">
        <f t="shared" si="0"/>
        <v>74</v>
      </c>
      <c r="F31" s="28" t="str">
        <f t="shared" si="1"/>
        <v>C</v>
      </c>
      <c r="G31" s="28">
        <f t="shared" si="2"/>
        <v>74</v>
      </c>
      <c r="H31" s="28" t="str">
        <f t="shared" si="3"/>
        <v>C</v>
      </c>
      <c r="I31" s="36">
        <v>3</v>
      </c>
      <c r="J31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31" s="28">
        <f t="shared" si="5"/>
        <v>80.5</v>
      </c>
      <c r="L31" s="28" t="str">
        <f t="shared" si="6"/>
        <v>B</v>
      </c>
      <c r="M31" s="28">
        <f t="shared" si="7"/>
        <v>80.5</v>
      </c>
      <c r="N31" s="28" t="str">
        <f t="shared" si="8"/>
        <v>B</v>
      </c>
      <c r="O31" s="36">
        <v>2</v>
      </c>
      <c r="P31" s="28" t="str">
        <f t="shared" si="9"/>
        <v>Sangat terampil dalam menyelesaikan  masalah persamaan trigonometri</v>
      </c>
      <c r="Q31" s="39"/>
      <c r="R31" s="39" t="s">
        <v>9</v>
      </c>
      <c r="S31" s="18"/>
      <c r="T31" s="1">
        <v>75</v>
      </c>
      <c r="U31" s="1">
        <v>72.5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81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43950</v>
      </c>
      <c r="FK31" s="41">
        <v>43960</v>
      </c>
    </row>
    <row r="32" spans="1:167" x14ac:dyDescent="0.25">
      <c r="A32" s="19">
        <v>22</v>
      </c>
      <c r="B32" s="19">
        <v>119804</v>
      </c>
      <c r="C32" s="19" t="s">
        <v>181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32" s="28">
        <f t="shared" si="5"/>
        <v>83.5</v>
      </c>
      <c r="L32" s="28" t="str">
        <f t="shared" si="6"/>
        <v>B</v>
      </c>
      <c r="M32" s="28">
        <f t="shared" si="7"/>
        <v>83.5</v>
      </c>
      <c r="N32" s="28" t="str">
        <f t="shared" si="8"/>
        <v>B</v>
      </c>
      <c r="O32" s="36">
        <v>2</v>
      </c>
      <c r="P32" s="28" t="str">
        <f t="shared" si="9"/>
        <v>Sangat terampil dalam menyelesaikan  masalah persamaan trigonometri</v>
      </c>
      <c r="Q32" s="39"/>
      <c r="R32" s="39" t="s">
        <v>9</v>
      </c>
      <c r="S32" s="18"/>
      <c r="T32" s="1">
        <v>82</v>
      </c>
      <c r="U32" s="1">
        <v>70.83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119819</v>
      </c>
      <c r="C33" s="19" t="s">
        <v>182</v>
      </c>
      <c r="D33" s="18"/>
      <c r="E33" s="28">
        <f t="shared" si="0"/>
        <v>70</v>
      </c>
      <c r="F33" s="28" t="str">
        <f t="shared" si="1"/>
        <v>C</v>
      </c>
      <c r="G33" s="28">
        <f t="shared" si="2"/>
        <v>70</v>
      </c>
      <c r="H33" s="28" t="str">
        <f t="shared" si="3"/>
        <v>C</v>
      </c>
      <c r="I33" s="36">
        <v>3</v>
      </c>
      <c r="J33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2</v>
      </c>
      <c r="P33" s="28" t="str">
        <f t="shared" si="9"/>
        <v>Sangat terampil dalam menyelesaikan  masalah persamaan trigonometri</v>
      </c>
      <c r="Q33" s="39"/>
      <c r="R33" s="39" t="s">
        <v>9</v>
      </c>
      <c r="S33" s="18"/>
      <c r="T33" s="1">
        <v>68</v>
      </c>
      <c r="U33" s="1">
        <v>72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119833</v>
      </c>
      <c r="C34" s="19" t="s">
        <v>183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2</v>
      </c>
      <c r="J34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34" s="28">
        <f t="shared" si="5"/>
        <v>78</v>
      </c>
      <c r="L34" s="28" t="str">
        <f t="shared" si="6"/>
        <v>B</v>
      </c>
      <c r="M34" s="28">
        <f t="shared" si="7"/>
        <v>78</v>
      </c>
      <c r="N34" s="28" t="str">
        <f t="shared" si="8"/>
        <v>B</v>
      </c>
      <c r="O34" s="36">
        <v>2</v>
      </c>
      <c r="P34" s="28" t="str">
        <f t="shared" si="9"/>
        <v>Sangat terampil dalam menyelesaikan  masalah persamaan trigonometri</v>
      </c>
      <c r="Q34" s="39"/>
      <c r="R34" s="39" t="s">
        <v>9</v>
      </c>
      <c r="S34" s="18"/>
      <c r="T34" s="1">
        <v>78</v>
      </c>
      <c r="U34" s="1">
        <v>74.58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81</v>
      </c>
      <c r="AG34" s="1">
        <v>75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119862</v>
      </c>
      <c r="C35" s="19" t="s">
        <v>184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menentukan penyelesaian persamaan trigonometri , membedakan penggunaan rumus jumlah dan selisih sin,cos, dan menentukan nilai fungsi trigonometri</v>
      </c>
      <c r="K35" s="28">
        <f t="shared" si="5"/>
        <v>87.5</v>
      </c>
      <c r="L35" s="28" t="str">
        <f t="shared" si="6"/>
        <v>A</v>
      </c>
      <c r="M35" s="28">
        <f t="shared" si="7"/>
        <v>87.5</v>
      </c>
      <c r="N35" s="28" t="str">
        <f t="shared" si="8"/>
        <v>A</v>
      </c>
      <c r="O35" s="36">
        <v>1</v>
      </c>
      <c r="P35" s="28" t="str">
        <f t="shared" si="9"/>
        <v>Sangat terampil dalam memodelkan masalah persamaan trigonometri</v>
      </c>
      <c r="Q35" s="39"/>
      <c r="R35" s="39" t="s">
        <v>8</v>
      </c>
      <c r="S35" s="18"/>
      <c r="T35" s="1">
        <v>93</v>
      </c>
      <c r="U35" s="1">
        <v>83.75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119877</v>
      </c>
      <c r="C36" s="19" t="s">
        <v>185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2</v>
      </c>
      <c r="J36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2</v>
      </c>
      <c r="P36" s="28" t="str">
        <f t="shared" si="9"/>
        <v>Sangat terampil dalam menyelesaikan  masalah persamaan trigonometri</v>
      </c>
      <c r="Q36" s="39"/>
      <c r="R36" s="39" t="s">
        <v>9</v>
      </c>
      <c r="S36" s="18"/>
      <c r="T36" s="1">
        <v>75</v>
      </c>
      <c r="U36" s="1">
        <v>77.5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75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119892</v>
      </c>
      <c r="C37" s="19" t="s">
        <v>186</v>
      </c>
      <c r="D37" s="18"/>
      <c r="E37" s="28">
        <f t="shared" si="0"/>
        <v>75</v>
      </c>
      <c r="F37" s="28" t="str">
        <f t="shared" si="1"/>
        <v>C</v>
      </c>
      <c r="G37" s="28">
        <f t="shared" si="2"/>
        <v>75</v>
      </c>
      <c r="H37" s="28" t="str">
        <f t="shared" si="3"/>
        <v>C</v>
      </c>
      <c r="I37" s="36">
        <v>3</v>
      </c>
      <c r="J37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37" s="28">
        <f t="shared" si="5"/>
        <v>84.5</v>
      </c>
      <c r="L37" s="28" t="str">
        <f t="shared" si="6"/>
        <v>A</v>
      </c>
      <c r="M37" s="28">
        <f t="shared" si="7"/>
        <v>84.5</v>
      </c>
      <c r="N37" s="28" t="str">
        <f t="shared" si="8"/>
        <v>A</v>
      </c>
      <c r="O37" s="36">
        <v>1</v>
      </c>
      <c r="P37" s="28" t="str">
        <f t="shared" si="9"/>
        <v>Sangat terampil dalam memodelkan masalah persamaan trigonometri</v>
      </c>
      <c r="Q37" s="39"/>
      <c r="R37" s="39" t="s">
        <v>9</v>
      </c>
      <c r="S37" s="18"/>
      <c r="T37" s="1">
        <v>76</v>
      </c>
      <c r="U37" s="1">
        <v>73.33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119907</v>
      </c>
      <c r="C38" s="19" t="s">
        <v>187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2</v>
      </c>
      <c r="J38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terampil dalam memodelkan masalah persamaan trigonometri</v>
      </c>
      <c r="Q38" s="39"/>
      <c r="R38" s="39" t="s">
        <v>9</v>
      </c>
      <c r="S38" s="18"/>
      <c r="T38" s="1">
        <v>80</v>
      </c>
      <c r="U38" s="1">
        <v>75.83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119922</v>
      </c>
      <c r="C39" s="19" t="s">
        <v>188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2</v>
      </c>
      <c r="J39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39" s="28">
        <f t="shared" si="5"/>
        <v>84.5</v>
      </c>
      <c r="L39" s="28" t="str">
        <f t="shared" si="6"/>
        <v>A</v>
      </c>
      <c r="M39" s="28">
        <f t="shared" si="7"/>
        <v>84.5</v>
      </c>
      <c r="N39" s="28" t="str">
        <f t="shared" si="8"/>
        <v>A</v>
      </c>
      <c r="O39" s="36">
        <v>1</v>
      </c>
      <c r="P39" s="28" t="str">
        <f t="shared" si="9"/>
        <v>Sangat terampil dalam memodelkan masalah persamaan trigonometri</v>
      </c>
      <c r="Q39" s="39"/>
      <c r="R39" s="39" t="s">
        <v>9</v>
      </c>
      <c r="S39" s="18"/>
      <c r="T39" s="1">
        <v>85</v>
      </c>
      <c r="U39" s="1">
        <v>73.33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119937</v>
      </c>
      <c r="C40" s="19" t="s">
        <v>189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40" s="28">
        <f t="shared" si="5"/>
        <v>84</v>
      </c>
      <c r="L40" s="28" t="str">
        <f t="shared" si="6"/>
        <v>B</v>
      </c>
      <c r="M40" s="28">
        <f t="shared" si="7"/>
        <v>84</v>
      </c>
      <c r="N40" s="28" t="str">
        <f t="shared" si="8"/>
        <v>B</v>
      </c>
      <c r="O40" s="36">
        <v>2</v>
      </c>
      <c r="P40" s="28" t="str">
        <f t="shared" si="9"/>
        <v>Sangat terampil dalam menyelesaikan  masalah persamaan trigonometri</v>
      </c>
      <c r="Q40" s="39"/>
      <c r="R40" s="39" t="s">
        <v>8</v>
      </c>
      <c r="S40" s="18"/>
      <c r="T40" s="1">
        <v>82</v>
      </c>
      <c r="U40" s="1">
        <v>81.67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83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119951</v>
      </c>
      <c r="C41" s="19" t="s">
        <v>190</v>
      </c>
      <c r="D41" s="18"/>
      <c r="E41" s="28">
        <f t="shared" si="0"/>
        <v>72</v>
      </c>
      <c r="F41" s="28" t="str">
        <f t="shared" si="1"/>
        <v>C</v>
      </c>
      <c r="G41" s="28">
        <f t="shared" si="2"/>
        <v>72</v>
      </c>
      <c r="H41" s="28" t="str">
        <f t="shared" si="3"/>
        <v>C</v>
      </c>
      <c r="I41" s="36">
        <v>3</v>
      </c>
      <c r="J41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41" s="28">
        <f t="shared" si="5"/>
        <v>83.5</v>
      </c>
      <c r="L41" s="28" t="str">
        <f t="shared" si="6"/>
        <v>B</v>
      </c>
      <c r="M41" s="28">
        <f t="shared" si="7"/>
        <v>83.5</v>
      </c>
      <c r="N41" s="28" t="str">
        <f t="shared" si="8"/>
        <v>B</v>
      </c>
      <c r="O41" s="36">
        <v>2</v>
      </c>
      <c r="P41" s="28" t="str">
        <f t="shared" si="9"/>
        <v>Sangat terampil dalam menyelesaikan  masalah persamaan trigonometri</v>
      </c>
      <c r="Q41" s="39"/>
      <c r="R41" s="39" t="s">
        <v>9</v>
      </c>
      <c r="S41" s="18"/>
      <c r="T41" s="1">
        <v>70</v>
      </c>
      <c r="U41" s="1">
        <v>74.58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119966</v>
      </c>
      <c r="C42" s="19" t="s">
        <v>191</v>
      </c>
      <c r="D42" s="18"/>
      <c r="E42" s="28">
        <f t="shared" si="0"/>
        <v>74</v>
      </c>
      <c r="F42" s="28" t="str">
        <f t="shared" si="1"/>
        <v>C</v>
      </c>
      <c r="G42" s="28">
        <f t="shared" si="2"/>
        <v>74</v>
      </c>
      <c r="H42" s="28" t="str">
        <f t="shared" si="3"/>
        <v>C</v>
      </c>
      <c r="I42" s="36">
        <v>3</v>
      </c>
      <c r="J42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42" s="28">
        <f t="shared" si="5"/>
        <v>85.5</v>
      </c>
      <c r="L42" s="28" t="str">
        <f t="shared" si="6"/>
        <v>A</v>
      </c>
      <c r="M42" s="28">
        <f t="shared" si="7"/>
        <v>85.5</v>
      </c>
      <c r="N42" s="28" t="str">
        <f t="shared" si="8"/>
        <v>A</v>
      </c>
      <c r="O42" s="36">
        <v>1</v>
      </c>
      <c r="P42" s="28" t="str">
        <f t="shared" si="9"/>
        <v>Sangat terampil dalam memodelkan masalah persamaan trigonometri</v>
      </c>
      <c r="Q42" s="39"/>
      <c r="R42" s="39" t="s">
        <v>9</v>
      </c>
      <c r="S42" s="18"/>
      <c r="T42" s="1">
        <v>72</v>
      </c>
      <c r="U42" s="1">
        <v>75.83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81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119981</v>
      </c>
      <c r="C43" s="19" t="s">
        <v>192</v>
      </c>
      <c r="D43" s="18"/>
      <c r="E43" s="28">
        <f t="shared" si="0"/>
        <v>76</v>
      </c>
      <c r="F43" s="28" t="str">
        <f t="shared" si="1"/>
        <v>B</v>
      </c>
      <c r="G43" s="28">
        <f t="shared" si="2"/>
        <v>76</v>
      </c>
      <c r="H43" s="28" t="str">
        <f t="shared" si="3"/>
        <v>B</v>
      </c>
      <c r="I43" s="36">
        <v>2</v>
      </c>
      <c r="J43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43" s="28">
        <f t="shared" si="5"/>
        <v>83.5</v>
      </c>
      <c r="L43" s="28" t="str">
        <f t="shared" si="6"/>
        <v>B</v>
      </c>
      <c r="M43" s="28">
        <f t="shared" si="7"/>
        <v>83.5</v>
      </c>
      <c r="N43" s="28" t="str">
        <f t="shared" si="8"/>
        <v>B</v>
      </c>
      <c r="O43" s="36">
        <v>2</v>
      </c>
      <c r="P43" s="28" t="str">
        <f t="shared" si="9"/>
        <v>Sangat terampil dalam menyelesaikan  masalah persamaan trigonometri</v>
      </c>
      <c r="Q43" s="39"/>
      <c r="R43" s="39" t="s">
        <v>9</v>
      </c>
      <c r="S43" s="18"/>
      <c r="T43" s="1">
        <v>77</v>
      </c>
      <c r="U43" s="1">
        <v>75.83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119996</v>
      </c>
      <c r="C44" s="19" t="s">
        <v>193</v>
      </c>
      <c r="D44" s="18"/>
      <c r="E44" s="28">
        <f t="shared" si="0"/>
        <v>65</v>
      </c>
      <c r="F44" s="28" t="str">
        <f t="shared" si="1"/>
        <v>D</v>
      </c>
      <c r="G44" s="28">
        <f t="shared" si="2"/>
        <v>65</v>
      </c>
      <c r="H44" s="28" t="str">
        <f t="shared" si="3"/>
        <v>D</v>
      </c>
      <c r="I44" s="36">
        <v>4</v>
      </c>
      <c r="J44" s="28" t="str">
        <f t="shared" si="4"/>
        <v>Perlu peningkatan dalam menentukan penyelesaian persamaan trigonometri, membedakan penggunaan rumus jumlah dan selisih sin,cos dan menentukan nilai fungsi trigonometri</v>
      </c>
      <c r="K44" s="28">
        <f t="shared" si="5"/>
        <v>77.5</v>
      </c>
      <c r="L44" s="28" t="str">
        <f t="shared" si="6"/>
        <v>B</v>
      </c>
      <c r="M44" s="28">
        <f t="shared" si="7"/>
        <v>77.5</v>
      </c>
      <c r="N44" s="28" t="str">
        <f t="shared" si="8"/>
        <v>B</v>
      </c>
      <c r="O44" s="36">
        <v>2</v>
      </c>
      <c r="P44" s="28" t="str">
        <f t="shared" si="9"/>
        <v>Sangat terampil dalam menyelesaikan  masalah persamaan trigonometri</v>
      </c>
      <c r="Q44" s="39"/>
      <c r="R44" s="39" t="s">
        <v>9</v>
      </c>
      <c r="S44" s="18"/>
      <c r="T44" s="1">
        <v>65</v>
      </c>
      <c r="U44" s="1">
        <v>65.83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75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65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76.264705882352942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4</vt:lpstr>
      <vt:lpstr>XI-MIPA 5</vt:lpstr>
      <vt:lpstr>XI-MIPA 6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USER8</cp:lastModifiedBy>
  <dcterms:created xsi:type="dcterms:W3CDTF">2015-09-01T09:01:01Z</dcterms:created>
  <dcterms:modified xsi:type="dcterms:W3CDTF">2019-12-17T02:56:12Z</dcterms:modified>
  <cp:category/>
</cp:coreProperties>
</file>