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846A4582-EAD6-4442-B54E-81D9F44FF5E4}" xr6:coauthVersionLast="47" xr6:coauthVersionMax="47" xr10:uidLastSave="{00000000-0000-0000-0000-000000000000}"/>
  <bookViews>
    <workbookView xWindow="-108" yWindow="-108" windowWidth="23256" windowHeight="12576" tabRatio="796" firstSheet="10" activeTab="19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eserve_activation_price" sheetId="27" r:id="rId20"/>
    <sheet name="risk" sheetId="17" r:id="rId21"/>
    <sheet name="scenarios" sheetId="9" r:id="rId22"/>
    <sheet name="fixed_ts" sheetId="11" r:id="rId23"/>
    <sheet name="eff_ts" sheetId="12" r:id="rId24"/>
    <sheet name="cap_ts" sheetId="16" r:id="rId25"/>
    <sheet name="constraints" sheetId="14" r:id="rId26"/>
    <sheet name="gen_constraint" sheetId="15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27" l="1"/>
  <c r="A10" i="27"/>
  <c r="A9" i="27"/>
  <c r="A8" i="27"/>
  <c r="A7" i="27"/>
  <c r="A6" i="27"/>
  <c r="A5" i="27"/>
  <c r="A4" i="27"/>
  <c r="A3" i="27"/>
  <c r="A2" i="27"/>
  <c r="A11" i="23" l="1"/>
  <c r="A10" i="23"/>
  <c r="A9" i="23"/>
  <c r="A8" i="23"/>
  <c r="A7" i="23"/>
  <c r="A6" i="23"/>
  <c r="A5" i="23"/>
  <c r="A4" i="23"/>
  <c r="A3" i="23"/>
  <c r="A2" i="23"/>
  <c r="B3" i="20" l="1"/>
  <c r="C3" i="20"/>
  <c r="D3" i="20"/>
  <c r="E3" i="20"/>
  <c r="B4" i="20"/>
  <c r="C4" i="20"/>
  <c r="D4" i="20"/>
  <c r="E4" i="20"/>
  <c r="B5" i="20"/>
  <c r="C5" i="20"/>
  <c r="D5" i="20"/>
  <c r="E5" i="20"/>
  <c r="B6" i="20"/>
  <c r="C6" i="20"/>
  <c r="D6" i="20"/>
  <c r="E6" i="20"/>
  <c r="B7" i="20"/>
  <c r="C7" i="20"/>
  <c r="D7" i="20"/>
  <c r="E7" i="20"/>
  <c r="B8" i="20"/>
  <c r="C8" i="20"/>
  <c r="D8" i="20"/>
  <c r="E8" i="20"/>
  <c r="B9" i="20"/>
  <c r="C9" i="20"/>
  <c r="D9" i="20"/>
  <c r="E9" i="20"/>
  <c r="B10" i="20"/>
  <c r="C10" i="20"/>
  <c r="D10" i="20"/>
  <c r="E10" i="20"/>
  <c r="B11" i="20"/>
  <c r="C11" i="20"/>
  <c r="D11" i="20"/>
  <c r="E11" i="20"/>
  <c r="A11" i="8"/>
  <c r="A10" i="8"/>
  <c r="A9" i="8"/>
  <c r="A8" i="8"/>
  <c r="A7" i="8"/>
  <c r="A6" i="8"/>
  <c r="A5" i="8"/>
  <c r="A4" i="8"/>
  <c r="A3" i="8"/>
  <c r="A2" i="8"/>
  <c r="E2" i="20"/>
  <c r="D2" i="20"/>
  <c r="C2" i="20"/>
  <c r="B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<sst xmlns="http://schemas.openxmlformats.org/spreadsheetml/2006/main" count="190" uniqueCount="127">
  <si>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</si>
  <si>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</si>
  <si>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</si>
  <si>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</si>
  <si>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</si>
  <si>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</si>
  <si>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</si>
  <si>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</si>
  <si>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</si>
  <si>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</si>
  <si>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</si>
  <si>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</si>
  <si>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</si>
  <si>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</si>
  <si>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</si>
  <si>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</si>
  <si>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</si>
  <si>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</si>
  <si>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</si>
  <si>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</si>
  <si>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</si>
  <si>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</si>
  <si>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</si>
  <si>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</si>
  <si>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</si>
  <si>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</si>
  <si>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</si>
  <si>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</si>
  <si>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</si>
  <si>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reserve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</si>
  <si>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</si>
  <si>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</si>
  <si>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</si>
  <si>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</si>
  <si>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</si>
  <si>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</si>
  <si>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</si>
  <si>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</si>
  <si>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</si>
  <si>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</si>
  <si>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</si>
  <si>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</si>
  <si>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</si>
  <si>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fast</t>
  </si>
  <si>
    <t>reserve_type</t>
  </si>
  <si>
    <t>res_up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</si>
  <si>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</si>
  <si>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</si>
  <si>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</si>
  <si>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</si>
  <si>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</si>
  <si>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</si>
  <si>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</si>
  <si>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</si>
  <si>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</si>
  <si>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</si>
  <si>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</si>
  <si>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</si>
  <si>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</si>
  <si>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</si>
  <si>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</si>
  <si>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reserve_up</t>
  </si>
  <si>
    <t>reserve_up, s1</t>
  </si>
  <si>
    <t>reserve_up, s2</t>
  </si>
  <si>
    <t>ng, s1</t>
  </si>
  <si>
    <t>ng, 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</si>
  <si>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</si>
  <si>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</si>
  <si>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</si>
  <si>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</si>
  <si>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</si>
  <si>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</si>
  <si>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</si>
  <si>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</si>
  <si>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heatpump</t>
  </si>
  <si>
    <t>windturb</t>
  </si>
  <si>
    <t>windturb,s1</t>
  </si>
  <si>
    <t>windturb,s2</t>
  </si>
  <si>
    <t>heat,s1</t>
  </si>
  <si>
    <t>heat,s2</t>
  </si>
  <si>
    <t>reserve_down</t>
  </si>
  <si>
    <t>res_down</t>
  </si>
  <si>
    <t>reserve_down, s1</t>
  </si>
  <si>
    <t>reserve_down, 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</si>
  <si>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</si>
  <si>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</si>
  <si>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</si>
  <si>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</si>
  <si>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</si>
  <si>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</si>
  <si>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</si>
  <si>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</si>
  <si>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</si>
  <si>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</si>
  <si>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</si>
  <si>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</si>
  <si>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</si>
  <si>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</si>
  <si>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processgroup</t>
  </si>
  <si>
    <t>elc_res</t>
  </si>
  <si>
    <t>proc_res</t>
  </si>
  <si>
    <t>node1</t>
  </si>
  <si>
    <t>node2</t>
  </si>
  <si>
    <t>diff_coeff</t>
  </si>
  <si>
    <t>state_min</t>
  </si>
  <si>
    <t>is_temp</t>
  </si>
  <si>
    <t>T_E_conversion</t>
  </si>
  <si>
    <t>delay_t</t>
  </si>
  <si>
    <t>min_flow</t>
  </si>
  <si>
    <t>max_flow</t>
  </si>
  <si>
    <t>initial_flow</t>
  </si>
  <si>
    <t>initial_load</t>
  </si>
  <si>
    <t>scenario_independent_online</t>
  </si>
  <si>
    <t>scenario_independent_state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</si>
  <si>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</si>
  <si>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</si>
  <si>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</si>
  <si>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</si>
  <si>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</si>
  <si>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</si>
  <si>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</si>
  <si>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node_dummy_variable_cost</t>
  </si>
  <si>
    <t>ramp_dummy_variable_cost</t>
  </si>
  <si>
    <t>reserve_up,s2</t>
  </si>
  <si>
    <t>reserve_down,s1</t>
  </si>
  <si>
    <t>reserve_up,s1</t>
  </si>
  <si>
    <t>reserve_down,s2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</si>
</sst>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windturb,s1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cf!$B$2:$B$11</c:f>
              <c:numCache>
                <c:formatCode>General</c:formatCode>
                <c:ptCount val="10"/>
                <c:pt idx="0">
                  <c:v>0.42</c:v>
                </c:pt>
                <c:pt idx="1">
                  <c:v>0.45</c:v>
                </c:pt>
                <c:pt idx="2">
                  <c:v>0.27</c:v>
                </c:pt>
                <c:pt idx="3">
                  <c:v>0.33</c:v>
                </c:pt>
                <c:pt idx="4">
                  <c:v>0.32</c:v>
                </c:pt>
                <c:pt idx="5">
                  <c:v>0.28999999999999998</c:v>
                </c:pt>
                <c:pt idx="6">
                  <c:v>0.47</c:v>
                </c:pt>
                <c:pt idx="7">
                  <c:v>0.31</c:v>
                </c:pt>
                <c:pt idx="8">
                  <c:v>0.44</c:v>
                </c:pt>
                <c:pt idx="9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E-46DA-8324-0F74D8E3F999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windturb,s2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cf!$C$2:$C$11</c:f>
              <c:numCache>
                <c:formatCode>General</c:formatCode>
                <c:ptCount val="10"/>
                <c:pt idx="0">
                  <c:v>0.54</c:v>
                </c:pt>
                <c:pt idx="1">
                  <c:v>0.52</c:v>
                </c:pt>
                <c:pt idx="2">
                  <c:v>0.56000000000000005</c:v>
                </c:pt>
                <c:pt idx="3">
                  <c:v>0.5</c:v>
                </c:pt>
                <c:pt idx="4">
                  <c:v>0.33</c:v>
                </c:pt>
                <c:pt idx="5">
                  <c:v>0.45</c:v>
                </c:pt>
                <c:pt idx="6">
                  <c:v>0.39</c:v>
                </c:pt>
                <c:pt idx="7">
                  <c:v>0.47</c:v>
                </c:pt>
                <c:pt idx="8">
                  <c:v>0.39</c:v>
                </c:pt>
                <c:pt idx="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E-46DA-8324-0F74D8E3F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Capacity</a:t>
                </a:r>
                <a:r>
                  <a:rPr lang="fi-FI" baseline="0"/>
                  <a:t> factor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</a:t>
            </a:r>
            <a:r>
              <a:rPr lang="fi-FI" baseline="0"/>
              <a:t> market price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5.8030270172614105E-2"/>
          <c:y val="7.8684679303174632E-2"/>
          <c:w val="0.79701161406218624"/>
          <c:h val="0.83549872803598935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market_prices!$B$2:$B$11</c:f>
              <c:numCache>
                <c:formatCode>General</c:formatCode>
                <c:ptCount val="10"/>
                <c:pt idx="0">
                  <c:v>16.12</c:v>
                </c:pt>
                <c:pt idx="1">
                  <c:v>23.68</c:v>
                </c:pt>
                <c:pt idx="2">
                  <c:v>64.53</c:v>
                </c:pt>
                <c:pt idx="3">
                  <c:v>43.86</c:v>
                </c:pt>
                <c:pt idx="4">
                  <c:v>64.95</c:v>
                </c:pt>
                <c:pt idx="5">
                  <c:v>85.16</c:v>
                </c:pt>
                <c:pt idx="6">
                  <c:v>141.19</c:v>
                </c:pt>
                <c:pt idx="7">
                  <c:v>72.239999999999995</c:v>
                </c:pt>
                <c:pt idx="8">
                  <c:v>31.92</c:v>
                </c:pt>
                <c:pt idx="9">
                  <c:v>11.35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9-4D07-A893-5EF628D3BE67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market_prices!$C$2:$C$11</c:f>
              <c:numCache>
                <c:formatCode>General</c:formatCode>
                <c:ptCount val="10"/>
                <c:pt idx="0">
                  <c:v>15.72</c:v>
                </c:pt>
                <c:pt idx="1">
                  <c:v>7.11</c:v>
                </c:pt>
                <c:pt idx="2">
                  <c:v>36.51</c:v>
                </c:pt>
                <c:pt idx="3">
                  <c:v>28.26</c:v>
                </c:pt>
                <c:pt idx="4">
                  <c:v>47.09</c:v>
                </c:pt>
                <c:pt idx="5">
                  <c:v>33.479999999999997</c:v>
                </c:pt>
                <c:pt idx="6">
                  <c:v>68.42</c:v>
                </c:pt>
                <c:pt idx="7">
                  <c:v>64.709999999999994</c:v>
                </c:pt>
                <c:pt idx="8">
                  <c:v>9.58</c:v>
                </c:pt>
                <c:pt idx="9">
                  <c:v>23.67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9-4D07-A893-5EF628D3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Reserve </a:t>
            </a:r>
            <a:r>
              <a:rPr lang="fi-FI" baseline="0"/>
              <a:t>market prices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6528603176052835E-2"/>
          <c:y val="0.1021763085399449"/>
          <c:w val="0.75859261349180984"/>
          <c:h val="0.81614107658384238"/>
        </c:manualLayout>
      </c:layout>
      <c:scatterChart>
        <c:scatterStyle val="lineMarker"/>
        <c:varyColors val="0"/>
        <c:ser>
          <c:idx val="2"/>
          <c:order val="0"/>
          <c:tx>
            <c:strRef>
              <c:f>market_prices!$D$1</c:f>
              <c:strCache>
                <c:ptCount val="1"/>
                <c:pt idx="0">
                  <c:v>reserve_up, s1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market_prices!$D$2:$D$11</c:f>
              <c:numCache>
                <c:formatCode>General</c:formatCode>
                <c:ptCount val="10"/>
                <c:pt idx="0">
                  <c:v>309.72000000000003</c:v>
                </c:pt>
                <c:pt idx="1">
                  <c:v>260.60000000000002</c:v>
                </c:pt>
                <c:pt idx="2">
                  <c:v>224.57</c:v>
                </c:pt>
                <c:pt idx="3">
                  <c:v>319.64999999999998</c:v>
                </c:pt>
                <c:pt idx="4">
                  <c:v>231.98</c:v>
                </c:pt>
                <c:pt idx="5">
                  <c:v>282.74</c:v>
                </c:pt>
                <c:pt idx="6">
                  <c:v>64.27</c:v>
                </c:pt>
                <c:pt idx="7">
                  <c:v>136.16999999999999</c:v>
                </c:pt>
                <c:pt idx="8">
                  <c:v>159.25</c:v>
                </c:pt>
                <c:pt idx="9">
                  <c:v>281.91000000000003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BB-4342-A2EB-312AE397747C}"/>
            </c:ext>
          </c:extLst>
        </c:ser>
        <c:ser>
          <c:idx val="3"/>
          <c:order val="1"/>
          <c:tx>
            <c:strRef>
              <c:f>market_prices!$E$1</c:f>
              <c:strCache>
                <c:ptCount val="1"/>
                <c:pt idx="0">
                  <c:v>reserve_up, s2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market_prices!$E$2:$E$11</c:f>
              <c:numCache>
                <c:formatCode>General</c:formatCode>
                <c:ptCount val="10"/>
                <c:pt idx="0">
                  <c:v>270.25</c:v>
                </c:pt>
                <c:pt idx="1">
                  <c:v>275.08</c:v>
                </c:pt>
                <c:pt idx="2">
                  <c:v>213.37</c:v>
                </c:pt>
                <c:pt idx="3">
                  <c:v>94.3</c:v>
                </c:pt>
                <c:pt idx="4">
                  <c:v>330.96</c:v>
                </c:pt>
                <c:pt idx="5">
                  <c:v>170.81</c:v>
                </c:pt>
                <c:pt idx="6">
                  <c:v>241.82</c:v>
                </c:pt>
                <c:pt idx="7">
                  <c:v>259.89999999999998</c:v>
                </c:pt>
                <c:pt idx="8">
                  <c:v>190.52</c:v>
                </c:pt>
                <c:pt idx="9">
                  <c:v>64.78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BB-4342-A2EB-312AE397747C}"/>
            </c:ext>
          </c:extLst>
        </c:ser>
        <c:ser>
          <c:idx val="0"/>
          <c:order val="2"/>
          <c:tx>
            <c:strRef>
              <c:f>market_prices!$F$1</c:f>
              <c:strCache>
                <c:ptCount val="1"/>
                <c:pt idx="0">
                  <c:v>reserve_down, s1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market_prices!$F$2:$F$11</c:f>
              <c:numCache>
                <c:formatCode>General</c:formatCode>
                <c:ptCount val="10"/>
                <c:pt idx="0">
                  <c:v>84.13</c:v>
                </c:pt>
                <c:pt idx="1">
                  <c:v>192.99</c:v>
                </c:pt>
                <c:pt idx="2">
                  <c:v>322.2</c:v>
                </c:pt>
                <c:pt idx="3">
                  <c:v>167.48</c:v>
                </c:pt>
                <c:pt idx="4">
                  <c:v>149.66999999999999</c:v>
                </c:pt>
                <c:pt idx="5">
                  <c:v>167.45</c:v>
                </c:pt>
                <c:pt idx="6">
                  <c:v>277.29000000000002</c:v>
                </c:pt>
                <c:pt idx="7">
                  <c:v>212.73</c:v>
                </c:pt>
                <c:pt idx="8">
                  <c:v>173</c:v>
                </c:pt>
                <c:pt idx="9">
                  <c:v>82.19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BB-4342-A2EB-312AE397747C}"/>
            </c:ext>
          </c:extLst>
        </c:ser>
        <c:ser>
          <c:idx val="1"/>
          <c:order val="3"/>
          <c:tx>
            <c:strRef>
              <c:f>market_prices!$G$1</c:f>
              <c:strCache>
                <c:ptCount val="1"/>
                <c:pt idx="0">
                  <c:v>reserve_down, s2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market_prices!$G$2:$G$11</c:f>
              <c:numCache>
                <c:formatCode>General</c:formatCode>
                <c:ptCount val="10"/>
                <c:pt idx="0">
                  <c:v>134.68</c:v>
                </c:pt>
                <c:pt idx="1">
                  <c:v>271.23</c:v>
                </c:pt>
                <c:pt idx="2">
                  <c:v>53.8</c:v>
                </c:pt>
                <c:pt idx="3">
                  <c:v>220.9</c:v>
                </c:pt>
                <c:pt idx="4">
                  <c:v>171.55</c:v>
                </c:pt>
                <c:pt idx="5">
                  <c:v>397.42</c:v>
                </c:pt>
                <c:pt idx="6">
                  <c:v>191.92</c:v>
                </c:pt>
                <c:pt idx="7">
                  <c:v>265.85000000000002</c:v>
                </c:pt>
                <c:pt idx="8">
                  <c:v>299.97000000000003</c:v>
                </c:pt>
                <c:pt idx="9">
                  <c:v>220.06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BB-4342-A2EB-312AE397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</a:t>
                </a:r>
                <a:r>
                  <a:rPr lang="fi-FI" baseline="0"/>
                  <a:t> €/MWh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497205</xdr:colOff>
      <xdr:row>15</xdr:row>
      <xdr:rowOff>56197</xdr:rowOff>
    </xdr:from>
    <xdr:to>
      <xdr:col>13</xdr:col>
      <xdr:colOff>361950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7057D-8727-4E0D-B3ED-1995CEB0E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19</xdr:row>
      <xdr:rowOff>133350</xdr:rowOff>
    </xdr:from>
    <xdr:to>
      <xdr:col>5</xdr:col>
      <xdr:colOff>590550</xdr:colOff>
      <xdr:row>48</xdr:row>
      <xdr:rowOff>99059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CCB9D-F47F-42E1-BEC1-8D919F99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299309</xdr:colOff>
      <xdr:row>13</xdr:row>
      <xdr:rowOff>120351</xdr:rowOff>
    </xdr:from>
    <xdr:to>
      <xdr:col>16</xdr:col>
      <xdr:colOff>589823</xdr:colOff>
      <xdr:row>44</xdr:row>
      <xdr:rowOff>145116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268BCE-6016-4143-B322-D834A16B2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/>
  </sheetViews>
  <sheetFormatPr defaultRowHeight="15" x14ac:dyDescent="0.25"/>
  <cols>
    <col min="1" max="1" width="14.28515625" bestFit="1" customWidth="1"/>
  </cols>
  <sheetData>
    <row r="1" spans="1:1" x14ac:dyDescent="0.25">
      <c r="A1" t="s">
        <v>25</v>
      </c>
    </row>
    <row r="2" spans="1:1" x14ac:dyDescent="0.25">
      <c r="A2" s="8">
        <v>44671</v>
      </c>
    </row>
    <row r="3" spans="1:1" x14ac:dyDescent="0.25">
      <c r="A3" s="8">
        <v>44671.041666666664</v>
      </c>
    </row>
    <row r="4" spans="1:1" x14ac:dyDescent="0.25">
      <c r="A4" s="8">
        <v>44671.08333321759</v>
      </c>
    </row>
    <row r="5" spans="1:1" x14ac:dyDescent="0.25">
      <c r="A5" s="8">
        <v>44671.124999826388</v>
      </c>
    </row>
    <row r="6" spans="1:1" x14ac:dyDescent="0.25">
      <c r="A6" s="8">
        <v>44671.166666435187</v>
      </c>
    </row>
    <row r="7" spans="1:1" x14ac:dyDescent="0.25">
      <c r="A7" s="8">
        <v>44671.208333043978</v>
      </c>
    </row>
    <row r="8" spans="1:1" x14ac:dyDescent="0.25">
      <c r="A8" s="8">
        <v>44671.249999537038</v>
      </c>
    </row>
    <row r="9" spans="1:1" x14ac:dyDescent="0.25">
      <c r="A9" s="8">
        <v>44671.291666087964</v>
      </c>
    </row>
    <row r="10" spans="1:1" x14ac:dyDescent="0.25">
      <c r="A10" s="8">
        <v>44671.333332638889</v>
      </c>
    </row>
    <row r="11" spans="1:1" x14ac:dyDescent="0.25">
      <c r="A11" s="8">
        <v>44671.374999189815</v>
      </c>
    </row>
    <row r="12" spans="1:1" x14ac:dyDescent="0.25">
      <c r="A12" s="8"/>
    </row>
    <row r="13" spans="1:1" x14ac:dyDescent="0.25">
      <c r="A13" s="8"/>
    </row>
    <row r="14" spans="1:1" x14ac:dyDescent="0.25">
      <c r="A14" s="8"/>
    </row>
    <row r="15" spans="1:1" x14ac:dyDescent="0.25">
      <c r="A15" s="8"/>
    </row>
    <row r="16" spans="1:1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FEF7-A337-4ADD-8F2A-03D982D23844}">
  <dimension ref="A1:C1"/>
  <sheetViews>
    <sheetView workbookViewId="0">
      <selection activeCell="A9" sqref="A9"/>
    </sheetView>
  </sheetViews>
  <sheetFormatPr defaultRowHeight="15" x14ac:dyDescent="0.25"/>
  <cols>
    <col min="1" max="1" width="9.85546875" style="8" customWidth="1"/>
  </cols>
  <sheetData>
    <row r="1" spans="1:3" x14ac:dyDescent="0.25">
      <c r="A1" s="3" t="s">
        <v>101</v>
      </c>
      <c r="B1" s="3" t="s">
        <v>102</v>
      </c>
      <c r="C1" s="3" t="s">
        <v>103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2"/>
  <sheetViews>
    <sheetView workbookViewId="0">
      <selection activeCell="I28" sqref="I28"/>
    </sheetView>
  </sheetViews>
  <sheetFormatPr defaultRowHeight="15" x14ac:dyDescent="0.25"/>
  <sheetData>
    <row r="1" spans="1:2" s="3" customFormat="1" x14ac:dyDescent="0.25">
      <c r="A1" s="3" t="s">
        <v>30</v>
      </c>
      <c r="B1" s="3" t="s">
        <v>42</v>
      </c>
    </row>
    <row r="2" spans="1:2" x14ac:dyDescent="0.25">
      <c r="A2" t="s">
        <v>43</v>
      </c>
      <c r="B2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C12" sqref="C12"/>
    </sheetView>
  </sheetViews>
  <sheetFormatPr defaultRowHeight="15" x14ac:dyDescent="0.25"/>
  <cols>
    <col min="1" max="1" width="19.28515625" style="8" customWidth="1"/>
    <col min="2" max="5" width="12.5703125" bestFit="1" customWidth="1"/>
    <col min="6" max="8" width="5.5703125" bestFit="1" customWidth="1"/>
    <col min="12" max="12" width="12.140625" bestFit="1" customWidth="1"/>
  </cols>
  <sheetData>
    <row r="1" spans="1:12" s="3" customFormat="1" x14ac:dyDescent="0.25">
      <c r="A1" s="3" t="s">
        <v>25</v>
      </c>
      <c r="B1" s="3" t="s">
        <v>76</v>
      </c>
      <c r="C1" s="3" t="s">
        <v>77</v>
      </c>
    </row>
    <row r="2" spans="1:12" x14ac:dyDescent="0.25">
      <c r="A2" s="8">
        <f>IF(timeseries!A2&lt;&gt;"",timeseries!A2,"")</f>
        <v>44671</v>
      </c>
      <c r="B2">
        <v>0.42</v>
      </c>
      <c r="C2">
        <v>0.54</v>
      </c>
      <c r="F2" s="8"/>
      <c r="L2" s="8"/>
    </row>
    <row r="3" spans="1:12" x14ac:dyDescent="0.25">
      <c r="A3" s="8">
        <f>IF(timeseries!A3&lt;&gt;"",timeseries!A3,"")</f>
        <v>44671.041666666664</v>
      </c>
      <c r="B3">
        <v>0.45</v>
      </c>
      <c r="C3">
        <v>0.52</v>
      </c>
    </row>
    <row r="4" spans="1:12" x14ac:dyDescent="0.25">
      <c r="A4" s="8">
        <f>IF(timeseries!A4&lt;&gt;"",timeseries!A4,"")</f>
        <v>44671.08333321759</v>
      </c>
      <c r="B4">
        <v>0.27</v>
      </c>
      <c r="C4">
        <v>0.56000000000000005</v>
      </c>
    </row>
    <row r="5" spans="1:12" x14ac:dyDescent="0.25">
      <c r="A5" s="8">
        <f>IF(timeseries!A5&lt;&gt;"",timeseries!A5,"")</f>
        <v>44671.124999826388</v>
      </c>
      <c r="B5">
        <v>0.33</v>
      </c>
      <c r="C5">
        <v>0.5</v>
      </c>
    </row>
    <row r="6" spans="1:12" x14ac:dyDescent="0.25">
      <c r="A6" s="8">
        <f>IF(timeseries!A6&lt;&gt;"",timeseries!A6,"")</f>
        <v>44671.166666435187</v>
      </c>
      <c r="B6">
        <v>0.32</v>
      </c>
      <c r="C6">
        <v>0.33</v>
      </c>
    </row>
    <row r="7" spans="1:12" x14ac:dyDescent="0.25">
      <c r="A7" s="8">
        <f>IF(timeseries!A7&lt;&gt;"",timeseries!A7,"")</f>
        <v>44671.208333043978</v>
      </c>
      <c r="B7">
        <v>0.28999999999999998</v>
      </c>
      <c r="C7">
        <v>0.45</v>
      </c>
    </row>
    <row r="8" spans="1:12" x14ac:dyDescent="0.25">
      <c r="A8" s="8">
        <f>IF(timeseries!A8&lt;&gt;"",timeseries!A8,"")</f>
        <v>44671.249999537038</v>
      </c>
      <c r="B8">
        <v>0.47</v>
      </c>
      <c r="C8">
        <v>0.39</v>
      </c>
    </row>
    <row r="9" spans="1:12" x14ac:dyDescent="0.25">
      <c r="A9" s="8">
        <f>IF(timeseries!A9&lt;&gt;"",timeseries!A9,"")</f>
        <v>44671.291666087964</v>
      </c>
      <c r="B9">
        <v>0.31</v>
      </c>
      <c r="C9">
        <v>0.47</v>
      </c>
    </row>
    <row r="10" spans="1:12" x14ac:dyDescent="0.25">
      <c r="A10" s="8">
        <f>IF(timeseries!A10&lt;&gt;"",timeseries!A10,"")</f>
        <v>44671.333332638889</v>
      </c>
      <c r="B10">
        <v>0.44</v>
      </c>
      <c r="C10">
        <v>0.39</v>
      </c>
    </row>
    <row r="11" spans="1:12" x14ac:dyDescent="0.25">
      <c r="A11" s="8">
        <f>IF(timeseries!A11&lt;&gt;"",timeseries!A11,"")</f>
        <v>44671.374999189815</v>
      </c>
      <c r="B11">
        <v>0.42</v>
      </c>
      <c r="C11">
        <v>0.27</v>
      </c>
    </row>
    <row r="12" spans="1:12" x14ac:dyDescent="0.25">
      <c r="A12" s="8" t="str">
        <f>IF(timeseries!A12&lt;&gt;"",timeseries!A12,"")</f>
        <v/>
      </c>
    </row>
    <row r="13" spans="1:12" x14ac:dyDescent="0.25">
      <c r="A13" s="8" t="str">
        <f>IF(timeseries!A13&lt;&gt;"",timeseries!A13,"")</f>
        <v/>
      </c>
    </row>
    <row r="14" spans="1:12" x14ac:dyDescent="0.25">
      <c r="A14" s="8" t="str">
        <f>IF(timeseries!A14&lt;&gt;"",timeseries!A14,"")</f>
        <v/>
      </c>
    </row>
    <row r="15" spans="1:12" x14ac:dyDescent="0.25">
      <c r="A15" s="8" t="str">
        <f>IF(timeseries!A15&lt;&gt;"",timeseries!A15,"")</f>
        <v/>
      </c>
    </row>
    <row r="16" spans="1:1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H16" sqref="H16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25</v>
      </c>
      <c r="B1" s="3" t="s">
        <v>78</v>
      </c>
      <c r="C1" s="3" t="s">
        <v>79</v>
      </c>
    </row>
    <row r="2" spans="1:7" x14ac:dyDescent="0.25">
      <c r="A2" s="8">
        <f>IF(timeseries!A2&lt;&gt;"",timeseries!A2,"")</f>
        <v>44671</v>
      </c>
      <c r="B2">
        <v>-9</v>
      </c>
      <c r="C2">
        <v>-4</v>
      </c>
      <c r="F2" s="2"/>
      <c r="G2" s="2"/>
    </row>
    <row r="3" spans="1:7" x14ac:dyDescent="0.25">
      <c r="A3" s="8">
        <f>IF(timeseries!A3&lt;&gt;"",timeseries!A3,"")</f>
        <v>44671.041666666664</v>
      </c>
      <c r="B3">
        <v>-5</v>
      </c>
      <c r="C3">
        <v>-9</v>
      </c>
      <c r="F3" s="2"/>
      <c r="G3" s="2"/>
    </row>
    <row r="4" spans="1:7" x14ac:dyDescent="0.25">
      <c r="A4" s="8">
        <f>IF(timeseries!A4&lt;&gt;"",timeseries!A4,"")</f>
        <v>44671.08333321759</v>
      </c>
      <c r="B4">
        <v>-6</v>
      </c>
      <c r="C4">
        <v>-4</v>
      </c>
      <c r="F4" s="2"/>
      <c r="G4" s="2"/>
    </row>
    <row r="5" spans="1:7" x14ac:dyDescent="0.25">
      <c r="A5" s="8">
        <f>IF(timeseries!A5&lt;&gt;"",timeseries!A5,"")</f>
        <v>44671.124999826388</v>
      </c>
      <c r="B5">
        <v>-9</v>
      </c>
      <c r="C5">
        <v>-6</v>
      </c>
      <c r="F5" s="2"/>
      <c r="G5" s="2"/>
    </row>
    <row r="6" spans="1:7" x14ac:dyDescent="0.25">
      <c r="A6" s="8">
        <f>IF(timeseries!A6&lt;&gt;"",timeseries!A6,"")</f>
        <v>44671.166666435187</v>
      </c>
      <c r="B6">
        <v>-3</v>
      </c>
      <c r="C6">
        <v>-6</v>
      </c>
      <c r="F6" s="2"/>
      <c r="G6" s="2"/>
    </row>
    <row r="7" spans="1:7" x14ac:dyDescent="0.25">
      <c r="A7" s="8">
        <f>IF(timeseries!A7&lt;&gt;"",timeseries!A7,"")</f>
        <v>44671.208333043978</v>
      </c>
      <c r="B7">
        <v>-7</v>
      </c>
      <c r="C7">
        <v>-6</v>
      </c>
      <c r="F7" s="2"/>
      <c r="G7" s="2"/>
    </row>
    <row r="8" spans="1:7" x14ac:dyDescent="0.25">
      <c r="A8" s="8">
        <f>IF(timeseries!A8&lt;&gt;"",timeseries!A8,"")</f>
        <v>44671.249999537038</v>
      </c>
      <c r="B8">
        <v>-5</v>
      </c>
      <c r="C8">
        <v>-8</v>
      </c>
      <c r="F8" s="2"/>
      <c r="G8" s="2"/>
    </row>
    <row r="9" spans="1:7" x14ac:dyDescent="0.25">
      <c r="A9" s="8">
        <f>IF(timeseries!A9&lt;&gt;"",timeseries!A9,"")</f>
        <v>44671.291666087964</v>
      </c>
      <c r="B9">
        <v>-5</v>
      </c>
      <c r="C9">
        <v>-9</v>
      </c>
      <c r="F9" s="2"/>
      <c r="G9" s="2"/>
    </row>
    <row r="10" spans="1:7" x14ac:dyDescent="0.25">
      <c r="A10" s="8">
        <f>IF(timeseries!A10&lt;&gt;"",timeseries!A10,"")</f>
        <v>44671.333332638889</v>
      </c>
      <c r="B10">
        <v>-9</v>
      </c>
      <c r="C10">
        <v>-3</v>
      </c>
      <c r="F10" s="2"/>
      <c r="G10" s="2"/>
    </row>
    <row r="11" spans="1:7" x14ac:dyDescent="0.25">
      <c r="A11" s="8">
        <f>IF(timeseries!A11&lt;&gt;"",timeseries!A11,"")</f>
        <v>44671.374999189815</v>
      </c>
      <c r="B11">
        <v>-4</v>
      </c>
      <c r="C11">
        <v>-9</v>
      </c>
      <c r="F11" s="2"/>
      <c r="G11" s="2"/>
    </row>
    <row r="12" spans="1:7" x14ac:dyDescent="0.25">
      <c r="A12" s="8" t="str">
        <f>IF(timeseries!A12&lt;&gt;"",timeseries!A12,"")</f>
        <v/>
      </c>
      <c r="F12" s="2"/>
      <c r="G12" s="2"/>
    </row>
    <row r="13" spans="1:7" x14ac:dyDescent="0.25">
      <c r="A13" s="8" t="str">
        <f>IF(timeseries!A13&lt;&gt;"",timeseries!A13,"")</f>
        <v/>
      </c>
      <c r="F13" s="2"/>
      <c r="G13" s="2"/>
    </row>
    <row r="14" spans="1:7" x14ac:dyDescent="0.25">
      <c r="A14" s="8" t="str">
        <f>IF(timeseries!A14&lt;&gt;"",timeseries!A14,"")</f>
        <v/>
      </c>
      <c r="F14" s="2"/>
      <c r="G14" s="2"/>
    </row>
    <row r="15" spans="1:7" x14ac:dyDescent="0.25">
      <c r="A15" s="8" t="str">
        <f>IF(timeseries!A15&lt;&gt;"",timeseries!A15,"")</f>
        <v/>
      </c>
      <c r="F15" s="2"/>
      <c r="G15" s="2"/>
    </row>
    <row r="16" spans="1:7" x14ac:dyDescent="0.25">
      <c r="A16" s="8" t="str">
        <f>IF(timeseries!A16&lt;&gt;"",timeseries!A16,"")</f>
        <v/>
      </c>
      <c r="F16" s="2"/>
      <c r="G16" s="2"/>
    </row>
    <row r="17" spans="1:7" x14ac:dyDescent="0.25">
      <c r="A17" s="8" t="str">
        <f>IF(timeseries!A17&lt;&gt;"",timeseries!A17,"")</f>
        <v/>
      </c>
      <c r="F17" s="2"/>
      <c r="G17" s="2"/>
    </row>
    <row r="18" spans="1:7" x14ac:dyDescent="0.25">
      <c r="A18" s="8" t="str">
        <f>IF(timeseries!A18&lt;&gt;"",timeseries!A18,"")</f>
        <v/>
      </c>
      <c r="F18" s="2"/>
      <c r="G18" s="2"/>
    </row>
    <row r="19" spans="1:7" x14ac:dyDescent="0.25">
      <c r="A19" s="8" t="str">
        <f>IF(timeseries!A19&lt;&gt;"",timeseries!A19,"")</f>
        <v/>
      </c>
      <c r="F19" s="2"/>
      <c r="G19" s="2"/>
    </row>
    <row r="20" spans="1:7" x14ac:dyDescent="0.25">
      <c r="A20" s="8" t="str">
        <f>IF(timeseries!A20&lt;&gt;"",timeseries!A20,"")</f>
        <v/>
      </c>
      <c r="F20" s="2"/>
      <c r="G20" s="2"/>
    </row>
    <row r="21" spans="1:7" x14ac:dyDescent="0.25">
      <c r="A21" s="8" t="str">
        <f>IF(timeseries!A21&lt;&gt;"",timeseries!A21,"")</f>
        <v/>
      </c>
      <c r="F21" s="2"/>
      <c r="G21" s="2"/>
    </row>
    <row r="22" spans="1:7" x14ac:dyDescent="0.25">
      <c r="A22" s="8" t="str">
        <f>IF(timeseries!A22&lt;&gt;"",timeseries!A22,"")</f>
        <v/>
      </c>
      <c r="F22" s="2"/>
      <c r="G22" s="2"/>
    </row>
    <row r="23" spans="1:7" x14ac:dyDescent="0.25">
      <c r="A23" s="8" t="str">
        <f>IF(timeseries!A23&lt;&gt;"",timeseries!A23,"")</f>
        <v/>
      </c>
      <c r="F23" s="2"/>
      <c r="G23" s="2"/>
    </row>
    <row r="24" spans="1:7" x14ac:dyDescent="0.25">
      <c r="A24" s="8" t="str">
        <f>IF(timeseries!A24&lt;&gt;"",timeseries!A24,"")</f>
        <v/>
      </c>
      <c r="F24" s="2"/>
      <c r="G24" s="2"/>
    </row>
    <row r="25" spans="1:7" x14ac:dyDescent="0.25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C12" sqref="C12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25</v>
      </c>
    </row>
    <row r="2" spans="1:6" x14ac:dyDescent="0.25">
      <c r="A2">
        <v>1</v>
      </c>
      <c r="C2" s="8"/>
      <c r="E2" s="8"/>
    </row>
    <row r="3" spans="1:6" x14ac:dyDescent="0.25">
      <c r="A3">
        <v>2</v>
      </c>
      <c r="C3" s="8"/>
      <c r="E3" s="8"/>
    </row>
    <row r="4" spans="1:6" x14ac:dyDescent="0.25">
      <c r="A4">
        <v>3</v>
      </c>
      <c r="C4" s="8"/>
      <c r="E4" s="8"/>
    </row>
    <row r="5" spans="1:6" x14ac:dyDescent="0.25">
      <c r="A5">
        <v>4</v>
      </c>
      <c r="C5" s="8"/>
      <c r="E5" s="8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8"/>
      <c r="D15" s="8"/>
      <c r="E15" s="8"/>
      <c r="F15" s="8"/>
    </row>
    <row r="17" spans="3:6" x14ac:dyDescent="0.25">
      <c r="C17" s="8"/>
      <c r="D17" s="8"/>
      <c r="E17" s="8"/>
      <c r="F17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C25"/>
  <sheetViews>
    <sheetView workbookViewId="0">
      <selection activeCell="E8" sqref="E8"/>
    </sheetView>
  </sheetViews>
  <sheetFormatPr defaultRowHeight="15" x14ac:dyDescent="0.25"/>
  <cols>
    <col min="1" max="1" width="19.28515625" style="8" customWidth="1"/>
  </cols>
  <sheetData>
    <row r="1" spans="1:3" s="3" customFormat="1" x14ac:dyDescent="0.25">
      <c r="A1" s="3" t="s">
        <v>25</v>
      </c>
      <c r="B1" s="3" t="s">
        <v>64</v>
      </c>
      <c r="C1" s="3" t="s">
        <v>65</v>
      </c>
    </row>
    <row r="2" spans="1:3" x14ac:dyDescent="0.25">
      <c r="A2" s="8">
        <f>IF(timeseries!A2&lt;&gt;"",timeseries!A2,"")</f>
        <v>44671</v>
      </c>
      <c r="B2">
        <v>23</v>
      </c>
      <c r="C2">
        <v>22</v>
      </c>
    </row>
    <row r="3" spans="1:3" x14ac:dyDescent="0.25">
      <c r="A3" s="8">
        <f>IF(timeseries!A3&lt;&gt;"",timeseries!A3,"")</f>
        <v>44671.041666666664</v>
      </c>
      <c r="B3">
        <v>23</v>
      </c>
      <c r="C3">
        <v>20</v>
      </c>
    </row>
    <row r="4" spans="1:3" x14ac:dyDescent="0.25">
      <c r="A4" s="8">
        <f>IF(timeseries!A4&lt;&gt;"",timeseries!A4,"")</f>
        <v>44671.08333321759</v>
      </c>
      <c r="B4">
        <v>23</v>
      </c>
      <c r="C4">
        <v>16</v>
      </c>
    </row>
    <row r="5" spans="1:3" x14ac:dyDescent="0.25">
      <c r="A5" s="8">
        <f>IF(timeseries!A5&lt;&gt;"",timeseries!A5,"")</f>
        <v>44671.124999826388</v>
      </c>
      <c r="B5">
        <v>17</v>
      </c>
      <c r="C5">
        <v>25</v>
      </c>
    </row>
    <row r="6" spans="1:3" x14ac:dyDescent="0.25">
      <c r="A6" s="8">
        <f>IF(timeseries!A6&lt;&gt;"",timeseries!A6,"")</f>
        <v>44671.166666435187</v>
      </c>
      <c r="B6">
        <v>19</v>
      </c>
      <c r="C6">
        <v>19</v>
      </c>
    </row>
    <row r="7" spans="1:3" x14ac:dyDescent="0.25">
      <c r="A7" s="8">
        <f>IF(timeseries!A7&lt;&gt;"",timeseries!A7,"")</f>
        <v>44671.208333043978</v>
      </c>
      <c r="B7">
        <v>22</v>
      </c>
      <c r="C7">
        <v>15</v>
      </c>
    </row>
    <row r="8" spans="1:3" x14ac:dyDescent="0.25">
      <c r="A8" s="8">
        <f>IF(timeseries!A8&lt;&gt;"",timeseries!A8,"")</f>
        <v>44671.249999537038</v>
      </c>
      <c r="B8">
        <v>25</v>
      </c>
      <c r="C8">
        <v>23</v>
      </c>
    </row>
    <row r="9" spans="1:3" x14ac:dyDescent="0.25">
      <c r="A9" s="8">
        <f>IF(timeseries!A9&lt;&gt;"",timeseries!A9,"")</f>
        <v>44671.291666087964</v>
      </c>
      <c r="B9">
        <v>20</v>
      </c>
      <c r="C9">
        <v>17</v>
      </c>
    </row>
    <row r="10" spans="1:3" x14ac:dyDescent="0.25">
      <c r="A10" s="8">
        <f>IF(timeseries!A10&lt;&gt;"",timeseries!A10,"")</f>
        <v>44671.333332638889</v>
      </c>
      <c r="B10">
        <v>23</v>
      </c>
      <c r="C10">
        <v>22</v>
      </c>
    </row>
    <row r="11" spans="1:3" x14ac:dyDescent="0.25">
      <c r="A11" s="8">
        <f>IF(timeseries!A11&lt;&gt;"",timeseries!A11,"")</f>
        <v>44671.374999189815</v>
      </c>
      <c r="B11">
        <v>16</v>
      </c>
      <c r="C11">
        <v>17</v>
      </c>
    </row>
    <row r="12" spans="1:3" x14ac:dyDescent="0.25">
      <c r="A12" s="8" t="str">
        <f>IF(timeseries!A12&lt;&gt;"",timeseries!A12,"")</f>
        <v/>
      </c>
    </row>
    <row r="13" spans="1:3" x14ac:dyDescent="0.25">
      <c r="A13" s="8" t="str">
        <f>IF(timeseries!A13&lt;&gt;"",timeseries!A13,"")</f>
        <v/>
      </c>
    </row>
    <row r="14" spans="1:3" x14ac:dyDescent="0.25">
      <c r="A14" s="8" t="str">
        <f>IF(timeseries!A14&lt;&gt;"",timeseries!A14,"")</f>
        <v/>
      </c>
    </row>
    <row r="15" spans="1:3" x14ac:dyDescent="0.25">
      <c r="A15" s="8" t="str">
        <f>IF(timeseries!A15&lt;&gt;"",timeseries!A15,"")</f>
        <v/>
      </c>
    </row>
    <row r="16" spans="1:3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L5"/>
  <sheetViews>
    <sheetView workbookViewId="0">
      <selection activeCell="A3" sqref="A3:A4"/>
    </sheetView>
  </sheetViews>
  <sheetFormatPr defaultColWidth="9.140625" defaultRowHeight="15" x14ac:dyDescent="0.25"/>
  <cols>
    <col min="1" max="1" width="11" style="7" bestFit="1" customWidth="1"/>
    <col min="2" max="2" width="7.7109375" style="7" bestFit="1" customWidth="1"/>
    <col min="3" max="3" width="5.5703125" style="7" bestFit="1" customWidth="1"/>
    <col min="4" max="4" width="12.85546875" style="7" bestFit="1" customWidth="1"/>
    <col min="5" max="5" width="9.28515625" style="7" bestFit="1" customWidth="1"/>
    <col min="6" max="6" width="10.42578125" style="7" bestFit="1" customWidth="1"/>
    <col min="7" max="7" width="12.7109375" style="7" bestFit="1" customWidth="1"/>
    <col min="8" max="16384" width="9.140625" style="7"/>
  </cols>
  <sheetData>
    <row r="1" spans="1:12" s="3" customFormat="1" x14ac:dyDescent="0.25">
      <c r="A1" s="3" t="s">
        <v>26</v>
      </c>
      <c r="B1" s="3" t="s">
        <v>30</v>
      </c>
      <c r="C1" s="3" t="s">
        <v>0</v>
      </c>
      <c r="D1" s="3" t="s">
        <v>98</v>
      </c>
      <c r="E1" s="3" t="s">
        <v>32</v>
      </c>
      <c r="F1" s="6" t="s">
        <v>39</v>
      </c>
      <c r="G1" s="3" t="s">
        <v>44</v>
      </c>
      <c r="H1" s="3" t="s">
        <v>53</v>
      </c>
      <c r="I1" s="3" t="s">
        <v>92</v>
      </c>
      <c r="J1" s="3" t="s">
        <v>93</v>
      </c>
      <c r="K1" s="3" t="s">
        <v>94</v>
      </c>
      <c r="L1" s="3" t="s">
        <v>95</v>
      </c>
    </row>
    <row r="2" spans="1:12" x14ac:dyDescent="0.25">
      <c r="A2" s="7" t="s">
        <v>10</v>
      </c>
      <c r="B2" s="7" t="s">
        <v>31</v>
      </c>
      <c r="C2" s="7" t="s">
        <v>8</v>
      </c>
      <c r="D2" s="7" t="s">
        <v>100</v>
      </c>
      <c r="E2" s="7" t="s">
        <v>33</v>
      </c>
      <c r="F2" s="7">
        <v>0</v>
      </c>
      <c r="G2" s="7" t="s">
        <v>33</v>
      </c>
      <c r="H2" s="7">
        <v>1</v>
      </c>
      <c r="I2">
        <v>0</v>
      </c>
      <c r="J2" s="7">
        <v>0</v>
      </c>
      <c r="K2" s="7">
        <v>0</v>
      </c>
      <c r="L2" s="7">
        <v>0</v>
      </c>
    </row>
    <row r="3" spans="1:12" x14ac:dyDescent="0.25">
      <c r="A3" s="7" t="s">
        <v>61</v>
      </c>
      <c r="B3" s="7" t="s">
        <v>29</v>
      </c>
      <c r="C3" s="7" t="s">
        <v>99</v>
      </c>
      <c r="D3" s="7" t="s">
        <v>100</v>
      </c>
      <c r="E3" s="7" t="s">
        <v>45</v>
      </c>
      <c r="F3" s="7">
        <v>0.2</v>
      </c>
      <c r="G3" s="7" t="s">
        <v>43</v>
      </c>
      <c r="H3" s="7">
        <v>1</v>
      </c>
      <c r="I3">
        <v>1</v>
      </c>
      <c r="J3" s="7">
        <v>0</v>
      </c>
      <c r="K3" s="7">
        <v>0</v>
      </c>
      <c r="L3" s="7">
        <v>0</v>
      </c>
    </row>
    <row r="4" spans="1:12" x14ac:dyDescent="0.25">
      <c r="A4" s="7" t="s">
        <v>80</v>
      </c>
      <c r="B4" s="7" t="s">
        <v>29</v>
      </c>
      <c r="C4" s="7" t="s">
        <v>99</v>
      </c>
      <c r="D4" s="7" t="s">
        <v>100</v>
      </c>
      <c r="E4" s="7" t="s">
        <v>81</v>
      </c>
      <c r="F4" s="7">
        <v>0.2</v>
      </c>
      <c r="G4" s="7" t="s">
        <v>43</v>
      </c>
      <c r="H4" s="7">
        <v>1</v>
      </c>
      <c r="I4">
        <v>1</v>
      </c>
      <c r="J4" s="7">
        <v>0</v>
      </c>
      <c r="K4" s="7">
        <v>0</v>
      </c>
      <c r="L4" s="7">
        <v>0</v>
      </c>
    </row>
    <row r="5" spans="1:12" x14ac:dyDescent="0.25">
      <c r="I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66E0-7523-413E-8B0C-F3E2413808A5}">
  <dimension ref="A1:E11"/>
  <sheetViews>
    <sheetView workbookViewId="0">
      <selection sqref="A1:E1048576"/>
    </sheetView>
  </sheetViews>
  <sheetFormatPr defaultRowHeight="15" x14ac:dyDescent="0.25"/>
  <cols>
    <col min="1" max="1" width="19.28515625" style="8" customWidth="1"/>
    <col min="2" max="3" width="6.5703125" customWidth="1"/>
  </cols>
  <sheetData>
    <row r="1" spans="1:5" x14ac:dyDescent="0.25">
      <c r="A1" s="3" t="s">
        <v>25</v>
      </c>
      <c r="B1" s="7" t="s">
        <v>125</v>
      </c>
      <c r="C1" s="7" t="s">
        <v>123</v>
      </c>
      <c r="D1" s="7" t="s">
        <v>124</v>
      </c>
      <c r="E1" s="7" t="s">
        <v>126</v>
      </c>
    </row>
    <row r="2" spans="1:5" x14ac:dyDescent="0.25">
      <c r="A2" s="8">
        <f>IF(timeseries!A2&lt;&gt;"",timeseries!A2,"")</f>
        <v>44671</v>
      </c>
      <c r="B2">
        <v>0.2</v>
      </c>
      <c r="C2">
        <v>0.3</v>
      </c>
      <c r="D2">
        <v>0.2</v>
      </c>
      <c r="E2">
        <v>0.3</v>
      </c>
    </row>
    <row r="3" spans="1:5" x14ac:dyDescent="0.25">
      <c r="A3" s="8">
        <f>IF(timeseries!A3&lt;&gt;"",timeseries!A3,"")</f>
        <v>44671.041666666664</v>
      </c>
      <c r="B3">
        <v>0.2</v>
      </c>
      <c r="C3">
        <v>0.3</v>
      </c>
      <c r="D3">
        <v>0.2</v>
      </c>
      <c r="E3">
        <v>0.3</v>
      </c>
    </row>
    <row r="4" spans="1:5" x14ac:dyDescent="0.25">
      <c r="A4" s="8">
        <f>IF(timeseries!A4&lt;&gt;"",timeseries!A4,"")</f>
        <v>44671.08333321759</v>
      </c>
      <c r="B4">
        <v>0.2</v>
      </c>
      <c r="C4">
        <v>0.3</v>
      </c>
      <c r="D4">
        <v>0.2</v>
      </c>
      <c r="E4">
        <v>0.3</v>
      </c>
    </row>
    <row r="5" spans="1:5" x14ac:dyDescent="0.25">
      <c r="A5" s="8">
        <f>IF(timeseries!A5&lt;&gt;"",timeseries!A5,"")</f>
        <v>44671.124999826388</v>
      </c>
      <c r="B5">
        <v>0.2</v>
      </c>
      <c r="C5">
        <v>0.3</v>
      </c>
      <c r="D5">
        <v>0.2</v>
      </c>
      <c r="E5">
        <v>0.3</v>
      </c>
    </row>
    <row r="6" spans="1:5" x14ac:dyDescent="0.25">
      <c r="A6" s="8">
        <f>IF(timeseries!A6&lt;&gt;"",timeseries!A6,"")</f>
        <v>44671.166666435187</v>
      </c>
      <c r="B6">
        <v>0.2</v>
      </c>
      <c r="C6">
        <v>0.3</v>
      </c>
      <c r="D6">
        <v>0.2</v>
      </c>
      <c r="E6">
        <v>0.3</v>
      </c>
    </row>
    <row r="7" spans="1:5" x14ac:dyDescent="0.25">
      <c r="A7" s="8">
        <f>IF(timeseries!A7&lt;&gt;"",timeseries!A7,"")</f>
        <v>44671.208333043978</v>
      </c>
      <c r="B7">
        <v>0.2</v>
      </c>
      <c r="C7">
        <v>0.3</v>
      </c>
      <c r="D7">
        <v>0.2</v>
      </c>
      <c r="E7">
        <v>0.3</v>
      </c>
    </row>
    <row r="8" spans="1:5" x14ac:dyDescent="0.25">
      <c r="A8" s="8">
        <f>IF(timeseries!A8&lt;&gt;"",timeseries!A8,"")</f>
        <v>44671.249999537038</v>
      </c>
      <c r="B8">
        <v>0.2</v>
      </c>
      <c r="C8">
        <v>0.3</v>
      </c>
      <c r="D8">
        <v>0.2</v>
      </c>
      <c r="E8">
        <v>0.3</v>
      </c>
    </row>
    <row r="9" spans="1:5" x14ac:dyDescent="0.25">
      <c r="A9" s="8">
        <f>IF(timeseries!A9&lt;&gt;"",timeseries!A9,"")</f>
        <v>44671.291666087964</v>
      </c>
      <c r="B9">
        <v>0.2</v>
      </c>
      <c r="C9">
        <v>0.3</v>
      </c>
      <c r="D9">
        <v>0.2</v>
      </c>
      <c r="E9">
        <v>0.3</v>
      </c>
    </row>
    <row r="10" spans="1:5" x14ac:dyDescent="0.25">
      <c r="A10" s="8">
        <f>IF(timeseries!A10&lt;&gt;"",timeseries!A10,"")</f>
        <v>44671.333332638889</v>
      </c>
      <c r="B10">
        <v>0.2</v>
      </c>
      <c r="C10">
        <v>0.3</v>
      </c>
      <c r="D10">
        <v>0.2</v>
      </c>
      <c r="E10">
        <v>0.3</v>
      </c>
    </row>
    <row r="11" spans="1:5" x14ac:dyDescent="0.25">
      <c r="A11" s="8">
        <f>IF(timeseries!A11&lt;&gt;"",timeseries!A11,"")</f>
        <v>44671.374999189815</v>
      </c>
      <c r="B11">
        <v>0.2</v>
      </c>
      <c r="C11">
        <v>0.3</v>
      </c>
      <c r="D11">
        <v>0.2</v>
      </c>
      <c r="E11">
        <v>0.3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G11"/>
  <sheetViews>
    <sheetView zoomScale="85" zoomScaleNormal="85" workbookViewId="0">
      <selection sqref="A1:A1048576"/>
    </sheetView>
  </sheetViews>
  <sheetFormatPr defaultRowHeight="15" x14ac:dyDescent="0.25"/>
  <cols>
    <col min="1" max="1" width="19.28515625" style="8" customWidth="1"/>
    <col min="2" max="6" width="11.42578125" customWidth="1"/>
    <col min="7" max="14" width="11.140625" customWidth="1"/>
  </cols>
  <sheetData>
    <row r="1" spans="1:7" s="3" customFormat="1" x14ac:dyDescent="0.25">
      <c r="A1" s="3" t="s">
        <v>25</v>
      </c>
      <c r="B1" s="3" t="s">
        <v>66</v>
      </c>
      <c r="C1" s="3" t="s">
        <v>67</v>
      </c>
      <c r="D1" s="3" t="s">
        <v>62</v>
      </c>
      <c r="E1" s="3" t="s">
        <v>63</v>
      </c>
      <c r="F1" s="3" t="s">
        <v>82</v>
      </c>
      <c r="G1" s="3" t="s">
        <v>83</v>
      </c>
    </row>
    <row r="2" spans="1:7" x14ac:dyDescent="0.25">
      <c r="A2" s="8">
        <f>IF(timeseries!A2&lt;&gt;"",timeseries!A2,"")</f>
        <v>44671</v>
      </c>
      <c r="B2">
        <v>16.12</v>
      </c>
      <c r="C2">
        <v>15.72</v>
      </c>
      <c r="D2">
        <v>309.72000000000003</v>
      </c>
      <c r="E2">
        <v>270.25</v>
      </c>
      <c r="F2">
        <v>84.13</v>
      </c>
      <c r="G2">
        <v>134.68</v>
      </c>
    </row>
    <row r="3" spans="1:7" x14ac:dyDescent="0.25">
      <c r="A3" s="8">
        <f>IF(timeseries!A3&lt;&gt;"",timeseries!A3,"")</f>
        <v>44671.041666666664</v>
      </c>
      <c r="B3">
        <v>23.68</v>
      </c>
      <c r="C3">
        <v>7.11</v>
      </c>
      <c r="D3">
        <v>260.60000000000002</v>
      </c>
      <c r="E3">
        <v>275.08</v>
      </c>
      <c r="F3">
        <v>192.99</v>
      </c>
      <c r="G3">
        <v>271.23</v>
      </c>
    </row>
    <row r="4" spans="1:7" x14ac:dyDescent="0.25">
      <c r="A4" s="8">
        <f>IF(timeseries!A4&lt;&gt;"",timeseries!A4,"")</f>
        <v>44671.08333321759</v>
      </c>
      <c r="B4">
        <v>64.53</v>
      </c>
      <c r="C4">
        <v>36.51</v>
      </c>
      <c r="D4">
        <v>224.57</v>
      </c>
      <c r="E4">
        <v>213.37</v>
      </c>
      <c r="F4">
        <v>322.2</v>
      </c>
      <c r="G4">
        <v>53.8</v>
      </c>
    </row>
    <row r="5" spans="1:7" x14ac:dyDescent="0.25">
      <c r="A5" s="8">
        <f>IF(timeseries!A5&lt;&gt;"",timeseries!A5,"")</f>
        <v>44671.124999826388</v>
      </c>
      <c r="B5">
        <v>43.86</v>
      </c>
      <c r="C5">
        <v>28.26</v>
      </c>
      <c r="D5">
        <v>319.64999999999998</v>
      </c>
      <c r="E5">
        <v>94.3</v>
      </c>
      <c r="F5">
        <v>167.48</v>
      </c>
      <c r="G5">
        <v>220.9</v>
      </c>
    </row>
    <row r="6" spans="1:7" x14ac:dyDescent="0.25">
      <c r="A6" s="8">
        <f>IF(timeseries!A6&lt;&gt;"",timeseries!A6,"")</f>
        <v>44671.166666435187</v>
      </c>
      <c r="B6">
        <v>64.95</v>
      </c>
      <c r="C6">
        <v>47.09</v>
      </c>
      <c r="D6">
        <v>231.98</v>
      </c>
      <c r="E6">
        <v>330.96</v>
      </c>
      <c r="F6">
        <v>149.66999999999999</v>
      </c>
      <c r="G6">
        <v>171.55</v>
      </c>
    </row>
    <row r="7" spans="1:7" x14ac:dyDescent="0.25">
      <c r="A7" s="8">
        <f>IF(timeseries!A7&lt;&gt;"",timeseries!A7,"")</f>
        <v>44671.208333043978</v>
      </c>
      <c r="B7">
        <v>85.16</v>
      </c>
      <c r="C7">
        <v>33.479999999999997</v>
      </c>
      <c r="D7">
        <v>282.74</v>
      </c>
      <c r="E7">
        <v>170.81</v>
      </c>
      <c r="F7">
        <v>167.45</v>
      </c>
      <c r="G7">
        <v>397.42</v>
      </c>
    </row>
    <row r="8" spans="1:7" x14ac:dyDescent="0.25">
      <c r="A8" s="8">
        <f>IF(timeseries!A8&lt;&gt;"",timeseries!A8,"")</f>
        <v>44671.249999537038</v>
      </c>
      <c r="B8">
        <v>141.19</v>
      </c>
      <c r="C8">
        <v>68.42</v>
      </c>
      <c r="D8">
        <v>64.27</v>
      </c>
      <c r="E8">
        <v>241.82</v>
      </c>
      <c r="F8">
        <v>277.29000000000002</v>
      </c>
      <c r="G8">
        <v>191.92</v>
      </c>
    </row>
    <row r="9" spans="1:7" x14ac:dyDescent="0.25">
      <c r="A9" s="8">
        <f>IF(timeseries!A9&lt;&gt;"",timeseries!A9,"")</f>
        <v>44671.291666087964</v>
      </c>
      <c r="B9">
        <v>72.239999999999995</v>
      </c>
      <c r="C9">
        <v>64.709999999999994</v>
      </c>
      <c r="D9">
        <v>136.16999999999999</v>
      </c>
      <c r="E9">
        <v>259.89999999999998</v>
      </c>
      <c r="F9">
        <v>212.73</v>
      </c>
      <c r="G9">
        <v>265.85000000000002</v>
      </c>
    </row>
    <row r="10" spans="1:7" x14ac:dyDescent="0.25">
      <c r="A10" s="8">
        <f>IF(timeseries!A10&lt;&gt;"",timeseries!A10,"")</f>
        <v>44671.333332638889</v>
      </c>
      <c r="B10">
        <v>31.92</v>
      </c>
      <c r="C10">
        <v>9.58</v>
      </c>
      <c r="D10">
        <v>159.25</v>
      </c>
      <c r="E10">
        <v>190.52</v>
      </c>
      <c r="F10">
        <v>173</v>
      </c>
      <c r="G10">
        <v>299.97000000000003</v>
      </c>
    </row>
    <row r="11" spans="1:7" x14ac:dyDescent="0.25">
      <c r="A11" s="8">
        <f>IF(timeseries!A11&lt;&gt;"",timeseries!A11,"")</f>
        <v>44671.374999189815</v>
      </c>
      <c r="B11">
        <v>11.35</v>
      </c>
      <c r="C11">
        <v>23.67</v>
      </c>
      <c r="D11">
        <v>281.91000000000003</v>
      </c>
      <c r="E11">
        <v>64.78</v>
      </c>
      <c r="F11">
        <v>82.19</v>
      </c>
      <c r="G11">
        <v>220.06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E25"/>
  <sheetViews>
    <sheetView workbookViewId="0">
      <selection activeCell="F6" sqref="F6"/>
    </sheetView>
  </sheetViews>
  <sheetFormatPr defaultRowHeight="15" x14ac:dyDescent="0.25"/>
  <cols>
    <col min="1" max="1" width="14.28515625" bestFit="1" customWidth="1"/>
    <col min="2" max="3" width="9.7109375" bestFit="1" customWidth="1"/>
    <col min="4" max="5" width="10.140625" bestFit="1" customWidth="1"/>
  </cols>
  <sheetData>
    <row r="1" spans="1:5" x14ac:dyDescent="0.25">
      <c r="A1" s="3" t="s">
        <v>25</v>
      </c>
      <c r="B1" s="3" t="s">
        <v>57</v>
      </c>
      <c r="C1" s="3" t="s">
        <v>58</v>
      </c>
      <c r="D1" s="3" t="s">
        <v>59</v>
      </c>
      <c r="E1" s="3" t="s">
        <v>60</v>
      </c>
    </row>
    <row r="2" spans="1:5" x14ac:dyDescent="0.25">
      <c r="A2" s="8">
        <f>IF(timeseries!A2&lt;&gt;"",timeseries!A2,"")</f>
        <v>44671</v>
      </c>
      <c r="B2">
        <f>1.05*market_prices!B2</f>
        <v>16.926000000000002</v>
      </c>
      <c r="C2">
        <f>1.05*market_prices!C2</f>
        <v>16.506</v>
      </c>
      <c r="D2">
        <f>0.95*market_prices!B2</f>
        <v>15.314</v>
      </c>
      <c r="E2">
        <f>0.95*market_prices!C2</f>
        <v>14.933999999999999</v>
      </c>
    </row>
    <row r="3" spans="1:5" x14ac:dyDescent="0.25">
      <c r="A3" s="8">
        <f>IF(timeseries!A3&lt;&gt;"",timeseries!A3,"")</f>
        <v>44671.041666666664</v>
      </c>
      <c r="B3">
        <f>1.05*market_prices!B3</f>
        <v>24.864000000000001</v>
      </c>
      <c r="C3">
        <f>1.05*market_prices!C3</f>
        <v>7.4655000000000005</v>
      </c>
      <c r="D3">
        <f>0.95*market_prices!B3</f>
        <v>22.495999999999999</v>
      </c>
      <c r="E3">
        <f>0.95*market_prices!C3</f>
        <v>6.7545000000000002</v>
      </c>
    </row>
    <row r="4" spans="1:5" x14ac:dyDescent="0.25">
      <c r="A4" s="8">
        <f>IF(timeseries!A4&lt;&gt;"",timeseries!A4,"")</f>
        <v>44671.08333321759</v>
      </c>
      <c r="B4">
        <f>1.05*market_prices!B4</f>
        <v>67.756500000000003</v>
      </c>
      <c r="C4">
        <f>1.05*market_prices!C4</f>
        <v>38.335499999999996</v>
      </c>
      <c r="D4">
        <f>0.95*market_prices!B4</f>
        <v>61.3035</v>
      </c>
      <c r="E4">
        <f>0.95*market_prices!C4</f>
        <v>34.6845</v>
      </c>
    </row>
    <row r="5" spans="1:5" x14ac:dyDescent="0.25">
      <c r="A5" s="8">
        <f>IF(timeseries!A5&lt;&gt;"",timeseries!A5,"")</f>
        <v>44671.124999826388</v>
      </c>
      <c r="B5">
        <f>1.05*market_prices!B5</f>
        <v>46.053000000000004</v>
      </c>
      <c r="C5">
        <f>1.05*market_prices!C5</f>
        <v>29.673000000000002</v>
      </c>
      <c r="D5">
        <f>0.95*market_prices!B5</f>
        <v>41.666999999999994</v>
      </c>
      <c r="E5">
        <f>0.95*market_prices!C5</f>
        <v>26.847000000000001</v>
      </c>
    </row>
    <row r="6" spans="1:5" x14ac:dyDescent="0.25">
      <c r="A6" s="8">
        <f>IF(timeseries!A6&lt;&gt;"",timeseries!A6,"")</f>
        <v>44671.166666435187</v>
      </c>
      <c r="B6">
        <f>1.05*market_prices!B6</f>
        <v>68.197500000000005</v>
      </c>
      <c r="C6">
        <f>1.05*market_prices!C6</f>
        <v>49.444500000000005</v>
      </c>
      <c r="D6">
        <f>0.95*market_prices!B6</f>
        <v>61.702500000000001</v>
      </c>
      <c r="E6">
        <f>0.95*market_prices!C6</f>
        <v>44.735500000000002</v>
      </c>
    </row>
    <row r="7" spans="1:5" x14ac:dyDescent="0.25">
      <c r="A7" s="8">
        <f>IF(timeseries!A7&lt;&gt;"",timeseries!A7,"")</f>
        <v>44671.208333043978</v>
      </c>
      <c r="B7">
        <f>1.05*market_prices!B7</f>
        <v>89.418000000000006</v>
      </c>
      <c r="C7">
        <f>1.05*market_prices!C7</f>
        <v>35.153999999999996</v>
      </c>
      <c r="D7">
        <f>0.95*market_prices!B7</f>
        <v>80.901999999999987</v>
      </c>
      <c r="E7">
        <f>0.95*market_prices!C7</f>
        <v>31.805999999999994</v>
      </c>
    </row>
    <row r="8" spans="1:5" x14ac:dyDescent="0.25">
      <c r="A8" s="8">
        <f>IF(timeseries!A8&lt;&gt;"",timeseries!A8,"")</f>
        <v>44671.249999537038</v>
      </c>
      <c r="B8">
        <f>1.05*market_prices!B8</f>
        <v>148.24950000000001</v>
      </c>
      <c r="C8">
        <f>1.05*market_prices!C8</f>
        <v>71.841000000000008</v>
      </c>
      <c r="D8">
        <f>0.95*market_prices!B8</f>
        <v>134.13049999999998</v>
      </c>
      <c r="E8">
        <f>0.95*market_prices!C8</f>
        <v>64.998999999999995</v>
      </c>
    </row>
    <row r="9" spans="1:5" x14ac:dyDescent="0.25">
      <c r="A9" s="8">
        <f>IF(timeseries!A9&lt;&gt;"",timeseries!A9,"")</f>
        <v>44671.291666087964</v>
      </c>
      <c r="B9">
        <f>1.05*market_prices!B9</f>
        <v>75.852000000000004</v>
      </c>
      <c r="C9">
        <f>1.05*market_prices!C9</f>
        <v>67.945499999999996</v>
      </c>
      <c r="D9">
        <f>0.95*market_prices!B9</f>
        <v>68.627999999999986</v>
      </c>
      <c r="E9">
        <f>0.95*market_prices!C9</f>
        <v>61.474499999999992</v>
      </c>
    </row>
    <row r="10" spans="1:5" x14ac:dyDescent="0.25">
      <c r="A10" s="8">
        <f>IF(timeseries!A10&lt;&gt;"",timeseries!A10,"")</f>
        <v>44671.333332638889</v>
      </c>
      <c r="B10">
        <f>1.05*market_prices!B10</f>
        <v>33.516000000000005</v>
      </c>
      <c r="C10">
        <f>1.05*market_prices!C10</f>
        <v>10.059000000000001</v>
      </c>
      <c r="D10">
        <f>0.95*market_prices!B10</f>
        <v>30.324000000000002</v>
      </c>
      <c r="E10">
        <f>0.95*market_prices!C10</f>
        <v>9.1009999999999991</v>
      </c>
    </row>
    <row r="11" spans="1:5" x14ac:dyDescent="0.25">
      <c r="A11" s="8">
        <f>IF(timeseries!A11&lt;&gt;"",timeseries!A11,"")</f>
        <v>44671.374999189815</v>
      </c>
      <c r="B11">
        <f>1.05*market_prices!B11</f>
        <v>11.9175</v>
      </c>
      <c r="C11">
        <f>1.05*market_prices!C11</f>
        <v>24.853500000000004</v>
      </c>
      <c r="D11">
        <f>0.95*market_prices!B11</f>
        <v>10.782499999999999</v>
      </c>
      <c r="E11">
        <f>0.95*market_prices!C11</f>
        <v>22.486499999999999</v>
      </c>
    </row>
    <row r="12" spans="1:5" x14ac:dyDescent="0.25">
      <c r="A12" s="8"/>
    </row>
    <row r="13" spans="1:5" x14ac:dyDescent="0.25">
      <c r="A13" s="8"/>
      <c r="B13" s="3"/>
      <c r="C13" s="3"/>
      <c r="D13" s="3"/>
      <c r="E13" s="3"/>
    </row>
    <row r="14" spans="1:5" x14ac:dyDescent="0.25">
      <c r="A14" s="8"/>
    </row>
    <row r="15" spans="1:5" x14ac:dyDescent="0.25">
      <c r="A15" s="8"/>
    </row>
    <row r="16" spans="1:5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C03D-AA3C-4BDB-99A8-E263BCF7A011}">
  <dimension ref="A1:B10"/>
  <sheetViews>
    <sheetView workbookViewId="0">
      <selection activeCell="A7" sqref="A7:XFD8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49</v>
      </c>
      <c r="B1" s="3" t="s">
        <v>50</v>
      </c>
    </row>
    <row r="2" spans="1:2" x14ac:dyDescent="0.25">
      <c r="A2" t="s">
        <v>114</v>
      </c>
      <c r="B2">
        <v>1</v>
      </c>
    </row>
    <row r="3" spans="1:2" x14ac:dyDescent="0.25">
      <c r="A3" t="s">
        <v>115</v>
      </c>
      <c r="B3">
        <v>1</v>
      </c>
    </row>
    <row r="4" spans="1:2" x14ac:dyDescent="0.25">
      <c r="A4" t="s">
        <v>116</v>
      </c>
      <c r="B4">
        <v>1</v>
      </c>
    </row>
    <row r="5" spans="1:2" x14ac:dyDescent="0.25">
      <c r="A5" t="s">
        <v>117</v>
      </c>
      <c r="B5">
        <v>1</v>
      </c>
    </row>
    <row r="6" spans="1:2" x14ac:dyDescent="0.25">
      <c r="A6" t="s">
        <v>118</v>
      </c>
      <c r="B6">
        <v>1</v>
      </c>
    </row>
    <row r="7" spans="1:2" x14ac:dyDescent="0.25">
      <c r="A7" t="s">
        <v>121</v>
      </c>
      <c r="B7">
        <v>10000</v>
      </c>
    </row>
    <row r="8" spans="1:2" x14ac:dyDescent="0.25">
      <c r="A8" t="s">
        <v>122</v>
      </c>
      <c r="B8">
        <v>10000</v>
      </c>
    </row>
    <row r="9" spans="1:2" x14ac:dyDescent="0.25">
      <c r="A9" t="s">
        <v>119</v>
      </c>
      <c r="B9">
        <v>0</v>
      </c>
    </row>
    <row r="10" spans="1:2" x14ac:dyDescent="0.25">
      <c r="A10" t="s">
        <v>120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73B5-BC63-43DF-8AE1-9D3A59563F2A}">
  <dimension ref="A1:BA11"/>
  <sheetViews>
    <sheetView tabSelected="1" workbookViewId="0">
      <selection activeCell="H6" sqref="H6"/>
    </sheetView>
  </sheetViews>
  <sheetFormatPr defaultRowHeight="15" x14ac:dyDescent="0.25"/>
  <cols>
    <col min="1" max="1" width="19.28515625" style="8" customWidth="1"/>
    <col min="2" max="3" width="6.5703125" customWidth="1"/>
  </cols>
  <sheetData>
    <row r="1" spans="1:53" s="3" customFormat="1" x14ac:dyDescent="0.25">
      <c r="A1" s="3" t="s">
        <v>25</v>
      </c>
      <c r="B1" s="7" t="s">
        <v>125</v>
      </c>
      <c r="C1" s="7" t="s">
        <v>123</v>
      </c>
      <c r="D1" s="7" t="s">
        <v>124</v>
      </c>
      <c r="E1" s="7" t="s">
        <v>126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8">
        <f>IF(timeseries!A2&lt;&gt;"",timeseries!A2,"")</f>
        <v>44671</v>
      </c>
      <c r="B2">
        <v>0</v>
      </c>
      <c r="C2">
        <v>0</v>
      </c>
      <c r="D2">
        <v>0</v>
      </c>
      <c r="E2">
        <v>0</v>
      </c>
    </row>
    <row r="3" spans="1:53" x14ac:dyDescent="0.25">
      <c r="A3" s="8">
        <f>IF(timeseries!A3&lt;&gt;"",timeseries!A3,"")</f>
        <v>44671.041666666664</v>
      </c>
      <c r="B3">
        <v>0</v>
      </c>
      <c r="C3">
        <v>0</v>
      </c>
      <c r="D3">
        <v>0</v>
      </c>
      <c r="E3">
        <v>0</v>
      </c>
    </row>
    <row r="4" spans="1:53" x14ac:dyDescent="0.25">
      <c r="A4" s="8">
        <f>IF(timeseries!A4&lt;&gt;"",timeseries!A4,"")</f>
        <v>44671.08333321759</v>
      </c>
      <c r="B4">
        <v>0</v>
      </c>
      <c r="C4">
        <v>0</v>
      </c>
      <c r="D4">
        <v>0</v>
      </c>
      <c r="E4">
        <v>0</v>
      </c>
    </row>
    <row r="5" spans="1:53" x14ac:dyDescent="0.25">
      <c r="A5" s="8">
        <f>IF(timeseries!A5&lt;&gt;"",timeseries!A5,"")</f>
        <v>44671.124999826388</v>
      </c>
      <c r="B5">
        <v>0</v>
      </c>
      <c r="C5">
        <v>0</v>
      </c>
      <c r="D5">
        <v>0</v>
      </c>
      <c r="E5">
        <v>0</v>
      </c>
    </row>
    <row r="6" spans="1:53" x14ac:dyDescent="0.25">
      <c r="A6" s="8">
        <f>IF(timeseries!A6&lt;&gt;"",timeseries!A6,"")</f>
        <v>44671.166666435187</v>
      </c>
      <c r="B6">
        <v>0</v>
      </c>
      <c r="C6">
        <v>0</v>
      </c>
      <c r="D6">
        <v>0</v>
      </c>
      <c r="E6">
        <v>0</v>
      </c>
    </row>
    <row r="7" spans="1:53" x14ac:dyDescent="0.25">
      <c r="A7" s="8">
        <f>IF(timeseries!A7&lt;&gt;"",timeseries!A7,"")</f>
        <v>44671.208333043978</v>
      </c>
      <c r="B7">
        <v>0</v>
      </c>
      <c r="C7">
        <v>0</v>
      </c>
      <c r="D7">
        <v>0</v>
      </c>
      <c r="E7">
        <v>0</v>
      </c>
    </row>
    <row r="8" spans="1:53" x14ac:dyDescent="0.25">
      <c r="A8" s="8">
        <f>IF(timeseries!A8&lt;&gt;"",timeseries!A8,"")</f>
        <v>44671.249999537038</v>
      </c>
      <c r="B8">
        <v>0</v>
      </c>
      <c r="C8">
        <v>0</v>
      </c>
      <c r="D8">
        <v>0</v>
      </c>
      <c r="E8">
        <v>0</v>
      </c>
    </row>
    <row r="9" spans="1:53" x14ac:dyDescent="0.25">
      <c r="A9" s="8">
        <f>IF(timeseries!A9&lt;&gt;"",timeseries!A9,"")</f>
        <v>44671.291666087964</v>
      </c>
      <c r="B9">
        <v>0</v>
      </c>
      <c r="C9">
        <v>0</v>
      </c>
      <c r="D9">
        <v>0</v>
      </c>
      <c r="E9">
        <v>0</v>
      </c>
    </row>
    <row r="10" spans="1:53" x14ac:dyDescent="0.25">
      <c r="A10" s="8">
        <f>IF(timeseries!A10&lt;&gt;"",timeseries!A10,"")</f>
        <v>44671.333332638889</v>
      </c>
      <c r="B10">
        <v>0</v>
      </c>
      <c r="C10">
        <v>0</v>
      </c>
      <c r="D10">
        <v>0</v>
      </c>
      <c r="E10">
        <v>0</v>
      </c>
    </row>
    <row r="11" spans="1:53" x14ac:dyDescent="0.25">
      <c r="A11" s="8">
        <f>IF(timeseries!A11&lt;&gt;"",timeseries!A11,"")</f>
        <v>44671.374999189815</v>
      </c>
      <c r="B11">
        <v>0</v>
      </c>
      <c r="C11">
        <v>0</v>
      </c>
      <c r="D11">
        <v>0</v>
      </c>
      <c r="E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49</v>
      </c>
      <c r="B1" s="3" t="s">
        <v>50</v>
      </c>
    </row>
    <row r="2" spans="1:2" x14ac:dyDescent="0.25">
      <c r="A2" t="s">
        <v>51</v>
      </c>
      <c r="B2">
        <v>0.1</v>
      </c>
    </row>
    <row r="3" spans="1:2" x14ac:dyDescent="0.25">
      <c r="A3" t="s">
        <v>52</v>
      </c>
      <c r="B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3"/>
  <sheetViews>
    <sheetView workbookViewId="0">
      <selection activeCell="B4" sqref="B4"/>
    </sheetView>
  </sheetViews>
  <sheetFormatPr defaultRowHeight="15" x14ac:dyDescent="0.25"/>
  <sheetData>
    <row r="1" spans="1:2" s="3" customFormat="1" x14ac:dyDescent="0.25">
      <c r="A1" s="3" t="s">
        <v>34</v>
      </c>
      <c r="B1" s="3" t="s">
        <v>35</v>
      </c>
    </row>
    <row r="2" spans="1:2" x14ac:dyDescent="0.25">
      <c r="A2" t="s">
        <v>36</v>
      </c>
      <c r="B2">
        <v>0.5</v>
      </c>
    </row>
    <row r="3" spans="1:2" x14ac:dyDescent="0.25">
      <c r="A3" t="s">
        <v>37</v>
      </c>
      <c r="B3">
        <v>0.5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25</v>
      </c>
    </row>
    <row r="2" spans="1:2" x14ac:dyDescent="0.25">
      <c r="A2" s="8">
        <f>IF(timeseries!A2&lt;&gt;"",timeseries!A2,"")</f>
        <v>44671</v>
      </c>
      <c r="B2" s="2"/>
    </row>
    <row r="3" spans="1:2" x14ac:dyDescent="0.25">
      <c r="A3" s="8">
        <f>IF(timeseries!A3&lt;&gt;"",timeseries!A3,"")</f>
        <v>44671.041666666664</v>
      </c>
      <c r="B3" s="2"/>
    </row>
    <row r="4" spans="1:2" x14ac:dyDescent="0.25">
      <c r="A4" s="8">
        <f>IF(timeseries!A4&lt;&gt;"",timeseries!A4,"")</f>
        <v>44671.08333321759</v>
      </c>
      <c r="B4" s="2"/>
    </row>
    <row r="5" spans="1:2" x14ac:dyDescent="0.25">
      <c r="A5" s="8">
        <f>IF(timeseries!A5&lt;&gt;"",timeseries!A5,"")</f>
        <v>44671.124999826388</v>
      </c>
      <c r="B5" s="2"/>
    </row>
    <row r="6" spans="1:2" x14ac:dyDescent="0.25">
      <c r="A6" s="8">
        <f>IF(timeseries!A6&lt;&gt;"",timeseries!A6,"")</f>
        <v>44671.166666435187</v>
      </c>
      <c r="B6" s="2"/>
    </row>
    <row r="7" spans="1:2" x14ac:dyDescent="0.25">
      <c r="A7" s="8">
        <f>IF(timeseries!A7&lt;&gt;"",timeseries!A7,"")</f>
        <v>44671.208333043978</v>
      </c>
      <c r="B7" s="2"/>
    </row>
    <row r="8" spans="1:2" x14ac:dyDescent="0.25">
      <c r="A8" s="8">
        <f>IF(timeseries!A8&lt;&gt;"",timeseries!A8,"")</f>
        <v>44671.249999537038</v>
      </c>
      <c r="B8" s="2"/>
    </row>
    <row r="9" spans="1:2" x14ac:dyDescent="0.25">
      <c r="A9" s="8">
        <f>IF(timeseries!A9&lt;&gt;"",timeseries!A9,"")</f>
        <v>44671.291666087964</v>
      </c>
    </row>
    <row r="10" spans="1:2" x14ac:dyDescent="0.25">
      <c r="A10" s="8">
        <f>IF(timeseries!A10&lt;&gt;"",timeseries!A10,"")</f>
        <v>44671.333332638889</v>
      </c>
    </row>
    <row r="11" spans="1:2" x14ac:dyDescent="0.25">
      <c r="A11" s="8">
        <f>IF(timeseries!A11&lt;&gt;"",timeseries!A11,"")</f>
        <v>44671.374999189815</v>
      </c>
    </row>
    <row r="12" spans="1:2" x14ac:dyDescent="0.25">
      <c r="A12" s="8" t="str">
        <f>IF(timeseries!A12&lt;&gt;"",timeseries!A12,"")</f>
        <v/>
      </c>
    </row>
    <row r="13" spans="1:2" x14ac:dyDescent="0.25">
      <c r="A13" s="8" t="str">
        <f>IF(timeseries!A13&lt;&gt;"",timeseries!A13,"")</f>
        <v/>
      </c>
    </row>
    <row r="14" spans="1:2" x14ac:dyDescent="0.25">
      <c r="A14" s="8" t="str">
        <f>IF(timeseries!A14&lt;&gt;"",timeseries!A14,"")</f>
        <v/>
      </c>
    </row>
    <row r="15" spans="1:2" x14ac:dyDescent="0.25">
      <c r="A15" s="8" t="str">
        <f>IF(timeseries!A15&lt;&gt;"",timeseries!A15,"")</f>
        <v/>
      </c>
    </row>
    <row r="16" spans="1: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1048576"/>
    </sheetView>
  </sheetViews>
  <sheetFormatPr defaultRowHeight="15" x14ac:dyDescent="0.25"/>
  <cols>
    <col min="1" max="1" width="19.28515625" style="8" customWidth="1"/>
  </cols>
  <sheetData>
    <row r="1" spans="1:1" s="3" customFormat="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G28" sqref="G28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4" sqref="C4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34</v>
      </c>
      <c r="B1" t="s">
        <v>55</v>
      </c>
      <c r="C1" t="s">
        <v>96</v>
      </c>
      <c r="D1" t="s">
        <v>97</v>
      </c>
    </row>
    <row r="2" spans="1:13" x14ac:dyDescent="0.25">
      <c r="A2" t="s">
        <v>84</v>
      </c>
      <c r="B2" t="s">
        <v>85</v>
      </c>
      <c r="C2">
        <v>0</v>
      </c>
      <c r="D2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G25"/>
  <sheetViews>
    <sheetView workbookViewId="0">
      <selection activeCell="B15" sqref="B15"/>
    </sheetView>
  </sheetViews>
  <sheetFormatPr defaultRowHeight="15" x14ac:dyDescent="0.25"/>
  <cols>
    <col min="1" max="1" width="19.28515625" style="8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7" x14ac:dyDescent="0.25">
      <c r="A1" s="3" t="s">
        <v>25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</row>
    <row r="2" spans="1:7" x14ac:dyDescent="0.25">
      <c r="A2" s="8">
        <f>IF(timeseries!A2&lt;&gt;"",timeseries!A2,"")</f>
        <v>44671</v>
      </c>
      <c r="B2">
        <v>-3</v>
      </c>
      <c r="C2">
        <v>1</v>
      </c>
      <c r="D2">
        <v>0</v>
      </c>
      <c r="E2">
        <v>-3</v>
      </c>
      <c r="F2">
        <v>1</v>
      </c>
      <c r="G2">
        <v>0</v>
      </c>
    </row>
    <row r="3" spans="1:7" x14ac:dyDescent="0.25">
      <c r="A3" s="8">
        <f>IF(timeseries!A3&lt;&gt;"",timeseries!A3,"")</f>
        <v>44671.041666666664</v>
      </c>
      <c r="B3">
        <v>-3</v>
      </c>
      <c r="C3">
        <v>1</v>
      </c>
      <c r="D3">
        <v>0</v>
      </c>
      <c r="E3">
        <v>-3</v>
      </c>
      <c r="F3">
        <v>1</v>
      </c>
      <c r="G3">
        <v>0</v>
      </c>
    </row>
    <row r="4" spans="1:7" x14ac:dyDescent="0.25">
      <c r="A4" s="8">
        <f>IF(timeseries!A4&lt;&gt;"",timeseries!A4,"")</f>
        <v>44671.08333321759</v>
      </c>
      <c r="B4">
        <v>-3</v>
      </c>
      <c r="C4">
        <v>1</v>
      </c>
      <c r="D4">
        <v>0</v>
      </c>
      <c r="E4">
        <v>-3</v>
      </c>
      <c r="F4">
        <v>1</v>
      </c>
      <c r="G4">
        <v>0</v>
      </c>
    </row>
    <row r="5" spans="1:7" x14ac:dyDescent="0.25">
      <c r="A5" s="8">
        <f>IF(timeseries!A5&lt;&gt;"",timeseries!A5,"")</f>
        <v>44671.124999826388</v>
      </c>
      <c r="B5">
        <v>-3</v>
      </c>
      <c r="C5">
        <v>1</v>
      </c>
      <c r="D5">
        <v>0</v>
      </c>
      <c r="E5">
        <v>-3</v>
      </c>
      <c r="F5">
        <v>1</v>
      </c>
      <c r="G5">
        <v>0</v>
      </c>
    </row>
    <row r="6" spans="1:7" x14ac:dyDescent="0.25">
      <c r="A6" s="8">
        <f>IF(timeseries!A6&lt;&gt;"",timeseries!A6,"")</f>
        <v>44671.166666435187</v>
      </c>
      <c r="B6">
        <v>-3</v>
      </c>
      <c r="C6">
        <v>1</v>
      </c>
      <c r="D6">
        <v>0</v>
      </c>
      <c r="E6">
        <v>-3</v>
      </c>
      <c r="F6">
        <v>1</v>
      </c>
      <c r="G6">
        <v>0</v>
      </c>
    </row>
    <row r="7" spans="1:7" x14ac:dyDescent="0.25">
      <c r="A7" s="8">
        <f>IF(timeseries!A7&lt;&gt;"",timeseries!A7,"")</f>
        <v>44671.208333043978</v>
      </c>
      <c r="B7">
        <v>-3</v>
      </c>
      <c r="C7">
        <v>1</v>
      </c>
      <c r="D7">
        <v>0</v>
      </c>
      <c r="E7">
        <v>-3</v>
      </c>
      <c r="F7">
        <v>1</v>
      </c>
      <c r="G7">
        <v>0</v>
      </c>
    </row>
    <row r="8" spans="1:7" x14ac:dyDescent="0.25">
      <c r="A8" s="8">
        <f>IF(timeseries!A8&lt;&gt;"",timeseries!A8,"")</f>
        <v>44671.249999537038</v>
      </c>
      <c r="B8">
        <v>-3</v>
      </c>
      <c r="C8">
        <v>1</v>
      </c>
      <c r="D8">
        <v>0</v>
      </c>
      <c r="E8">
        <v>-3</v>
      </c>
      <c r="F8">
        <v>1</v>
      </c>
      <c r="G8">
        <v>0</v>
      </c>
    </row>
    <row r="9" spans="1:7" x14ac:dyDescent="0.25">
      <c r="A9" s="8">
        <f>IF(timeseries!A9&lt;&gt;"",timeseries!A9,"")</f>
        <v>44671.291666087964</v>
      </c>
      <c r="B9">
        <v>-3</v>
      </c>
      <c r="C9">
        <v>1</v>
      </c>
      <c r="D9">
        <v>0</v>
      </c>
      <c r="E9">
        <v>-3</v>
      </c>
      <c r="F9">
        <v>1</v>
      </c>
      <c r="G9">
        <v>0</v>
      </c>
    </row>
    <row r="10" spans="1:7" x14ac:dyDescent="0.25">
      <c r="A10" s="8">
        <f>IF(timeseries!A10&lt;&gt;"",timeseries!A10,"")</f>
        <v>44671.333332638889</v>
      </c>
      <c r="B10">
        <v>-3</v>
      </c>
      <c r="C10">
        <v>1</v>
      </c>
      <c r="D10">
        <v>0</v>
      </c>
      <c r="E10">
        <v>-3</v>
      </c>
      <c r="F10">
        <v>1</v>
      </c>
      <c r="G10">
        <v>0</v>
      </c>
    </row>
    <row r="11" spans="1:7" x14ac:dyDescent="0.25">
      <c r="A11" s="8">
        <f>IF(timeseries!A11&lt;&gt;"",timeseries!A11,"")</f>
        <v>44671.374999189815</v>
      </c>
      <c r="B11">
        <v>-3</v>
      </c>
      <c r="C11">
        <v>1</v>
      </c>
      <c r="D11">
        <v>0</v>
      </c>
      <c r="E11">
        <v>-3</v>
      </c>
      <c r="F11">
        <v>1</v>
      </c>
      <c r="G11">
        <v>0</v>
      </c>
    </row>
    <row r="12" spans="1:7" x14ac:dyDescent="0.25">
      <c r="A12" s="8" t="str">
        <f>IF(timeseries!A12&lt;&gt;"",timeseries!A12,"")</f>
        <v/>
      </c>
    </row>
    <row r="13" spans="1:7" x14ac:dyDescent="0.25">
      <c r="A13" s="8" t="str">
        <f>IF(timeseries!A13&lt;&gt;"",timeseries!A13,"")</f>
        <v/>
      </c>
    </row>
    <row r="14" spans="1:7" x14ac:dyDescent="0.25">
      <c r="A14" s="8" t="str">
        <f>IF(timeseries!A14&lt;&gt;"",timeseries!A14,"")</f>
        <v/>
      </c>
    </row>
    <row r="15" spans="1:7" x14ac:dyDescent="0.25">
      <c r="A15" s="8" t="str">
        <f>IF(timeseries!A15&lt;&gt;"",timeseries!A15,"")</f>
        <v/>
      </c>
    </row>
    <row r="16" spans="1:7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4"/>
  <sheetViews>
    <sheetView workbookViewId="0">
      <selection activeCell="M5" sqref="M5"/>
    </sheetView>
  </sheetViews>
  <sheetFormatPr defaultRowHeight="15" x14ac:dyDescent="0.25"/>
  <cols>
    <col min="1" max="1" width="7.285156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9</v>
      </c>
      <c r="G1" s="3" t="s">
        <v>3</v>
      </c>
      <c r="H1" s="3" t="s">
        <v>104</v>
      </c>
      <c r="I1" s="3" t="s">
        <v>4</v>
      </c>
      <c r="J1" s="3" t="s">
        <v>5</v>
      </c>
      <c r="K1" s="3" t="s">
        <v>47</v>
      </c>
      <c r="L1" s="3" t="s">
        <v>54</v>
      </c>
      <c r="M1" s="3" t="s">
        <v>113</v>
      </c>
      <c r="N1" s="3" t="s">
        <v>105</v>
      </c>
      <c r="O1" s="3" t="s">
        <v>106</v>
      </c>
      <c r="P1" s="3" t="s">
        <v>56</v>
      </c>
    </row>
    <row r="2" spans="1:16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</row>
    <row r="3" spans="1:16" x14ac:dyDescent="0.25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x14ac:dyDescent="0.25">
      <c r="A4" t="s">
        <v>72</v>
      </c>
      <c r="B4" s="7">
        <v>0</v>
      </c>
      <c r="C4" s="7">
        <v>0</v>
      </c>
      <c r="D4" s="7">
        <v>0</v>
      </c>
      <c r="E4" s="7">
        <v>0</v>
      </c>
      <c r="F4" s="7">
        <v>1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9"/>
  <sheetViews>
    <sheetView workbookViewId="0">
      <selection activeCell="Q10" sqref="Q10"/>
    </sheetView>
  </sheetViews>
  <sheetFormatPr defaultRowHeight="15" x14ac:dyDescent="0.25"/>
  <cols>
    <col min="1" max="1" width="16.85546875" bestFit="1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3" customFormat="1" x14ac:dyDescent="0.25">
      <c r="A1" s="3" t="s">
        <v>11</v>
      </c>
      <c r="B1" s="3" t="s">
        <v>12</v>
      </c>
      <c r="C1" s="3" t="s">
        <v>46</v>
      </c>
      <c r="D1" s="3" t="s">
        <v>13</v>
      </c>
      <c r="E1" s="3" t="s">
        <v>27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38</v>
      </c>
      <c r="K1" s="3" t="s">
        <v>40</v>
      </c>
      <c r="L1" s="3" t="s">
        <v>41</v>
      </c>
      <c r="M1" s="3" t="s">
        <v>68</v>
      </c>
      <c r="N1" s="3" t="s">
        <v>69</v>
      </c>
      <c r="O1" s="3" t="s">
        <v>47</v>
      </c>
      <c r="P1" s="3" t="s">
        <v>112</v>
      </c>
      <c r="Q1" s="3" t="s">
        <v>48</v>
      </c>
    </row>
    <row r="2" spans="1:17" x14ac:dyDescent="0.25">
      <c r="A2" t="s">
        <v>73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0.3</v>
      </c>
      <c r="I2" s="7">
        <v>1</v>
      </c>
      <c r="J2" s="7">
        <v>1</v>
      </c>
      <c r="K2" s="7">
        <v>2</v>
      </c>
      <c r="L2" s="7">
        <v>2</v>
      </c>
      <c r="M2" s="7">
        <v>0</v>
      </c>
      <c r="N2" s="7">
        <v>0</v>
      </c>
      <c r="O2" s="7">
        <v>1</v>
      </c>
      <c r="P2" s="7">
        <v>0</v>
      </c>
      <c r="Q2" s="7">
        <v>0</v>
      </c>
    </row>
    <row r="3" spans="1:17" x14ac:dyDescent="0.25">
      <c r="A3" t="s">
        <v>75</v>
      </c>
      <c r="B3" s="7">
        <v>1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25">
      <c r="A4" t="s">
        <v>74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3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9" spans="1:17" x14ac:dyDescent="0.25">
      <c r="Q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4"/>
  <sheetViews>
    <sheetView workbookViewId="0">
      <selection activeCell="C5" sqref="C5"/>
    </sheetView>
  </sheetViews>
  <sheetFormatPr defaultRowHeight="15" x14ac:dyDescent="0.25"/>
  <sheetData>
    <row r="1" spans="1:3" x14ac:dyDescent="0.25">
      <c r="A1" s="3" t="s">
        <v>30</v>
      </c>
      <c r="B1" s="3" t="s">
        <v>70</v>
      </c>
      <c r="C1" s="3" t="s">
        <v>71</v>
      </c>
    </row>
    <row r="2" spans="1:3" x14ac:dyDescent="0.25">
      <c r="A2" t="s">
        <v>0</v>
      </c>
      <c r="B2" t="s">
        <v>8</v>
      </c>
      <c r="C2" t="s">
        <v>99</v>
      </c>
    </row>
    <row r="3" spans="1:3" x14ac:dyDescent="0.25">
      <c r="A3" t="s">
        <v>11</v>
      </c>
      <c r="B3" t="s">
        <v>73</v>
      </c>
      <c r="C3" t="s">
        <v>100</v>
      </c>
    </row>
    <row r="4" spans="1:3" x14ac:dyDescent="0.25">
      <c r="A4" t="s">
        <v>11</v>
      </c>
      <c r="B4" t="s">
        <v>74</v>
      </c>
      <c r="C4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H17" sqref="H17"/>
    </sheetView>
  </sheetViews>
  <sheetFormatPr defaultRowHeight="15" x14ac:dyDescent="0.25"/>
  <sheetData>
    <row r="1" spans="1:11" s="3" customFormat="1" x14ac:dyDescent="0.25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9"/>
  <sheetViews>
    <sheetView workbookViewId="0">
      <selection activeCell="H10" sqref="H10"/>
    </sheetView>
  </sheetViews>
  <sheetFormatPr defaultColWidth="9.140625" defaultRowHeight="15" x14ac:dyDescent="0.25"/>
  <cols>
    <col min="1" max="1" width="16.855468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11</v>
      </c>
      <c r="B1" s="4" t="s">
        <v>22</v>
      </c>
      <c r="C1" s="4" t="s">
        <v>0</v>
      </c>
      <c r="D1" s="4" t="s">
        <v>28</v>
      </c>
      <c r="E1" s="4" t="s">
        <v>14</v>
      </c>
      <c r="F1" s="4" t="s">
        <v>24</v>
      </c>
      <c r="G1" s="4" t="s">
        <v>20</v>
      </c>
      <c r="H1" s="4" t="s">
        <v>19</v>
      </c>
      <c r="I1" s="4" t="s">
        <v>111</v>
      </c>
      <c r="J1" s="4" t="s">
        <v>110</v>
      </c>
    </row>
    <row r="2" spans="1:10" x14ac:dyDescent="0.25">
      <c r="A2" s="5" t="s">
        <v>73</v>
      </c>
      <c r="B2" s="5" t="s">
        <v>21</v>
      </c>
      <c r="C2" s="5" t="s">
        <v>7</v>
      </c>
      <c r="D2" s="5">
        <v>1</v>
      </c>
      <c r="E2" s="5">
        <v>10</v>
      </c>
      <c r="F2" s="5">
        <v>0</v>
      </c>
      <c r="G2" s="5">
        <v>1</v>
      </c>
      <c r="H2" s="5">
        <v>1</v>
      </c>
      <c r="I2" s="5">
        <v>0.7</v>
      </c>
      <c r="J2" s="5">
        <v>0.7</v>
      </c>
    </row>
    <row r="3" spans="1:10" x14ac:dyDescent="0.25">
      <c r="A3" s="5" t="s">
        <v>73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1</v>
      </c>
      <c r="H3" s="5">
        <v>1</v>
      </c>
      <c r="I3" s="5">
        <v>0.7</v>
      </c>
      <c r="J3" s="5">
        <v>0.7</v>
      </c>
    </row>
    <row r="4" spans="1:10" x14ac:dyDescent="0.25">
      <c r="A4" s="5" t="s">
        <v>73</v>
      </c>
      <c r="B4" s="5" t="s">
        <v>23</v>
      </c>
      <c r="C4" s="5" t="s">
        <v>72</v>
      </c>
      <c r="D4" s="5">
        <v>1</v>
      </c>
      <c r="E4" s="5">
        <v>6</v>
      </c>
      <c r="F4" s="5">
        <v>0</v>
      </c>
      <c r="G4" s="5">
        <v>1</v>
      </c>
      <c r="H4" s="5">
        <v>1</v>
      </c>
      <c r="I4" s="5">
        <v>0.7</v>
      </c>
      <c r="J4" s="5">
        <v>0.7</v>
      </c>
    </row>
    <row r="5" spans="1:10" x14ac:dyDescent="0.25">
      <c r="A5" s="5" t="s">
        <v>75</v>
      </c>
      <c r="B5" s="5" t="s">
        <v>23</v>
      </c>
      <c r="C5" s="5" t="s">
        <v>8</v>
      </c>
      <c r="D5" s="5">
        <v>1</v>
      </c>
      <c r="E5" s="5">
        <v>5</v>
      </c>
      <c r="F5" s="5">
        <v>0</v>
      </c>
      <c r="G5" s="5">
        <v>1</v>
      </c>
      <c r="H5" s="5">
        <v>1</v>
      </c>
      <c r="I5" s="5">
        <v>0.7</v>
      </c>
      <c r="J5" s="5">
        <v>0.7</v>
      </c>
    </row>
    <row r="6" spans="1:10" x14ac:dyDescent="0.25">
      <c r="A6" t="s">
        <v>74</v>
      </c>
      <c r="B6" s="5" t="s">
        <v>21</v>
      </c>
      <c r="C6" s="5" t="s">
        <v>8</v>
      </c>
      <c r="D6" s="5">
        <v>1</v>
      </c>
      <c r="E6" s="5">
        <v>3</v>
      </c>
      <c r="F6" s="5">
        <v>0</v>
      </c>
      <c r="G6" s="5">
        <v>5</v>
      </c>
      <c r="H6" s="5">
        <v>5</v>
      </c>
      <c r="I6" s="5">
        <v>0.7</v>
      </c>
      <c r="J6" s="5">
        <v>0.7</v>
      </c>
    </row>
    <row r="7" spans="1:10" x14ac:dyDescent="0.25">
      <c r="A7" t="s">
        <v>74</v>
      </c>
      <c r="B7" s="5" t="s">
        <v>23</v>
      </c>
      <c r="C7" s="5" t="s">
        <v>72</v>
      </c>
      <c r="D7" s="5">
        <v>1</v>
      </c>
      <c r="E7" s="5">
        <v>9</v>
      </c>
      <c r="F7" s="5">
        <v>0</v>
      </c>
      <c r="G7" s="5">
        <v>5</v>
      </c>
      <c r="H7" s="5">
        <v>5</v>
      </c>
      <c r="I7" s="5">
        <v>0.7</v>
      </c>
      <c r="J7" s="5">
        <v>0.7</v>
      </c>
    </row>
    <row r="8" spans="1:10" x14ac:dyDescent="0.25">
      <c r="A8"/>
    </row>
    <row r="9" spans="1:10" x14ac:dyDescent="0.25">
      <c r="A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E3FE2-967D-4C0B-BDAC-EF3704EC4DDF}">
  <dimension ref="A1:E1"/>
  <sheetViews>
    <sheetView workbookViewId="0">
      <selection activeCell="F6" sqref="F6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101</v>
      </c>
      <c r="B1" s="3" t="s">
        <v>102</v>
      </c>
      <c r="C1" s="3" t="s">
        <v>107</v>
      </c>
      <c r="D1" s="3" t="s">
        <v>108</v>
      </c>
      <c r="E1" s="3" t="s">
        <v>109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2024-05-07T08:07:19Z</dcterms:modified>
</cp:coreProperties>
</file>