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13_ncr:1_{734092DA-7027-4E14-A19A-1DB00514F1D0}" xr6:coauthVersionLast="47" xr6:coauthVersionMax="47" xr10:uidLastSave="{00000000-0000-0000-0000-000000000000}"/>
  <bookViews>
    <workbookView xWindow="1536" yWindow="1536" windowWidth="17280" windowHeight="8964" tabRatio="796" firstSheet="11" activeTab="19" xr2:uid="{788BFBD1-D930-4535-8A91-D85C56924796}"/>
  </bookViews>
  <sheets>
    <sheet name="timeseries" sheetId="18" r:id="rId1"/>
    <sheet name="nodes" sheetId="1" r:id="rId2"/>
    <sheet name="processes" sheetId="2" r:id="rId3"/>
    <sheet name="groups" sheetId="21" r:id="rId4"/>
    <sheet name="efficiencies" sheetId="10" r:id="rId5"/>
    <sheet name="process_topology" sheetId="6" r:id="rId6"/>
    <sheet name="node_history" sheetId="19" r:id="rId7"/>
    <sheet name="reserve_type" sheetId="13" r:id="rId8"/>
    <sheet name="cf" sheetId="7" r:id="rId9"/>
    <sheet name="inflow" sheetId="3" r:id="rId10"/>
    <sheet name="price" sheetId="4" r:id="rId11"/>
    <sheet name="markets" sheetId="5" r:id="rId12"/>
    <sheet name="market_prices" sheetId="8" r:id="rId13"/>
    <sheet name="balance_prices" sheetId="20" r:id="rId14"/>
    <sheet name="risk" sheetId="17" r:id="rId15"/>
    <sheet name="scenarios" sheetId="9" r:id="rId16"/>
    <sheet name="fixed_ts" sheetId="11" r:id="rId17"/>
    <sheet name="eff_ts" sheetId="12" r:id="rId18"/>
    <sheet name="cap_ts" sheetId="16" r:id="rId19"/>
    <sheet name="constraints" sheetId="14" r:id="rId20"/>
    <sheet name="gen_constraint" sheetId="15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20" l="1"/>
  <c r="C3" i="20"/>
  <c r="D3" i="20"/>
  <c r="E3" i="20"/>
  <c r="B4" i="20"/>
  <c r="C4" i="20"/>
  <c r="D4" i="20"/>
  <c r="E4" i="20"/>
  <c r="B5" i="20"/>
  <c r="C5" i="20"/>
  <c r="D5" i="20"/>
  <c r="E5" i="20"/>
  <c r="B6" i="20"/>
  <c r="C6" i="20"/>
  <c r="D6" i="20"/>
  <c r="E6" i="20"/>
  <c r="B7" i="20"/>
  <c r="C7" i="20"/>
  <c r="D7" i="20"/>
  <c r="E7" i="20"/>
  <c r="B8" i="20"/>
  <c r="C8" i="20"/>
  <c r="D8" i="20"/>
  <c r="E8" i="20"/>
  <c r="B9" i="20"/>
  <c r="C9" i="20"/>
  <c r="D9" i="20"/>
  <c r="E9" i="20"/>
  <c r="B10" i="20"/>
  <c r="C10" i="20"/>
  <c r="D10" i="20"/>
  <c r="E10" i="20"/>
  <c r="B11" i="20"/>
  <c r="C11" i="20"/>
  <c r="D11" i="20"/>
  <c r="E11" i="20"/>
  <c r="A11" i="8"/>
  <c r="A10" i="8"/>
  <c r="A9" i="8"/>
  <c r="A8" i="8"/>
  <c r="A7" i="8"/>
  <c r="A6" i="8"/>
  <c r="A5" i="8"/>
  <c r="A4" i="8"/>
  <c r="A3" i="8"/>
  <c r="A2" i="8"/>
  <c r="E2" i="20"/>
  <c r="D2" i="20"/>
  <c r="C2" i="20"/>
  <c r="B2" i="20"/>
  <c r="A11" i="20"/>
  <c r="A10" i="20"/>
  <c r="A9" i="20"/>
  <c r="A8" i="20"/>
  <c r="A7" i="20"/>
  <c r="A6" i="20"/>
  <c r="A5" i="20"/>
  <c r="A4" i="20"/>
  <c r="A3" i="20"/>
  <c r="A2" i="20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4" i="19"/>
  <c r="A3" i="19"/>
  <c r="A2" i="19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A2" i="16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D1" i="10"/>
  <c r="E1" i="10" s="1"/>
  <c r="F1" i="10" s="1"/>
  <c r="G1" i="10" s="1"/>
  <c r="H1" i="10" s="1"/>
  <c r="I1" i="10" s="1"/>
  <c r="J1" i="10" s="1"/>
  <c r="K1" i="10" s="1"/>
  <c r="C1" i="10"/>
</calcChain>
</file>

<file path=xl/sharedStrings.xml><?xml version="1.0" encoding="utf-8"?>
<sst xmlns="http://schemas.openxmlformats.org/spreadsheetml/2006/main" count="140" uniqueCount="98">
  <si>
    <t>node</t>
  </si>
  <si>
    <t>is_commodity</t>
  </si>
  <si>
    <t>is_state</t>
  </si>
  <si>
    <t>state_max</t>
  </si>
  <si>
    <t>in_max</t>
  </si>
  <si>
    <t>out_max</t>
  </si>
  <si>
    <t>is_market</t>
  </si>
  <si>
    <t>ng</t>
  </si>
  <si>
    <t>elc</t>
  </si>
  <si>
    <t>is_inflow</t>
  </si>
  <si>
    <t>npe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</si>
  <si>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</si>
  <si>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</si>
  <si>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</si>
  <si>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</si>
  <si>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</si>
  <si>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</si>
  <si>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</si>
  <si>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</si>
  <si>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</si>
  <si>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</si>
  <si>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source</t>
  </si>
  <si>
    <t>source_sink</t>
  </si>
  <si>
    <t>sink</t>
  </si>
  <si>
    <t>VOM_cost</t>
  </si>
  <si>
    <t>t</t>
  </si>
  <si>
    <t>market</t>
  </si>
  <si>
    <t>is_res</t>
  </si>
  <si>
    <t>conversion_coeff</t>
  </si>
  <si>
    <t>reserve</t>
  </si>
  <si>
    <t>type</t>
  </si>
  <si>
    <t>energy</t>
  </si>
  <si>
    <t>direction</t>
  </si>
  <si>
    <t>none</t>
  </si>
  <si>
    <t>name</t>
  </si>
  <si>
    <t>propability</t>
  </si>
  <si>
    <t>s1</t>
  </si>
  <si>
    <t>s2</t>
  </si>
  <si>
    <t>start_cost</t>
  </si>
  <si>
    <t>realisation</t>
  </si>
  <si>
    <t>min_online</t>
  </si>
  <si>
    <t>min_offline</t>
  </si>
  <si>
    <t>ramp_factor</t>
  </si>
  <si>
    <t>fast</t>
  </si>
  <si>
    <t>reserve_type</t>
  </si>
  <si>
    <t>res_up</t>
  </si>
  <si>
    <t>is_cf_fix</t>
  </si>
  <si>
    <t>initial_state</t>
  </si>
  <si>
    <t>delay</t>
  </si>
  <si>
    <t>parameter</t>
  </si>
  <si>
    <t>value</t>
  </si>
  <si>
    <t>alfa</t>
  </si>
  <si>
    <t>beta</t>
  </si>
  <si>
    <t>is_bid</t>
  </si>
  <si>
    <t>state_loss_proportional</t>
  </si>
  <si>
    <t>operator</t>
  </si>
  <si>
    <t>residual_value</t>
  </si>
  <si>
    <t>npe,up,s1</t>
  </si>
  <si>
    <t>npe,up,s2</t>
  </si>
  <si>
    <t>npe,dw,s1</t>
  </si>
  <si>
    <t>npe,dw,s2</t>
  </si>
  <si>
    <t>reserve_up</t>
  </si>
  <si>
    <t>reserve_up, s1</t>
  </si>
  <si>
    <t>reserve_up, s2</t>
  </si>
  <si>
    <t>ng, s1</t>
  </si>
  <si>
    <t>ng, s2</t>
  </si>
  <si>
    <t>npe,s1</t>
  </si>
  <si>
    <t>npe,s2</t>
  </si>
  <si>
    <t>max_online</t>
  </si>
  <si>
    <t>max_offline</t>
  </si>
  <si>
    <t>entity</t>
  </si>
  <si>
    <t>group</t>
  </si>
  <si>
    <t>heat</t>
  </si>
  <si>
    <t>ngchp</t>
  </si>
  <si>
    <t>heatpump</t>
  </si>
  <si>
    <t>windturb</t>
  </si>
  <si>
    <t>windturb,s1</t>
  </si>
  <si>
    <t>windturb,s2</t>
  </si>
  <si>
    <t>heat,s1</t>
  </si>
  <si>
    <t>heat,s2</t>
  </si>
  <si>
    <t>reserve_down</t>
  </si>
  <si>
    <t>res_down</t>
  </si>
  <si>
    <t>reserve_down, s1</t>
  </si>
  <si>
    <t>reserve_down, s2</t>
  </si>
  <si>
    <t>ngchp_c1</t>
  </si>
  <si>
    <t>eq</t>
  </si>
  <si>
    <t>ngchp_c1,ngchp,elc,s1</t>
  </si>
  <si>
    <t>ngchp_c1,ngchp,heat,s1</t>
  </si>
  <si>
    <t>ngchp_c1,s1</t>
  </si>
  <si>
    <t>ngchp_c1,ngchp,elc,s2</t>
  </si>
  <si>
    <t>ngchp_c1,ngchp,heat,s2</t>
  </si>
  <si>
    <t>ngchp_c1,s2</t>
  </si>
  <si>
    <t>is_limited</t>
  </si>
  <si>
    <t>min_bid</t>
  </si>
  <si>
    <t>max_bid</t>
  </si>
  <si>
    <t>fee</t>
  </si>
  <si>
    <t>is_setpoint</t>
  </si>
  <si>
    <t>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</si>
</sst>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wt capacity factor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cf!$B$1</c:f>
              <c:strCache>
                <c:ptCount val="1"/>
                <c:pt idx="0">
                  <c:v>windturb,s1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cf!$A$2:$A$11</c:f>
              <c:numCache>
                <c:formatCode>d:m:yyyy\ h\:mm;@</c:formatCode>
                <c:ptCount val="10"/>
                <c:pt idx="0">
                  <c:v>44671</c:v>
                </c:pt>
                <c:pt idx="1">
                  <c:v>44671.041666666664</c:v>
                </c:pt>
                <c:pt idx="2">
                  <c:v>44671.08333321759</c:v>
                </c:pt>
                <c:pt idx="3">
                  <c:v>44671.124999826388</c:v>
                </c:pt>
                <c:pt idx="4">
                  <c:v>44671.166666435187</c:v>
                </c:pt>
                <c:pt idx="5">
                  <c:v>44671.208333043978</c:v>
                </c:pt>
                <c:pt idx="6">
                  <c:v>44671.249999537038</c:v>
                </c:pt>
                <c:pt idx="7">
                  <c:v>44671.291666087964</c:v>
                </c:pt>
                <c:pt idx="8">
                  <c:v>44671.333332638889</c:v>
                </c:pt>
                <c:pt idx="9">
                  <c:v>44671.374999189815</c:v>
                </c:pt>
              </c:numCache>
            </c:numRef>
          </c:xVal>
          <c:yVal>
            <c:numRef>
              <c:f>cf!$B$2:$B$11</c:f>
              <c:numCache>
                <c:formatCode>General</c:formatCode>
                <c:ptCount val="10"/>
                <c:pt idx="0">
                  <c:v>0.42</c:v>
                </c:pt>
                <c:pt idx="1">
                  <c:v>0.45</c:v>
                </c:pt>
                <c:pt idx="2">
                  <c:v>0.27</c:v>
                </c:pt>
                <c:pt idx="3">
                  <c:v>0.33</c:v>
                </c:pt>
                <c:pt idx="4">
                  <c:v>0.32</c:v>
                </c:pt>
                <c:pt idx="5">
                  <c:v>0.28999999999999998</c:v>
                </c:pt>
                <c:pt idx="6">
                  <c:v>0.47</c:v>
                </c:pt>
                <c:pt idx="7">
                  <c:v>0.31</c:v>
                </c:pt>
                <c:pt idx="8">
                  <c:v>0.44</c:v>
                </c:pt>
                <c:pt idx="9">
                  <c:v>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9E-46DA-8324-0F74D8E3F999}"/>
            </c:ext>
          </c:extLst>
        </c:ser>
        <c:ser>
          <c:idx val="1"/>
          <c:order val="1"/>
          <c:tx>
            <c:strRef>
              <c:f>cf!$C$1</c:f>
              <c:strCache>
                <c:ptCount val="1"/>
                <c:pt idx="0">
                  <c:v>windturb,s2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cf!$A$2:$A$11</c:f>
              <c:numCache>
                <c:formatCode>d:m:yyyy\ h\:mm;@</c:formatCode>
                <c:ptCount val="10"/>
                <c:pt idx="0">
                  <c:v>44671</c:v>
                </c:pt>
                <c:pt idx="1">
                  <c:v>44671.041666666664</c:v>
                </c:pt>
                <c:pt idx="2">
                  <c:v>44671.08333321759</c:v>
                </c:pt>
                <c:pt idx="3">
                  <c:v>44671.124999826388</c:v>
                </c:pt>
                <c:pt idx="4">
                  <c:v>44671.166666435187</c:v>
                </c:pt>
                <c:pt idx="5">
                  <c:v>44671.208333043978</c:v>
                </c:pt>
                <c:pt idx="6">
                  <c:v>44671.249999537038</c:v>
                </c:pt>
                <c:pt idx="7">
                  <c:v>44671.291666087964</c:v>
                </c:pt>
                <c:pt idx="8">
                  <c:v>44671.333332638889</c:v>
                </c:pt>
                <c:pt idx="9">
                  <c:v>44671.374999189815</c:v>
                </c:pt>
              </c:numCache>
            </c:numRef>
          </c:xVal>
          <c:yVal>
            <c:numRef>
              <c:f>cf!$C$2:$C$11</c:f>
              <c:numCache>
                <c:formatCode>General</c:formatCode>
                <c:ptCount val="10"/>
                <c:pt idx="0">
                  <c:v>0.54</c:v>
                </c:pt>
                <c:pt idx="1">
                  <c:v>0.52</c:v>
                </c:pt>
                <c:pt idx="2">
                  <c:v>0.56000000000000005</c:v>
                </c:pt>
                <c:pt idx="3">
                  <c:v>0.5</c:v>
                </c:pt>
                <c:pt idx="4">
                  <c:v>0.33</c:v>
                </c:pt>
                <c:pt idx="5">
                  <c:v>0.45</c:v>
                </c:pt>
                <c:pt idx="6">
                  <c:v>0.39</c:v>
                </c:pt>
                <c:pt idx="7">
                  <c:v>0.47</c:v>
                </c:pt>
                <c:pt idx="8">
                  <c:v>0.39</c:v>
                </c:pt>
                <c:pt idx="9">
                  <c:v>0.27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9E-46DA-8324-0F74D8E3F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835519"/>
        <c:axId val="297833023"/>
      </c:scatterChart>
      <c:valAx>
        <c:axId val="297835519"/>
        <c:scaling>
          <c:orientation val="minMax"/>
          <c:min val="44670.9588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7833023"/>
        <c:crosses val="autoZero"/>
        <c:crossBetween val="midCat"/>
        <c:majorUnit val="4.1670000000000013E-2"/>
      </c:valAx>
      <c:valAx>
        <c:axId val="29783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Capacity</a:t>
                </a:r>
                <a:r>
                  <a:rPr lang="fi-FI" baseline="0"/>
                  <a:t> factor</a:t>
                </a:r>
                <a:endParaRPr lang="fi-FI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783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Electricity</a:t>
            </a:r>
            <a:r>
              <a:rPr lang="fi-FI" baseline="0"/>
              <a:t> market price (npe)</a:t>
            </a:r>
            <a:endParaRPr lang="fi-F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5.8030270172614105E-2"/>
          <c:y val="7.8684679303174632E-2"/>
          <c:w val="0.79701161406218624"/>
          <c:h val="0.83549872803598935"/>
        </c:manualLayout>
      </c:layout>
      <c:scatterChart>
        <c:scatterStyle val="lineMarker"/>
        <c:varyColors val="0"/>
        <c:ser>
          <c:idx val="0"/>
          <c:order val="0"/>
          <c:tx>
            <c:strRef>
              <c:f>market_prices!$B$1</c:f>
              <c:strCache>
                <c:ptCount val="1"/>
                <c:pt idx="0">
                  <c:v>npe,s1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market_prices!$A$2:$A$11</c:f>
              <c:numCache>
                <c:formatCode>d:m:yyyy\ h\:mm;@</c:formatCode>
                <c:ptCount val="10"/>
                <c:pt idx="0">
                  <c:v>44671</c:v>
                </c:pt>
                <c:pt idx="1">
                  <c:v>44671.041666666664</c:v>
                </c:pt>
                <c:pt idx="2">
                  <c:v>44671.08333321759</c:v>
                </c:pt>
                <c:pt idx="3">
                  <c:v>44671.124999826388</c:v>
                </c:pt>
                <c:pt idx="4">
                  <c:v>44671.166666435187</c:v>
                </c:pt>
                <c:pt idx="5">
                  <c:v>44671.208333043978</c:v>
                </c:pt>
                <c:pt idx="6">
                  <c:v>44671.249999537038</c:v>
                </c:pt>
                <c:pt idx="7">
                  <c:v>44671.291666087964</c:v>
                </c:pt>
                <c:pt idx="8">
                  <c:v>44671.333332638889</c:v>
                </c:pt>
                <c:pt idx="9">
                  <c:v>44671.374999189815</c:v>
                </c:pt>
              </c:numCache>
            </c:numRef>
          </c:xVal>
          <c:yVal>
            <c:numRef>
              <c:f>market_prices!$B$2:$B$11</c:f>
              <c:numCache>
                <c:formatCode>General</c:formatCode>
                <c:ptCount val="10"/>
                <c:pt idx="0">
                  <c:v>16.12</c:v>
                </c:pt>
                <c:pt idx="1">
                  <c:v>23.68</c:v>
                </c:pt>
                <c:pt idx="2">
                  <c:v>64.53</c:v>
                </c:pt>
                <c:pt idx="3">
                  <c:v>43.86</c:v>
                </c:pt>
                <c:pt idx="4">
                  <c:v>64.95</c:v>
                </c:pt>
                <c:pt idx="5">
                  <c:v>85.16</c:v>
                </c:pt>
                <c:pt idx="6">
                  <c:v>141.19</c:v>
                </c:pt>
                <c:pt idx="7">
                  <c:v>72.239999999999995</c:v>
                </c:pt>
                <c:pt idx="8">
                  <c:v>31.92</c:v>
                </c:pt>
                <c:pt idx="9">
                  <c:v>11.35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29-4D07-A893-5EF628D3BE67}"/>
            </c:ext>
          </c:extLst>
        </c:ser>
        <c:ser>
          <c:idx val="1"/>
          <c:order val="1"/>
          <c:tx>
            <c:strRef>
              <c:f>market_prices!$C$1</c:f>
              <c:strCache>
                <c:ptCount val="1"/>
                <c:pt idx="0">
                  <c:v>npe,s2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market_prices!$A$2:$A$11</c:f>
              <c:numCache>
                <c:formatCode>d:m:yyyy\ h\:mm;@</c:formatCode>
                <c:ptCount val="10"/>
                <c:pt idx="0">
                  <c:v>44671</c:v>
                </c:pt>
                <c:pt idx="1">
                  <c:v>44671.041666666664</c:v>
                </c:pt>
                <c:pt idx="2">
                  <c:v>44671.08333321759</c:v>
                </c:pt>
                <c:pt idx="3">
                  <c:v>44671.124999826388</c:v>
                </c:pt>
                <c:pt idx="4">
                  <c:v>44671.166666435187</c:v>
                </c:pt>
                <c:pt idx="5">
                  <c:v>44671.208333043978</c:v>
                </c:pt>
                <c:pt idx="6">
                  <c:v>44671.249999537038</c:v>
                </c:pt>
                <c:pt idx="7">
                  <c:v>44671.291666087964</c:v>
                </c:pt>
                <c:pt idx="8">
                  <c:v>44671.333332638889</c:v>
                </c:pt>
                <c:pt idx="9">
                  <c:v>44671.374999189815</c:v>
                </c:pt>
              </c:numCache>
            </c:numRef>
          </c:xVal>
          <c:yVal>
            <c:numRef>
              <c:f>market_prices!$C$2:$C$11</c:f>
              <c:numCache>
                <c:formatCode>General</c:formatCode>
                <c:ptCount val="10"/>
                <c:pt idx="0">
                  <c:v>15.72</c:v>
                </c:pt>
                <c:pt idx="1">
                  <c:v>7.11</c:v>
                </c:pt>
                <c:pt idx="2">
                  <c:v>36.51</c:v>
                </c:pt>
                <c:pt idx="3">
                  <c:v>28.26</c:v>
                </c:pt>
                <c:pt idx="4">
                  <c:v>47.09</c:v>
                </c:pt>
                <c:pt idx="5">
                  <c:v>33.479999999999997</c:v>
                </c:pt>
                <c:pt idx="6">
                  <c:v>68.42</c:v>
                </c:pt>
                <c:pt idx="7">
                  <c:v>64.709999999999994</c:v>
                </c:pt>
                <c:pt idx="8">
                  <c:v>9.58</c:v>
                </c:pt>
                <c:pt idx="9">
                  <c:v>23.67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29-4D07-A893-5EF628D3B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132927"/>
        <c:axId val="452133343"/>
      </c:scatterChart>
      <c:valAx>
        <c:axId val="452132927"/>
        <c:scaling>
          <c:orientation val="minMax"/>
          <c:min val="44670.9588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d:m:yyyy\ h\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52133343"/>
        <c:crosses val="autoZero"/>
        <c:crossBetween val="midCat"/>
        <c:majorUnit val="4.1670000000000013E-2"/>
      </c:valAx>
      <c:valAx>
        <c:axId val="45213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Price €/MWh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52132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Reserve </a:t>
            </a:r>
            <a:r>
              <a:rPr lang="fi-FI" baseline="0"/>
              <a:t>market prices (npe)</a:t>
            </a:r>
            <a:endParaRPr lang="fi-FI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6528603176052835E-2"/>
          <c:y val="0.1021763085399449"/>
          <c:w val="0.75859261349180984"/>
          <c:h val="0.81614107658384238"/>
        </c:manualLayout>
      </c:layout>
      <c:scatterChart>
        <c:scatterStyle val="lineMarker"/>
        <c:varyColors val="0"/>
        <c:ser>
          <c:idx val="2"/>
          <c:order val="0"/>
          <c:tx>
            <c:strRef>
              <c:f>market_prices!$D$1</c:f>
              <c:strCache>
                <c:ptCount val="1"/>
                <c:pt idx="0">
                  <c:v>reserve_up, s1</c:v>
                </c:pt>
              </c:strCache>
            </c:strRef>
          </c:tx>
          <c:xVal>
            <c:numRef>
              <c:f>market_prices!$A$2:$A$11</c:f>
              <c:numCache>
                <c:formatCode>d:m:yyyy\ h\:mm;@</c:formatCode>
                <c:ptCount val="10"/>
                <c:pt idx="0">
                  <c:v>44671</c:v>
                </c:pt>
                <c:pt idx="1">
                  <c:v>44671.041666666664</c:v>
                </c:pt>
                <c:pt idx="2">
                  <c:v>44671.08333321759</c:v>
                </c:pt>
                <c:pt idx="3">
                  <c:v>44671.124999826388</c:v>
                </c:pt>
                <c:pt idx="4">
                  <c:v>44671.166666435187</c:v>
                </c:pt>
                <c:pt idx="5">
                  <c:v>44671.208333043978</c:v>
                </c:pt>
                <c:pt idx="6">
                  <c:v>44671.249999537038</c:v>
                </c:pt>
                <c:pt idx="7">
                  <c:v>44671.291666087964</c:v>
                </c:pt>
                <c:pt idx="8">
                  <c:v>44671.333332638889</c:v>
                </c:pt>
                <c:pt idx="9">
                  <c:v>44671.374999189815</c:v>
                </c:pt>
              </c:numCache>
            </c:numRef>
          </c:xVal>
          <c:yVal>
            <c:numRef>
              <c:f>market_prices!$D$2:$D$11</c:f>
              <c:numCache>
                <c:formatCode>General</c:formatCode>
                <c:ptCount val="10"/>
                <c:pt idx="0">
                  <c:v>309.72000000000003</c:v>
                </c:pt>
                <c:pt idx="1">
                  <c:v>260.60000000000002</c:v>
                </c:pt>
                <c:pt idx="2">
                  <c:v>224.57</c:v>
                </c:pt>
                <c:pt idx="3">
                  <c:v>319.64999999999998</c:v>
                </c:pt>
                <c:pt idx="4">
                  <c:v>231.98</c:v>
                </c:pt>
                <c:pt idx="5">
                  <c:v>282.74</c:v>
                </c:pt>
                <c:pt idx="6">
                  <c:v>64.27</c:v>
                </c:pt>
                <c:pt idx="7">
                  <c:v>136.16999999999999</c:v>
                </c:pt>
                <c:pt idx="8">
                  <c:v>159.25</c:v>
                </c:pt>
                <c:pt idx="9">
                  <c:v>281.91000000000003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1BB-4342-A2EB-312AE397747C}"/>
            </c:ext>
          </c:extLst>
        </c:ser>
        <c:ser>
          <c:idx val="3"/>
          <c:order val="1"/>
          <c:tx>
            <c:strRef>
              <c:f>market_prices!$E$1</c:f>
              <c:strCache>
                <c:ptCount val="1"/>
                <c:pt idx="0">
                  <c:v>reserve_up, s2</c:v>
                </c:pt>
              </c:strCache>
            </c:strRef>
          </c:tx>
          <c:xVal>
            <c:numRef>
              <c:f>market_prices!$A$2:$A$11</c:f>
              <c:numCache>
                <c:formatCode>d:m:yyyy\ h\:mm;@</c:formatCode>
                <c:ptCount val="10"/>
                <c:pt idx="0">
                  <c:v>44671</c:v>
                </c:pt>
                <c:pt idx="1">
                  <c:v>44671.041666666664</c:v>
                </c:pt>
                <c:pt idx="2">
                  <c:v>44671.08333321759</c:v>
                </c:pt>
                <c:pt idx="3">
                  <c:v>44671.124999826388</c:v>
                </c:pt>
                <c:pt idx="4">
                  <c:v>44671.166666435187</c:v>
                </c:pt>
                <c:pt idx="5">
                  <c:v>44671.208333043978</c:v>
                </c:pt>
                <c:pt idx="6">
                  <c:v>44671.249999537038</c:v>
                </c:pt>
                <c:pt idx="7">
                  <c:v>44671.291666087964</c:v>
                </c:pt>
                <c:pt idx="8">
                  <c:v>44671.333332638889</c:v>
                </c:pt>
                <c:pt idx="9">
                  <c:v>44671.374999189815</c:v>
                </c:pt>
              </c:numCache>
            </c:numRef>
          </c:xVal>
          <c:yVal>
            <c:numRef>
              <c:f>market_prices!$E$2:$E$11</c:f>
              <c:numCache>
                <c:formatCode>General</c:formatCode>
                <c:ptCount val="10"/>
                <c:pt idx="0">
                  <c:v>270.25</c:v>
                </c:pt>
                <c:pt idx="1">
                  <c:v>275.08</c:v>
                </c:pt>
                <c:pt idx="2">
                  <c:v>213.37</c:v>
                </c:pt>
                <c:pt idx="3">
                  <c:v>94.3</c:v>
                </c:pt>
                <c:pt idx="4">
                  <c:v>330.96</c:v>
                </c:pt>
                <c:pt idx="5">
                  <c:v>170.81</c:v>
                </c:pt>
                <c:pt idx="6">
                  <c:v>241.82</c:v>
                </c:pt>
                <c:pt idx="7">
                  <c:v>259.89999999999998</c:v>
                </c:pt>
                <c:pt idx="8">
                  <c:v>190.52</c:v>
                </c:pt>
                <c:pt idx="9">
                  <c:v>64.78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1BB-4342-A2EB-312AE397747C}"/>
            </c:ext>
          </c:extLst>
        </c:ser>
        <c:ser>
          <c:idx val="0"/>
          <c:order val="2"/>
          <c:tx>
            <c:strRef>
              <c:f>market_prices!$F$1</c:f>
              <c:strCache>
                <c:ptCount val="1"/>
                <c:pt idx="0">
                  <c:v>reserve_down, s1</c:v>
                </c:pt>
              </c:strCache>
            </c:strRef>
          </c:tx>
          <c:xVal>
            <c:numRef>
              <c:f>market_prices!$A$2:$A$11</c:f>
              <c:numCache>
                <c:formatCode>d:m:yyyy\ h\:mm;@</c:formatCode>
                <c:ptCount val="10"/>
                <c:pt idx="0">
                  <c:v>44671</c:v>
                </c:pt>
                <c:pt idx="1">
                  <c:v>44671.041666666664</c:v>
                </c:pt>
                <c:pt idx="2">
                  <c:v>44671.08333321759</c:v>
                </c:pt>
                <c:pt idx="3">
                  <c:v>44671.124999826388</c:v>
                </c:pt>
                <c:pt idx="4">
                  <c:v>44671.166666435187</c:v>
                </c:pt>
                <c:pt idx="5">
                  <c:v>44671.208333043978</c:v>
                </c:pt>
                <c:pt idx="6">
                  <c:v>44671.249999537038</c:v>
                </c:pt>
                <c:pt idx="7">
                  <c:v>44671.291666087964</c:v>
                </c:pt>
                <c:pt idx="8">
                  <c:v>44671.333332638889</c:v>
                </c:pt>
                <c:pt idx="9">
                  <c:v>44671.374999189815</c:v>
                </c:pt>
              </c:numCache>
            </c:numRef>
          </c:xVal>
          <c:yVal>
            <c:numRef>
              <c:f>market_prices!$F$2:$F$11</c:f>
              <c:numCache>
                <c:formatCode>General</c:formatCode>
                <c:ptCount val="10"/>
                <c:pt idx="0">
                  <c:v>84.13</c:v>
                </c:pt>
                <c:pt idx="1">
                  <c:v>192.99</c:v>
                </c:pt>
                <c:pt idx="2">
                  <c:v>322.2</c:v>
                </c:pt>
                <c:pt idx="3">
                  <c:v>167.48</c:v>
                </c:pt>
                <c:pt idx="4">
                  <c:v>149.66999999999999</c:v>
                </c:pt>
                <c:pt idx="5">
                  <c:v>167.45</c:v>
                </c:pt>
                <c:pt idx="6">
                  <c:v>277.29000000000002</c:v>
                </c:pt>
                <c:pt idx="7">
                  <c:v>212.73</c:v>
                </c:pt>
                <c:pt idx="8">
                  <c:v>173</c:v>
                </c:pt>
                <c:pt idx="9">
                  <c:v>82.19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1BB-4342-A2EB-312AE397747C}"/>
            </c:ext>
          </c:extLst>
        </c:ser>
        <c:ser>
          <c:idx val="1"/>
          <c:order val="3"/>
          <c:tx>
            <c:strRef>
              <c:f>market_prices!$G$1</c:f>
              <c:strCache>
                <c:ptCount val="1"/>
                <c:pt idx="0">
                  <c:v>reserve_down, s2</c:v>
                </c:pt>
              </c:strCache>
            </c:strRef>
          </c:tx>
          <c:xVal>
            <c:numRef>
              <c:f>market_prices!$A$2:$A$11</c:f>
              <c:numCache>
                <c:formatCode>d:m:yyyy\ h\:mm;@</c:formatCode>
                <c:ptCount val="10"/>
                <c:pt idx="0">
                  <c:v>44671</c:v>
                </c:pt>
                <c:pt idx="1">
                  <c:v>44671.041666666664</c:v>
                </c:pt>
                <c:pt idx="2">
                  <c:v>44671.08333321759</c:v>
                </c:pt>
                <c:pt idx="3">
                  <c:v>44671.124999826388</c:v>
                </c:pt>
                <c:pt idx="4">
                  <c:v>44671.166666435187</c:v>
                </c:pt>
                <c:pt idx="5">
                  <c:v>44671.208333043978</c:v>
                </c:pt>
                <c:pt idx="6">
                  <c:v>44671.249999537038</c:v>
                </c:pt>
                <c:pt idx="7">
                  <c:v>44671.291666087964</c:v>
                </c:pt>
                <c:pt idx="8">
                  <c:v>44671.333332638889</c:v>
                </c:pt>
                <c:pt idx="9">
                  <c:v>44671.374999189815</c:v>
                </c:pt>
              </c:numCache>
            </c:numRef>
          </c:xVal>
          <c:yVal>
            <c:numRef>
              <c:f>market_prices!$G$2:$G$11</c:f>
              <c:numCache>
                <c:formatCode>General</c:formatCode>
                <c:ptCount val="10"/>
                <c:pt idx="0">
                  <c:v>134.68</c:v>
                </c:pt>
                <c:pt idx="1">
                  <c:v>271.23</c:v>
                </c:pt>
                <c:pt idx="2">
                  <c:v>53.8</c:v>
                </c:pt>
                <c:pt idx="3">
                  <c:v>220.9</c:v>
                </c:pt>
                <c:pt idx="4">
                  <c:v>171.55</c:v>
                </c:pt>
                <c:pt idx="5">
                  <c:v>397.42</c:v>
                </c:pt>
                <c:pt idx="6">
                  <c:v>191.92</c:v>
                </c:pt>
                <c:pt idx="7">
                  <c:v>265.85000000000002</c:v>
                </c:pt>
                <c:pt idx="8">
                  <c:v>299.97000000000003</c:v>
                </c:pt>
                <c:pt idx="9">
                  <c:v>220.06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1BB-4342-A2EB-312AE3977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132927"/>
        <c:axId val="452133343"/>
      </c:scatterChart>
      <c:valAx>
        <c:axId val="452132927"/>
        <c:scaling>
          <c:orientation val="minMax"/>
          <c:min val="44670.9588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d:m:yyyy\ h\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52133343"/>
        <c:crosses val="autoZero"/>
        <c:crossBetween val="midCat"/>
        <c:majorUnit val="4.1670000000000013E-2"/>
      </c:valAx>
      <c:valAx>
        <c:axId val="45213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Price</a:t>
                </a:r>
                <a:r>
                  <a:rPr lang="fi-FI" baseline="0"/>
                  <a:t> €/MWh</a:t>
                </a:r>
                <a:endParaRPr lang="fi-FI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52132927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497205</xdr:colOff>
      <xdr:row>15</xdr:row>
      <xdr:rowOff>56197</xdr:rowOff>
    </xdr:from>
    <xdr:to>
      <xdr:col>13</xdr:col>
      <xdr:colOff>361950</xdr:colOff>
      <xdr:row>36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57057D-8727-4E0D-B3ED-1995CEB0E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19</xdr:row>
      <xdr:rowOff>133350</xdr:rowOff>
    </xdr:from>
    <xdr:to>
      <xdr:col>5</xdr:col>
      <xdr:colOff>590550</xdr:colOff>
      <xdr:row>48</xdr:row>
      <xdr:rowOff>99059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40CCB9D-F47F-42E1-BEC1-8D919F995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299309</xdr:colOff>
      <xdr:row>13</xdr:row>
      <xdr:rowOff>120351</xdr:rowOff>
    </xdr:from>
    <xdr:to>
      <xdr:col>16</xdr:col>
      <xdr:colOff>589823</xdr:colOff>
      <xdr:row>44</xdr:row>
      <xdr:rowOff>145116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1268BCE-6016-4143-B322-D834A16B23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3E69-3A75-490E-847C-66A9CF6C1FC5}">
  <dimension ref="A1:A49"/>
  <sheetViews>
    <sheetView workbookViewId="0"/>
  </sheetViews>
  <sheetFormatPr defaultRowHeight="14.4" x14ac:dyDescent="0.3"/>
  <cols>
    <col min="1" max="1" width="14.33203125" bestFit="1" customWidth="1"/>
  </cols>
  <sheetData>
    <row r="1" spans="1:1" x14ac:dyDescent="0.3">
      <c r="A1" t="s">
        <v>25</v>
      </c>
    </row>
    <row r="2" spans="1:1" x14ac:dyDescent="0.3">
      <c r="A2" s="8">
        <v>44671</v>
      </c>
    </row>
    <row r="3" spans="1:1" x14ac:dyDescent="0.3">
      <c r="A3" s="8">
        <v>44671.041666666664</v>
      </c>
    </row>
    <row r="4" spans="1:1" x14ac:dyDescent="0.3">
      <c r="A4" s="8">
        <v>44671.08333321759</v>
      </c>
    </row>
    <row r="5" spans="1:1" x14ac:dyDescent="0.3">
      <c r="A5" s="8">
        <v>44671.124999826388</v>
      </c>
    </row>
    <row r="6" spans="1:1" x14ac:dyDescent="0.3">
      <c r="A6" s="8">
        <v>44671.166666435187</v>
      </c>
    </row>
    <row r="7" spans="1:1" x14ac:dyDescent="0.3">
      <c r="A7" s="8">
        <v>44671.208333043978</v>
      </c>
    </row>
    <row r="8" spans="1:1" x14ac:dyDescent="0.3">
      <c r="A8" s="8">
        <v>44671.249999537038</v>
      </c>
    </row>
    <row r="9" spans="1:1" x14ac:dyDescent="0.3">
      <c r="A9" s="8">
        <v>44671.291666087964</v>
      </c>
    </row>
    <row r="10" spans="1:1" x14ac:dyDescent="0.3">
      <c r="A10" s="8">
        <v>44671.333332638889</v>
      </c>
    </row>
    <row r="11" spans="1:1" x14ac:dyDescent="0.3">
      <c r="A11" s="8">
        <v>44671.374999189815</v>
      </c>
    </row>
    <row r="12" spans="1:1" x14ac:dyDescent="0.3">
      <c r="A12" s="8"/>
    </row>
    <row r="13" spans="1:1" x14ac:dyDescent="0.3">
      <c r="A13" s="8"/>
    </row>
    <row r="14" spans="1:1" x14ac:dyDescent="0.3">
      <c r="A14" s="8"/>
    </row>
    <row r="15" spans="1:1" x14ac:dyDescent="0.3">
      <c r="A15" s="8"/>
    </row>
    <row r="16" spans="1:1" x14ac:dyDescent="0.3">
      <c r="A16" s="8"/>
    </row>
    <row r="17" spans="1:1" x14ac:dyDescent="0.3">
      <c r="A17" s="8"/>
    </row>
    <row r="18" spans="1:1" x14ac:dyDescent="0.3">
      <c r="A18" s="8"/>
    </row>
    <row r="19" spans="1:1" x14ac:dyDescent="0.3">
      <c r="A19" s="8"/>
    </row>
    <row r="20" spans="1:1" x14ac:dyDescent="0.3">
      <c r="A20" s="8"/>
    </row>
    <row r="21" spans="1:1" x14ac:dyDescent="0.3">
      <c r="A21" s="8"/>
    </row>
    <row r="22" spans="1:1" x14ac:dyDescent="0.3">
      <c r="A22" s="8"/>
    </row>
    <row r="23" spans="1:1" x14ac:dyDescent="0.3">
      <c r="A23" s="8"/>
    </row>
    <row r="24" spans="1:1" x14ac:dyDescent="0.3">
      <c r="A24" s="8"/>
    </row>
    <row r="25" spans="1:1" x14ac:dyDescent="0.3">
      <c r="A25" s="8"/>
    </row>
    <row r="26" spans="1:1" x14ac:dyDescent="0.3">
      <c r="A26" s="8"/>
    </row>
    <row r="27" spans="1:1" x14ac:dyDescent="0.3">
      <c r="A27" s="8"/>
    </row>
    <row r="28" spans="1:1" x14ac:dyDescent="0.3">
      <c r="A28" s="8"/>
    </row>
    <row r="29" spans="1:1" x14ac:dyDescent="0.3">
      <c r="A29" s="8"/>
    </row>
    <row r="30" spans="1:1" x14ac:dyDescent="0.3">
      <c r="A30" s="8"/>
    </row>
    <row r="31" spans="1:1" x14ac:dyDescent="0.3">
      <c r="A31" s="8"/>
    </row>
    <row r="32" spans="1:1" x14ac:dyDescent="0.3">
      <c r="A32" s="8"/>
    </row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  <row r="47" spans="1:1" x14ac:dyDescent="0.3">
      <c r="A47" s="8"/>
    </row>
    <row r="48" spans="1:1" x14ac:dyDescent="0.3">
      <c r="A48" s="8"/>
    </row>
    <row r="49" spans="1:1" x14ac:dyDescent="0.3">
      <c r="A49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L4"/>
  <sheetViews>
    <sheetView workbookViewId="0">
      <selection activeCell="A4" sqref="A4:XFD4"/>
    </sheetView>
  </sheetViews>
  <sheetFormatPr defaultRowHeight="14.4" x14ac:dyDescent="0.3"/>
  <cols>
    <col min="1" max="1" width="7.33203125" bestFit="1" customWidth="1"/>
    <col min="2" max="2" width="13.5546875" bestFit="1" customWidth="1"/>
    <col min="3" max="3" width="7.88671875" bestFit="1" customWidth="1"/>
    <col min="4" max="4" width="6.109375" bestFit="1" customWidth="1"/>
    <col min="5" max="5" width="9.6640625" bestFit="1" customWidth="1"/>
    <col min="6" max="6" width="9.109375" bestFit="1" customWidth="1"/>
    <col min="7" max="7" width="10.109375" bestFit="1" customWidth="1"/>
    <col min="8" max="8" width="7.44140625" bestFit="1" customWidth="1"/>
    <col min="9" max="9" width="8.6640625" bestFit="1" customWidth="1"/>
  </cols>
  <sheetData>
    <row r="1" spans="1:12" s="3" customFormat="1" x14ac:dyDescent="0.3">
      <c r="A1" s="3" t="s">
        <v>0</v>
      </c>
      <c r="B1" s="3" t="s">
        <v>1</v>
      </c>
      <c r="C1" s="3" t="s">
        <v>2</v>
      </c>
      <c r="D1" s="3" t="s">
        <v>27</v>
      </c>
      <c r="E1" s="3" t="s">
        <v>6</v>
      </c>
      <c r="F1" s="3" t="s">
        <v>9</v>
      </c>
      <c r="G1" s="3" t="s">
        <v>3</v>
      </c>
      <c r="H1" s="3" t="s">
        <v>4</v>
      </c>
      <c r="I1" s="3" t="s">
        <v>5</v>
      </c>
      <c r="J1" s="3" t="s">
        <v>47</v>
      </c>
      <c r="K1" s="3" t="s">
        <v>54</v>
      </c>
      <c r="L1" s="3" t="s">
        <v>56</v>
      </c>
    </row>
    <row r="2" spans="1:12" x14ac:dyDescent="0.3">
      <c r="A2" t="s">
        <v>7</v>
      </c>
      <c r="B2" s="7">
        <v>1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</row>
    <row r="3" spans="1:12" x14ac:dyDescent="0.3">
      <c r="A3" t="s">
        <v>8</v>
      </c>
      <c r="B3" s="7">
        <v>0</v>
      </c>
      <c r="C3" s="7">
        <v>0</v>
      </c>
      <c r="D3" s="7">
        <v>1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3">
      <c r="A4" t="s">
        <v>72</v>
      </c>
      <c r="B4" s="7">
        <v>0</v>
      </c>
      <c r="C4" s="7">
        <v>0</v>
      </c>
      <c r="D4" s="7">
        <v>0</v>
      </c>
      <c r="E4" s="7">
        <v>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P4"/>
  <sheetViews>
    <sheetView workbookViewId="0">
      <selection activeCell="F3" sqref="F3"/>
    </sheetView>
  </sheetViews>
  <sheetFormatPr defaultRowHeight="14.4" x14ac:dyDescent="0.3"/>
  <cols>
    <col min="1" max="1" width="16.88671875" bestFit="1" customWidth="1"/>
    <col min="2" max="2" width="5" bestFit="1" customWidth="1"/>
    <col min="3" max="3" width="8.33203125" bestFit="1" customWidth="1"/>
    <col min="5" max="5" width="6.109375" bestFit="1" customWidth="1"/>
    <col min="6" max="6" width="10.6640625" customWidth="1"/>
    <col min="7" max="7" width="5" bestFit="1" customWidth="1"/>
    <col min="8" max="8" width="9.33203125" bestFit="1" customWidth="1"/>
    <col min="9" max="10" width="9.5546875" bestFit="1" customWidth="1"/>
    <col min="11" max="11" width="11.109375" bestFit="1" customWidth="1"/>
    <col min="12" max="12" width="11.44140625" bestFit="1" customWidth="1"/>
    <col min="13" max="14" width="11.44140625" customWidth="1"/>
  </cols>
  <sheetData>
    <row r="1" spans="1:16" s="3" customFormat="1" x14ac:dyDescent="0.3">
      <c r="A1" s="3" t="s">
        <v>11</v>
      </c>
      <c r="B1" s="3" t="s">
        <v>12</v>
      </c>
      <c r="C1" s="3" t="s">
        <v>46</v>
      </c>
      <c r="D1" s="3" t="s">
        <v>13</v>
      </c>
      <c r="E1" s="3" t="s">
        <v>27</v>
      </c>
      <c r="F1" s="3" t="s">
        <v>16</v>
      </c>
      <c r="G1" s="3" t="s">
        <v>15</v>
      </c>
      <c r="H1" s="3" t="s">
        <v>18</v>
      </c>
      <c r="I1" s="3" t="s">
        <v>17</v>
      </c>
      <c r="J1" s="3" t="s">
        <v>38</v>
      </c>
      <c r="K1" s="3" t="s">
        <v>40</v>
      </c>
      <c r="L1" s="3" t="s">
        <v>41</v>
      </c>
      <c r="M1" s="3" t="s">
        <v>68</v>
      </c>
      <c r="N1" s="3" t="s">
        <v>69</v>
      </c>
      <c r="O1" s="3" t="s">
        <v>47</v>
      </c>
      <c r="P1" s="3" t="s">
        <v>48</v>
      </c>
    </row>
    <row r="2" spans="1:16" x14ac:dyDescent="0.3">
      <c r="A2" t="s">
        <v>73</v>
      </c>
      <c r="B2" s="7">
        <v>0</v>
      </c>
      <c r="C2" s="7">
        <v>0</v>
      </c>
      <c r="D2" s="7">
        <v>1</v>
      </c>
      <c r="E2" s="7">
        <v>1</v>
      </c>
      <c r="F2" s="7">
        <v>1</v>
      </c>
      <c r="G2" s="7">
        <v>0.9</v>
      </c>
      <c r="H2" s="7">
        <v>0.3</v>
      </c>
      <c r="I2" s="7">
        <v>1</v>
      </c>
      <c r="J2" s="7">
        <v>1</v>
      </c>
      <c r="K2" s="7">
        <v>2</v>
      </c>
      <c r="L2" s="7">
        <v>2</v>
      </c>
      <c r="M2" s="7">
        <v>0</v>
      </c>
      <c r="N2" s="7">
        <v>0</v>
      </c>
      <c r="O2" s="7">
        <v>1</v>
      </c>
      <c r="P2" s="7">
        <v>0</v>
      </c>
    </row>
    <row r="3" spans="1:16" x14ac:dyDescent="0.3">
      <c r="A3" t="s">
        <v>75</v>
      </c>
      <c r="B3" s="7">
        <v>1</v>
      </c>
      <c r="C3" s="7">
        <v>0</v>
      </c>
      <c r="D3" s="7">
        <v>0</v>
      </c>
      <c r="E3" s="7">
        <v>0</v>
      </c>
      <c r="F3" s="7">
        <v>1</v>
      </c>
      <c r="G3" s="7">
        <v>1</v>
      </c>
      <c r="H3" s="7">
        <v>0</v>
      </c>
      <c r="I3" s="7">
        <v>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</row>
    <row r="4" spans="1:16" x14ac:dyDescent="0.3">
      <c r="A4" t="s">
        <v>74</v>
      </c>
      <c r="B4" s="7">
        <v>0</v>
      </c>
      <c r="C4" s="7">
        <v>0</v>
      </c>
      <c r="D4" s="7">
        <v>0</v>
      </c>
      <c r="E4" s="7">
        <v>1</v>
      </c>
      <c r="F4" s="7">
        <v>1</v>
      </c>
      <c r="G4" s="7">
        <v>3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A729-4FB7-440D-A765-676495DE3453}">
  <dimension ref="A1:C1"/>
  <sheetViews>
    <sheetView workbookViewId="0">
      <selection activeCell="B2" sqref="B2"/>
    </sheetView>
  </sheetViews>
  <sheetFormatPr defaultRowHeight="14.4" x14ac:dyDescent="0.3"/>
  <sheetData>
    <row r="1" spans="1:3" x14ac:dyDescent="0.3">
      <c r="A1" s="3" t="s">
        <v>30</v>
      </c>
      <c r="B1" s="3" t="s">
        <v>70</v>
      </c>
      <c r="C1" s="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06B-D567-41FC-8E91-2B4CC5EC9B59}">
  <dimension ref="A1:K1"/>
  <sheetViews>
    <sheetView workbookViewId="0">
      <selection activeCell="H17" sqref="H17"/>
    </sheetView>
  </sheetViews>
  <sheetFormatPr defaultRowHeight="14.4" x14ac:dyDescent="0.3"/>
  <sheetData>
    <row r="1" spans="1:11" s="3" customFormat="1" x14ac:dyDescent="0.3">
      <c r="A1" s="3" t="s">
        <v>11</v>
      </c>
      <c r="B1" s="3">
        <v>1</v>
      </c>
      <c r="C1" s="3">
        <f>B1+1</f>
        <v>2</v>
      </c>
      <c r="D1" s="3">
        <f t="shared" ref="D1:K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H9"/>
  <sheetViews>
    <sheetView workbookViewId="0">
      <selection activeCell="A6" sqref="A6"/>
    </sheetView>
  </sheetViews>
  <sheetFormatPr defaultColWidth="9.109375" defaultRowHeight="14.4" x14ac:dyDescent="0.3"/>
  <cols>
    <col min="1" max="1" width="16.88671875" style="5" bestFit="1" customWidth="1"/>
    <col min="2" max="2" width="11.44140625" style="5" bestFit="1" customWidth="1"/>
    <col min="3" max="3" width="5.5546875" style="5" bestFit="1" customWidth="1"/>
    <col min="4" max="4" width="16.44140625" style="5" bestFit="1" customWidth="1"/>
    <col min="5" max="5" width="8.109375" style="5" bestFit="1" customWidth="1"/>
    <col min="6" max="6" width="10.109375" style="5" bestFit="1" customWidth="1"/>
    <col min="7" max="7" width="8.88671875" style="5" bestFit="1" customWidth="1"/>
    <col min="8" max="8" width="11.5546875" style="5" bestFit="1" customWidth="1"/>
    <col min="9" max="16384" width="9.109375" style="5"/>
  </cols>
  <sheetData>
    <row r="1" spans="1:8" s="4" customFormat="1" x14ac:dyDescent="0.3">
      <c r="A1" s="4" t="s">
        <v>11</v>
      </c>
      <c r="B1" s="4" t="s">
        <v>22</v>
      </c>
      <c r="C1" s="4" t="s">
        <v>0</v>
      </c>
      <c r="D1" s="4" t="s">
        <v>28</v>
      </c>
      <c r="E1" s="4" t="s">
        <v>14</v>
      </c>
      <c r="F1" s="4" t="s">
        <v>24</v>
      </c>
      <c r="G1" s="4" t="s">
        <v>20</v>
      </c>
      <c r="H1" s="4" t="s">
        <v>19</v>
      </c>
    </row>
    <row r="2" spans="1:8" x14ac:dyDescent="0.3">
      <c r="A2" s="5" t="s">
        <v>73</v>
      </c>
      <c r="B2" s="5" t="s">
        <v>21</v>
      </c>
      <c r="C2" s="5" t="s">
        <v>7</v>
      </c>
      <c r="D2" s="5">
        <v>1</v>
      </c>
      <c r="E2" s="5">
        <v>10</v>
      </c>
      <c r="F2" s="5">
        <v>0</v>
      </c>
      <c r="G2" s="5">
        <v>1</v>
      </c>
      <c r="H2" s="5">
        <v>1</v>
      </c>
    </row>
    <row r="3" spans="1:8" x14ac:dyDescent="0.3">
      <c r="A3" s="5" t="s">
        <v>73</v>
      </c>
      <c r="B3" s="5" t="s">
        <v>23</v>
      </c>
      <c r="C3" s="5" t="s">
        <v>8</v>
      </c>
      <c r="D3" s="5">
        <v>1</v>
      </c>
      <c r="E3" s="5">
        <v>3</v>
      </c>
      <c r="F3" s="5">
        <v>0</v>
      </c>
      <c r="G3" s="5">
        <v>1</v>
      </c>
      <c r="H3" s="5">
        <v>1</v>
      </c>
    </row>
    <row r="4" spans="1:8" x14ac:dyDescent="0.3">
      <c r="A4" s="5" t="s">
        <v>73</v>
      </c>
      <c r="B4" s="5" t="s">
        <v>23</v>
      </c>
      <c r="C4" s="5" t="s">
        <v>72</v>
      </c>
      <c r="D4" s="5">
        <v>1</v>
      </c>
      <c r="E4" s="5">
        <v>6</v>
      </c>
      <c r="F4" s="5">
        <v>0</v>
      </c>
      <c r="G4" s="5">
        <v>1</v>
      </c>
      <c r="H4" s="5">
        <v>1</v>
      </c>
    </row>
    <row r="5" spans="1:8" x14ac:dyDescent="0.3">
      <c r="A5" s="5" t="s">
        <v>75</v>
      </c>
      <c r="B5" s="5" t="s">
        <v>23</v>
      </c>
      <c r="C5" s="5" t="s">
        <v>8</v>
      </c>
      <c r="D5" s="5">
        <v>1</v>
      </c>
      <c r="E5" s="5">
        <v>5</v>
      </c>
      <c r="F5" s="5">
        <v>0</v>
      </c>
      <c r="G5" s="5">
        <v>1</v>
      </c>
      <c r="H5" s="5">
        <v>1</v>
      </c>
    </row>
    <row r="6" spans="1:8" x14ac:dyDescent="0.3">
      <c r="A6" t="s">
        <v>74</v>
      </c>
      <c r="B6" s="5" t="s">
        <v>21</v>
      </c>
      <c r="C6" s="5" t="s">
        <v>8</v>
      </c>
      <c r="D6" s="5">
        <v>1</v>
      </c>
      <c r="E6" s="5">
        <v>3</v>
      </c>
      <c r="F6" s="5">
        <v>0</v>
      </c>
      <c r="G6" s="5">
        <v>5</v>
      </c>
      <c r="H6" s="5">
        <v>5</v>
      </c>
    </row>
    <row r="7" spans="1:8" x14ac:dyDescent="0.3">
      <c r="A7" t="s">
        <v>74</v>
      </c>
      <c r="B7" s="5" t="s">
        <v>23</v>
      </c>
      <c r="C7" s="5" t="s">
        <v>72</v>
      </c>
      <c r="D7" s="5">
        <v>1</v>
      </c>
      <c r="E7" s="5">
        <v>9</v>
      </c>
      <c r="F7" s="5">
        <v>0</v>
      </c>
      <c r="G7" s="5">
        <v>5</v>
      </c>
      <c r="H7" s="5">
        <v>5</v>
      </c>
    </row>
    <row r="8" spans="1:8" x14ac:dyDescent="0.3">
      <c r="A8"/>
    </row>
    <row r="9" spans="1:8" x14ac:dyDescent="0.3">
      <c r="A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F404-3743-47D7-AC45-7AE3A9FB796E}">
  <dimension ref="A1:A25"/>
  <sheetViews>
    <sheetView workbookViewId="0">
      <selection activeCell="B5" sqref="B5"/>
    </sheetView>
  </sheetViews>
  <sheetFormatPr defaultRowHeight="14.4" x14ac:dyDescent="0.3"/>
  <cols>
    <col min="1" max="1" width="19.33203125" style="8" customWidth="1"/>
  </cols>
  <sheetData>
    <row r="1" spans="1:1" x14ac:dyDescent="0.3">
      <c r="A1" s="3" t="s">
        <v>25</v>
      </c>
    </row>
    <row r="2" spans="1:1" x14ac:dyDescent="0.3">
      <c r="A2" s="8">
        <f>IF(timeseries!A2&lt;&gt;"",timeseries!A2,"")</f>
        <v>44671</v>
      </c>
    </row>
    <row r="3" spans="1:1" x14ac:dyDescent="0.3">
      <c r="A3" s="8">
        <f>IF(timeseries!A3&lt;&gt;"",timeseries!A3,"")</f>
        <v>44671.041666666664</v>
      </c>
    </row>
    <row r="4" spans="1:1" x14ac:dyDescent="0.3">
      <c r="A4" s="8">
        <f>IF(timeseries!A4&lt;&gt;"",timeseries!A4,"")</f>
        <v>44671.08333321759</v>
      </c>
    </row>
    <row r="5" spans="1:1" x14ac:dyDescent="0.3">
      <c r="A5" s="8">
        <f>IF(timeseries!A5&lt;&gt;"",timeseries!A5,"")</f>
        <v>44671.124999826388</v>
      </c>
    </row>
    <row r="6" spans="1:1" x14ac:dyDescent="0.3">
      <c r="A6" s="8">
        <f>IF(timeseries!A6&lt;&gt;"",timeseries!A6,"")</f>
        <v>44671.166666435187</v>
      </c>
    </row>
    <row r="7" spans="1:1" x14ac:dyDescent="0.3">
      <c r="A7" s="8">
        <f>IF(timeseries!A7&lt;&gt;"",timeseries!A7,"")</f>
        <v>44671.208333043978</v>
      </c>
    </row>
    <row r="8" spans="1:1" x14ac:dyDescent="0.3">
      <c r="A8" s="8">
        <f>IF(timeseries!A8&lt;&gt;"",timeseries!A8,"")</f>
        <v>44671.249999537038</v>
      </c>
    </row>
    <row r="9" spans="1:1" x14ac:dyDescent="0.3">
      <c r="A9" s="8">
        <f>IF(timeseries!A9&lt;&gt;"",timeseries!A9,"")</f>
        <v>44671.291666087964</v>
      </c>
    </row>
    <row r="10" spans="1:1" x14ac:dyDescent="0.3">
      <c r="A10" s="8">
        <f>IF(timeseries!A10&lt;&gt;"",timeseries!A10,"")</f>
        <v>44671.333332638889</v>
      </c>
    </row>
    <row r="11" spans="1:1" x14ac:dyDescent="0.3">
      <c r="A11" s="8">
        <f>IF(timeseries!A11&lt;&gt;"",timeseries!A11,"")</f>
        <v>44671.374999189815</v>
      </c>
    </row>
    <row r="12" spans="1:1" x14ac:dyDescent="0.3">
      <c r="A12" s="8" t="str">
        <f>IF(timeseries!A12&lt;&gt;"",timeseries!A12,"")</f>
        <v/>
      </c>
    </row>
    <row r="13" spans="1:1" x14ac:dyDescent="0.3">
      <c r="A13" s="8" t="str">
        <f>IF(timeseries!A13&lt;&gt;"",timeseries!A13,"")</f>
        <v/>
      </c>
    </row>
    <row r="14" spans="1:1" x14ac:dyDescent="0.3">
      <c r="A14" s="8" t="str">
        <f>IF(timeseries!A14&lt;&gt;"",timeseries!A14,"")</f>
        <v/>
      </c>
    </row>
    <row r="15" spans="1:1" x14ac:dyDescent="0.3">
      <c r="A15" s="8" t="str">
        <f>IF(timeseries!A15&lt;&gt;"",timeseries!A15,"")</f>
        <v/>
      </c>
    </row>
    <row r="16" spans="1:1" x14ac:dyDescent="0.3">
      <c r="A16" s="8" t="str">
        <f>IF(timeseries!A16&lt;&gt;"",timeseries!A16,"")</f>
        <v/>
      </c>
    </row>
    <row r="17" spans="1:1" x14ac:dyDescent="0.3">
      <c r="A17" s="8" t="str">
        <f>IF(timeseries!A17&lt;&gt;"",timeseries!A17,"")</f>
        <v/>
      </c>
    </row>
    <row r="18" spans="1:1" x14ac:dyDescent="0.3">
      <c r="A18" s="8" t="str">
        <f>IF(timeseries!A18&lt;&gt;"",timeseries!A18,"")</f>
        <v/>
      </c>
    </row>
    <row r="19" spans="1:1" x14ac:dyDescent="0.3">
      <c r="A19" s="8" t="str">
        <f>IF(timeseries!A19&lt;&gt;"",timeseries!A19,"")</f>
        <v/>
      </c>
    </row>
    <row r="20" spans="1:1" x14ac:dyDescent="0.3">
      <c r="A20" s="8" t="str">
        <f>IF(timeseries!A20&lt;&gt;"",timeseries!A20,"")</f>
        <v/>
      </c>
    </row>
    <row r="21" spans="1:1" x14ac:dyDescent="0.3">
      <c r="A21" s="8" t="str">
        <f>IF(timeseries!A21&lt;&gt;"",timeseries!A21,"")</f>
        <v/>
      </c>
    </row>
    <row r="22" spans="1:1" x14ac:dyDescent="0.3">
      <c r="A22" s="8" t="str">
        <f>IF(timeseries!A22&lt;&gt;"",timeseries!A22,"")</f>
        <v/>
      </c>
    </row>
    <row r="23" spans="1:1" x14ac:dyDescent="0.3">
      <c r="A23" s="8" t="str">
        <f>IF(timeseries!A23&lt;&gt;"",timeseries!A23,"")</f>
        <v/>
      </c>
    </row>
    <row r="24" spans="1:1" x14ac:dyDescent="0.3">
      <c r="A24" s="8" t="str">
        <f>IF(timeseries!A24&lt;&gt;"",timeseries!A24,"")</f>
        <v/>
      </c>
    </row>
    <row r="25" spans="1:1" x14ac:dyDescent="0.3">
      <c r="A25" s="8" t="str">
        <f>IF(timeseries!A25&lt;&gt;"",timeseries!A25,"")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2F8A-0FB4-47AD-98A1-4065D3376432}">
  <dimension ref="A1:B2"/>
  <sheetViews>
    <sheetView workbookViewId="0">
      <selection activeCell="I28" sqref="I28"/>
    </sheetView>
  </sheetViews>
  <sheetFormatPr defaultRowHeight="14.4" x14ac:dyDescent="0.3"/>
  <sheetData>
    <row r="1" spans="1:2" s="3" customFormat="1" x14ac:dyDescent="0.3">
      <c r="A1" s="3" t="s">
        <v>30</v>
      </c>
      <c r="B1" s="3" t="s">
        <v>42</v>
      </c>
    </row>
    <row r="2" spans="1:2" x14ac:dyDescent="0.3">
      <c r="A2" t="s">
        <v>43</v>
      </c>
      <c r="B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L25"/>
  <sheetViews>
    <sheetView workbookViewId="0">
      <selection activeCell="C12" sqref="C12"/>
    </sheetView>
  </sheetViews>
  <sheetFormatPr defaultRowHeight="14.4" x14ac:dyDescent="0.3"/>
  <cols>
    <col min="1" max="1" width="19.33203125" style="8" customWidth="1"/>
    <col min="2" max="5" width="12.5546875" bestFit="1" customWidth="1"/>
    <col min="6" max="8" width="5.5546875" bestFit="1" customWidth="1"/>
    <col min="12" max="12" width="12.109375" bestFit="1" customWidth="1"/>
  </cols>
  <sheetData>
    <row r="1" spans="1:12" s="3" customFormat="1" x14ac:dyDescent="0.3">
      <c r="A1" s="3" t="s">
        <v>25</v>
      </c>
      <c r="B1" s="3" t="s">
        <v>76</v>
      </c>
      <c r="C1" s="3" t="s">
        <v>77</v>
      </c>
    </row>
    <row r="2" spans="1:12" x14ac:dyDescent="0.3">
      <c r="A2" s="8">
        <f>IF(timeseries!A2&lt;&gt;"",timeseries!A2,"")</f>
        <v>44671</v>
      </c>
      <c r="B2">
        <v>0.42</v>
      </c>
      <c r="C2">
        <v>0.54</v>
      </c>
      <c r="F2" s="8"/>
      <c r="L2" s="8"/>
    </row>
    <row r="3" spans="1:12" x14ac:dyDescent="0.3">
      <c r="A3" s="8">
        <f>IF(timeseries!A3&lt;&gt;"",timeseries!A3,"")</f>
        <v>44671.041666666664</v>
      </c>
      <c r="B3">
        <v>0.45</v>
      </c>
      <c r="C3">
        <v>0.52</v>
      </c>
    </row>
    <row r="4" spans="1:12" x14ac:dyDescent="0.3">
      <c r="A4" s="8">
        <f>IF(timeseries!A4&lt;&gt;"",timeseries!A4,"")</f>
        <v>44671.08333321759</v>
      </c>
      <c r="B4">
        <v>0.27</v>
      </c>
      <c r="C4">
        <v>0.56000000000000005</v>
      </c>
    </row>
    <row r="5" spans="1:12" x14ac:dyDescent="0.3">
      <c r="A5" s="8">
        <f>IF(timeseries!A5&lt;&gt;"",timeseries!A5,"")</f>
        <v>44671.124999826388</v>
      </c>
      <c r="B5">
        <v>0.33</v>
      </c>
      <c r="C5">
        <v>0.5</v>
      </c>
    </row>
    <row r="6" spans="1:12" x14ac:dyDescent="0.3">
      <c r="A6" s="8">
        <f>IF(timeseries!A6&lt;&gt;"",timeseries!A6,"")</f>
        <v>44671.166666435187</v>
      </c>
      <c r="B6">
        <v>0.32</v>
      </c>
      <c r="C6">
        <v>0.33</v>
      </c>
    </row>
    <row r="7" spans="1:12" x14ac:dyDescent="0.3">
      <c r="A7" s="8">
        <f>IF(timeseries!A7&lt;&gt;"",timeseries!A7,"")</f>
        <v>44671.208333043978</v>
      </c>
      <c r="B7">
        <v>0.28999999999999998</v>
      </c>
      <c r="C7">
        <v>0.45</v>
      </c>
    </row>
    <row r="8" spans="1:12" x14ac:dyDescent="0.3">
      <c r="A8" s="8">
        <f>IF(timeseries!A8&lt;&gt;"",timeseries!A8,"")</f>
        <v>44671.249999537038</v>
      </c>
      <c r="B8">
        <v>0.47</v>
      </c>
      <c r="C8">
        <v>0.39</v>
      </c>
    </row>
    <row r="9" spans="1:12" x14ac:dyDescent="0.3">
      <c r="A9" s="8">
        <f>IF(timeseries!A9&lt;&gt;"",timeseries!A9,"")</f>
        <v>44671.291666087964</v>
      </c>
      <c r="B9">
        <v>0.31</v>
      </c>
      <c r="C9">
        <v>0.47</v>
      </c>
    </row>
    <row r="10" spans="1:12" x14ac:dyDescent="0.3">
      <c r="A10" s="8">
        <f>IF(timeseries!A10&lt;&gt;"",timeseries!A10,"")</f>
        <v>44671.333332638889</v>
      </c>
      <c r="B10">
        <v>0.44</v>
      </c>
      <c r="C10">
        <v>0.39</v>
      </c>
    </row>
    <row r="11" spans="1:12" x14ac:dyDescent="0.3">
      <c r="A11" s="8">
        <f>IF(timeseries!A11&lt;&gt;"",timeseries!A11,"")</f>
        <v>44671.374999189815</v>
      </c>
      <c r="B11">
        <v>0.42</v>
      </c>
      <c r="C11">
        <v>0.27</v>
      </c>
    </row>
    <row r="12" spans="1:12" x14ac:dyDescent="0.3">
      <c r="A12" s="8" t="str">
        <f>IF(timeseries!A12&lt;&gt;"",timeseries!A12,"")</f>
        <v/>
      </c>
    </row>
    <row r="13" spans="1:12" x14ac:dyDescent="0.3">
      <c r="A13" s="8" t="str">
        <f>IF(timeseries!A13&lt;&gt;"",timeseries!A13,"")</f>
        <v/>
      </c>
    </row>
    <row r="14" spans="1:12" x14ac:dyDescent="0.3">
      <c r="A14" s="8" t="str">
        <f>IF(timeseries!A14&lt;&gt;"",timeseries!A14,"")</f>
        <v/>
      </c>
    </row>
    <row r="15" spans="1:12" x14ac:dyDescent="0.3">
      <c r="A15" s="8" t="str">
        <f>IF(timeseries!A15&lt;&gt;"",timeseries!A15,"")</f>
        <v/>
      </c>
    </row>
    <row r="16" spans="1:12" x14ac:dyDescent="0.3">
      <c r="A16" s="8" t="str">
        <f>IF(timeseries!A16&lt;&gt;"",timeseries!A16,"")</f>
        <v/>
      </c>
    </row>
    <row r="17" spans="1:1" x14ac:dyDescent="0.3">
      <c r="A17" s="8" t="str">
        <f>IF(timeseries!A17&lt;&gt;"",timeseries!A17,"")</f>
        <v/>
      </c>
    </row>
    <row r="18" spans="1:1" x14ac:dyDescent="0.3">
      <c r="A18" s="8" t="str">
        <f>IF(timeseries!A18&lt;&gt;"",timeseries!A18,"")</f>
        <v/>
      </c>
    </row>
    <row r="19" spans="1:1" x14ac:dyDescent="0.3">
      <c r="A19" s="8" t="str">
        <f>IF(timeseries!A19&lt;&gt;"",timeseries!A19,"")</f>
        <v/>
      </c>
    </row>
    <row r="20" spans="1:1" x14ac:dyDescent="0.3">
      <c r="A20" s="8" t="str">
        <f>IF(timeseries!A20&lt;&gt;"",timeseries!A20,"")</f>
        <v/>
      </c>
    </row>
    <row r="21" spans="1:1" x14ac:dyDescent="0.3">
      <c r="A21" s="8" t="str">
        <f>IF(timeseries!A21&lt;&gt;"",timeseries!A21,"")</f>
        <v/>
      </c>
    </row>
    <row r="22" spans="1:1" x14ac:dyDescent="0.3">
      <c r="A22" s="8" t="str">
        <f>IF(timeseries!A22&lt;&gt;"",timeseries!A22,"")</f>
        <v/>
      </c>
    </row>
    <row r="23" spans="1:1" x14ac:dyDescent="0.3">
      <c r="A23" s="8" t="str">
        <f>IF(timeseries!A23&lt;&gt;"",timeseries!A23,"")</f>
        <v/>
      </c>
    </row>
    <row r="24" spans="1:1" x14ac:dyDescent="0.3">
      <c r="A24" s="8" t="str">
        <f>IF(timeseries!A24&lt;&gt;"",timeseries!A24,"")</f>
        <v/>
      </c>
    </row>
    <row r="25" spans="1:1" x14ac:dyDescent="0.3">
      <c r="A25" s="8" t="str">
        <f>IF(timeseries!A25&lt;&gt;"",timeseries!A25,"")</f>
        <v/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G25"/>
  <sheetViews>
    <sheetView workbookViewId="0">
      <selection activeCell="H14" sqref="E1:H14"/>
    </sheetView>
  </sheetViews>
  <sheetFormatPr defaultRowHeight="14.4" x14ac:dyDescent="0.3"/>
  <cols>
    <col min="1" max="1" width="19.33203125" style="8" customWidth="1"/>
    <col min="4" max="6" width="10.44140625" customWidth="1"/>
    <col min="7" max="7" width="10.44140625" style="1" customWidth="1"/>
  </cols>
  <sheetData>
    <row r="1" spans="1:7" s="3" customFormat="1" x14ac:dyDescent="0.3">
      <c r="A1" s="3" t="s">
        <v>25</v>
      </c>
      <c r="B1" s="3" t="s">
        <v>78</v>
      </c>
      <c r="C1" s="3" t="s">
        <v>79</v>
      </c>
    </row>
    <row r="2" spans="1:7" x14ac:dyDescent="0.3">
      <c r="A2" s="8">
        <f>IF(timeseries!A2&lt;&gt;"",timeseries!A2,"")</f>
        <v>44671</v>
      </c>
      <c r="B2">
        <v>-9</v>
      </c>
      <c r="C2">
        <v>-4</v>
      </c>
      <c r="F2" s="2"/>
      <c r="G2" s="2"/>
    </row>
    <row r="3" spans="1:7" x14ac:dyDescent="0.3">
      <c r="A3" s="8">
        <f>IF(timeseries!A3&lt;&gt;"",timeseries!A3,"")</f>
        <v>44671.041666666664</v>
      </c>
      <c r="B3">
        <v>-5</v>
      </c>
      <c r="C3">
        <v>-9</v>
      </c>
      <c r="F3" s="2"/>
      <c r="G3" s="2"/>
    </row>
    <row r="4" spans="1:7" x14ac:dyDescent="0.3">
      <c r="A4" s="8">
        <f>IF(timeseries!A4&lt;&gt;"",timeseries!A4,"")</f>
        <v>44671.08333321759</v>
      </c>
      <c r="B4">
        <v>-6</v>
      </c>
      <c r="C4">
        <v>-4</v>
      </c>
      <c r="F4" s="2"/>
      <c r="G4" s="2"/>
    </row>
    <row r="5" spans="1:7" x14ac:dyDescent="0.3">
      <c r="A5" s="8">
        <f>IF(timeseries!A5&lt;&gt;"",timeseries!A5,"")</f>
        <v>44671.124999826388</v>
      </c>
      <c r="B5">
        <v>-9</v>
      </c>
      <c r="C5">
        <v>-6</v>
      </c>
      <c r="F5" s="2"/>
      <c r="G5" s="2"/>
    </row>
    <row r="6" spans="1:7" x14ac:dyDescent="0.3">
      <c r="A6" s="8">
        <f>IF(timeseries!A6&lt;&gt;"",timeseries!A6,"")</f>
        <v>44671.166666435187</v>
      </c>
      <c r="B6">
        <v>-3</v>
      </c>
      <c r="C6">
        <v>-6</v>
      </c>
      <c r="F6" s="2"/>
      <c r="G6" s="2"/>
    </row>
    <row r="7" spans="1:7" x14ac:dyDescent="0.3">
      <c r="A7" s="8">
        <f>IF(timeseries!A7&lt;&gt;"",timeseries!A7,"")</f>
        <v>44671.208333043978</v>
      </c>
      <c r="B7">
        <v>-7</v>
      </c>
      <c r="C7">
        <v>-6</v>
      </c>
      <c r="F7" s="2"/>
      <c r="G7" s="2"/>
    </row>
    <row r="8" spans="1:7" x14ac:dyDescent="0.3">
      <c r="A8" s="8">
        <f>IF(timeseries!A8&lt;&gt;"",timeseries!A8,"")</f>
        <v>44671.249999537038</v>
      </c>
      <c r="B8">
        <v>-5</v>
      </c>
      <c r="C8">
        <v>-8</v>
      </c>
      <c r="F8" s="2"/>
      <c r="G8" s="2"/>
    </row>
    <row r="9" spans="1:7" x14ac:dyDescent="0.3">
      <c r="A9" s="8">
        <f>IF(timeseries!A9&lt;&gt;"",timeseries!A9,"")</f>
        <v>44671.291666087964</v>
      </c>
      <c r="B9">
        <v>-5</v>
      </c>
      <c r="C9">
        <v>-9</v>
      </c>
      <c r="F9" s="2"/>
      <c r="G9" s="2"/>
    </row>
    <row r="10" spans="1:7" x14ac:dyDescent="0.3">
      <c r="A10" s="8">
        <f>IF(timeseries!A10&lt;&gt;"",timeseries!A10,"")</f>
        <v>44671.333332638889</v>
      </c>
      <c r="B10">
        <v>-9</v>
      </c>
      <c r="C10">
        <v>-3</v>
      </c>
      <c r="F10" s="2"/>
      <c r="G10" s="2"/>
    </row>
    <row r="11" spans="1:7" x14ac:dyDescent="0.3">
      <c r="A11" s="8">
        <f>IF(timeseries!A11&lt;&gt;"",timeseries!A11,"")</f>
        <v>44671.374999189815</v>
      </c>
      <c r="B11">
        <v>-4</v>
      </c>
      <c r="C11">
        <v>-9</v>
      </c>
      <c r="F11" s="2"/>
      <c r="G11" s="2"/>
    </row>
    <row r="12" spans="1:7" x14ac:dyDescent="0.3">
      <c r="A12" s="8" t="str">
        <f>IF(timeseries!A12&lt;&gt;"",timeseries!A12,"")</f>
        <v/>
      </c>
      <c r="F12" s="2"/>
      <c r="G12" s="2"/>
    </row>
    <row r="13" spans="1:7" x14ac:dyDescent="0.3">
      <c r="A13" s="8" t="str">
        <f>IF(timeseries!A13&lt;&gt;"",timeseries!A13,"")</f>
        <v/>
      </c>
      <c r="F13" s="2"/>
      <c r="G13" s="2"/>
    </row>
    <row r="14" spans="1:7" x14ac:dyDescent="0.3">
      <c r="A14" s="8" t="str">
        <f>IF(timeseries!A14&lt;&gt;"",timeseries!A14,"")</f>
        <v/>
      </c>
      <c r="F14" s="2"/>
      <c r="G14" s="2"/>
    </row>
    <row r="15" spans="1:7" x14ac:dyDescent="0.3">
      <c r="A15" s="8" t="str">
        <f>IF(timeseries!A15&lt;&gt;"",timeseries!A15,"")</f>
        <v/>
      </c>
      <c r="F15" s="2"/>
      <c r="G15" s="2"/>
    </row>
    <row r="16" spans="1:7" x14ac:dyDescent="0.3">
      <c r="A16" s="8" t="str">
        <f>IF(timeseries!A16&lt;&gt;"",timeseries!A16,"")</f>
        <v/>
      </c>
      <c r="F16" s="2"/>
      <c r="G16" s="2"/>
    </row>
    <row r="17" spans="1:7" x14ac:dyDescent="0.3">
      <c r="A17" s="8" t="str">
        <f>IF(timeseries!A17&lt;&gt;"",timeseries!A17,"")</f>
        <v/>
      </c>
      <c r="F17" s="2"/>
      <c r="G17" s="2"/>
    </row>
    <row r="18" spans="1:7" x14ac:dyDescent="0.3">
      <c r="A18" s="8" t="str">
        <f>IF(timeseries!A18&lt;&gt;"",timeseries!A18,"")</f>
        <v/>
      </c>
      <c r="F18" s="2"/>
      <c r="G18" s="2"/>
    </row>
    <row r="19" spans="1:7" x14ac:dyDescent="0.3">
      <c r="A19" s="8" t="str">
        <f>IF(timeseries!A19&lt;&gt;"",timeseries!A19,"")</f>
        <v/>
      </c>
      <c r="F19" s="2"/>
      <c r="G19" s="2"/>
    </row>
    <row r="20" spans="1:7" x14ac:dyDescent="0.3">
      <c r="A20" s="8" t="str">
        <f>IF(timeseries!A20&lt;&gt;"",timeseries!A20,"")</f>
        <v/>
      </c>
      <c r="F20" s="2"/>
      <c r="G20" s="2"/>
    </row>
    <row r="21" spans="1:7" x14ac:dyDescent="0.3">
      <c r="A21" s="8" t="str">
        <f>IF(timeseries!A21&lt;&gt;"",timeseries!A21,"")</f>
        <v/>
      </c>
      <c r="F21" s="2"/>
      <c r="G21" s="2"/>
    </row>
    <row r="22" spans="1:7" x14ac:dyDescent="0.3">
      <c r="A22" s="8" t="str">
        <f>IF(timeseries!A22&lt;&gt;"",timeseries!A22,"")</f>
        <v/>
      </c>
      <c r="F22" s="2"/>
      <c r="G22" s="2"/>
    </row>
    <row r="23" spans="1:7" x14ac:dyDescent="0.3">
      <c r="A23" s="8" t="str">
        <f>IF(timeseries!A23&lt;&gt;"",timeseries!A23,"")</f>
        <v/>
      </c>
      <c r="F23" s="2"/>
      <c r="G23" s="2"/>
    </row>
    <row r="24" spans="1:7" x14ac:dyDescent="0.3">
      <c r="A24" s="8" t="str">
        <f>IF(timeseries!A24&lt;&gt;"",timeseries!A24,"")</f>
        <v/>
      </c>
      <c r="F24" s="2"/>
      <c r="G24" s="2"/>
    </row>
    <row r="25" spans="1:7" x14ac:dyDescent="0.3">
      <c r="A25" s="8" t="str">
        <f>IF(timeseries!A25&lt;&gt;"",timeseries!A25,"")</f>
        <v/>
      </c>
      <c r="F25" s="2"/>
      <c r="G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C25"/>
  <sheetViews>
    <sheetView workbookViewId="0">
      <selection activeCell="E8" sqref="E8"/>
    </sheetView>
  </sheetViews>
  <sheetFormatPr defaultRowHeight="14.4" x14ac:dyDescent="0.3"/>
  <cols>
    <col min="1" max="1" width="19.33203125" style="8" customWidth="1"/>
  </cols>
  <sheetData>
    <row r="1" spans="1:3" s="3" customFormat="1" x14ac:dyDescent="0.3">
      <c r="A1" s="3" t="s">
        <v>25</v>
      </c>
      <c r="B1" s="3" t="s">
        <v>64</v>
      </c>
      <c r="C1" s="3" t="s">
        <v>65</v>
      </c>
    </row>
    <row r="2" spans="1:3" x14ac:dyDescent="0.3">
      <c r="A2" s="8">
        <f>IF(timeseries!A2&lt;&gt;"",timeseries!A2,"")</f>
        <v>44671</v>
      </c>
      <c r="B2">
        <v>23</v>
      </c>
      <c r="C2">
        <v>22</v>
      </c>
    </row>
    <row r="3" spans="1:3" x14ac:dyDescent="0.3">
      <c r="A3" s="8">
        <f>IF(timeseries!A3&lt;&gt;"",timeseries!A3,"")</f>
        <v>44671.041666666664</v>
      </c>
      <c r="B3">
        <v>23</v>
      </c>
      <c r="C3">
        <v>20</v>
      </c>
    </row>
    <row r="4" spans="1:3" x14ac:dyDescent="0.3">
      <c r="A4" s="8">
        <f>IF(timeseries!A4&lt;&gt;"",timeseries!A4,"")</f>
        <v>44671.08333321759</v>
      </c>
      <c r="B4">
        <v>23</v>
      </c>
      <c r="C4">
        <v>16</v>
      </c>
    </row>
    <row r="5" spans="1:3" x14ac:dyDescent="0.3">
      <c r="A5" s="8">
        <f>IF(timeseries!A5&lt;&gt;"",timeseries!A5,"")</f>
        <v>44671.124999826388</v>
      </c>
      <c r="B5">
        <v>17</v>
      </c>
      <c r="C5">
        <v>25</v>
      </c>
    </row>
    <row r="6" spans="1:3" x14ac:dyDescent="0.3">
      <c r="A6" s="8">
        <f>IF(timeseries!A6&lt;&gt;"",timeseries!A6,"")</f>
        <v>44671.166666435187</v>
      </c>
      <c r="B6">
        <v>19</v>
      </c>
      <c r="C6">
        <v>19</v>
      </c>
    </row>
    <row r="7" spans="1:3" x14ac:dyDescent="0.3">
      <c r="A7" s="8">
        <f>IF(timeseries!A7&lt;&gt;"",timeseries!A7,"")</f>
        <v>44671.208333043978</v>
      </c>
      <c r="B7">
        <v>22</v>
      </c>
      <c r="C7">
        <v>15</v>
      </c>
    </row>
    <row r="8" spans="1:3" x14ac:dyDescent="0.3">
      <c r="A8" s="8">
        <f>IF(timeseries!A8&lt;&gt;"",timeseries!A8,"")</f>
        <v>44671.249999537038</v>
      </c>
      <c r="B8">
        <v>25</v>
      </c>
      <c r="C8">
        <v>23</v>
      </c>
    </row>
    <row r="9" spans="1:3" x14ac:dyDescent="0.3">
      <c r="A9" s="8">
        <f>IF(timeseries!A9&lt;&gt;"",timeseries!A9,"")</f>
        <v>44671.291666087964</v>
      </c>
      <c r="B9">
        <v>20</v>
      </c>
      <c r="C9">
        <v>17</v>
      </c>
    </row>
    <row r="10" spans="1:3" x14ac:dyDescent="0.3">
      <c r="A10" s="8">
        <f>IF(timeseries!A10&lt;&gt;"",timeseries!A10,"")</f>
        <v>44671.333332638889</v>
      </c>
      <c r="B10">
        <v>23</v>
      </c>
      <c r="C10">
        <v>22</v>
      </c>
    </row>
    <row r="11" spans="1:3" x14ac:dyDescent="0.3">
      <c r="A11" s="8">
        <f>IF(timeseries!A11&lt;&gt;"",timeseries!A11,"")</f>
        <v>44671.374999189815</v>
      </c>
      <c r="B11">
        <v>16</v>
      </c>
      <c r="C11">
        <v>17</v>
      </c>
    </row>
    <row r="12" spans="1:3" x14ac:dyDescent="0.3">
      <c r="A12" s="8" t="str">
        <f>IF(timeseries!A12&lt;&gt;"",timeseries!A12,"")</f>
        <v/>
      </c>
    </row>
    <row r="13" spans="1:3" x14ac:dyDescent="0.3">
      <c r="A13" s="8" t="str">
        <f>IF(timeseries!A13&lt;&gt;"",timeseries!A13,"")</f>
        <v/>
      </c>
    </row>
    <row r="14" spans="1:3" x14ac:dyDescent="0.3">
      <c r="A14" s="8" t="str">
        <f>IF(timeseries!A14&lt;&gt;"",timeseries!A14,"")</f>
        <v/>
      </c>
    </row>
    <row r="15" spans="1:3" x14ac:dyDescent="0.3">
      <c r="A15" s="8" t="str">
        <f>IF(timeseries!A15&lt;&gt;"",timeseries!A15,"")</f>
        <v/>
      </c>
    </row>
    <row r="16" spans="1:3" x14ac:dyDescent="0.3">
      <c r="A16" s="8" t="str">
        <f>IF(timeseries!A16&lt;&gt;"",timeseries!A16,"")</f>
        <v/>
      </c>
    </row>
    <row r="17" spans="1:1" x14ac:dyDescent="0.3">
      <c r="A17" s="8" t="str">
        <f>IF(timeseries!A17&lt;&gt;"",timeseries!A17,"")</f>
        <v/>
      </c>
    </row>
    <row r="18" spans="1:1" x14ac:dyDescent="0.3">
      <c r="A18" s="8" t="str">
        <f>IF(timeseries!A18&lt;&gt;"",timeseries!A18,"")</f>
        <v/>
      </c>
    </row>
    <row r="19" spans="1:1" x14ac:dyDescent="0.3">
      <c r="A19" s="8" t="str">
        <f>IF(timeseries!A19&lt;&gt;"",timeseries!A19,"")</f>
        <v/>
      </c>
    </row>
    <row r="20" spans="1:1" x14ac:dyDescent="0.3">
      <c r="A20" s="8" t="str">
        <f>IF(timeseries!A20&lt;&gt;"",timeseries!A20,"")</f>
        <v/>
      </c>
    </row>
    <row r="21" spans="1:1" x14ac:dyDescent="0.3">
      <c r="A21" s="8" t="str">
        <f>IF(timeseries!A21&lt;&gt;"",timeseries!A21,"")</f>
        <v/>
      </c>
    </row>
    <row r="22" spans="1:1" x14ac:dyDescent="0.3">
      <c r="A22" s="8" t="str">
        <f>IF(timeseries!A22&lt;&gt;"",timeseries!A22,"")</f>
        <v/>
      </c>
    </row>
    <row r="23" spans="1:1" x14ac:dyDescent="0.3">
      <c r="A23" s="8" t="str">
        <f>IF(timeseries!A23&lt;&gt;"",timeseries!A23,"")</f>
        <v/>
      </c>
    </row>
    <row r="24" spans="1:1" x14ac:dyDescent="0.3">
      <c r="A24" s="8" t="str">
        <f>IF(timeseries!A24&lt;&gt;"",timeseries!A24,"")</f>
        <v/>
      </c>
    </row>
    <row r="25" spans="1:1" x14ac:dyDescent="0.3">
      <c r="A25" s="8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K5"/>
  <sheetViews>
    <sheetView workbookViewId="0">
      <selection activeCell="I3" sqref="I3"/>
    </sheetView>
  </sheetViews>
  <sheetFormatPr defaultColWidth="9.109375" defaultRowHeight="14.4" x14ac:dyDescent="0.3"/>
  <cols>
    <col min="1" max="1" width="11" style="7" bestFit="1" customWidth="1"/>
    <col min="2" max="2" width="7.6640625" style="7" bestFit="1" customWidth="1"/>
    <col min="3" max="3" width="5.5546875" style="7" bestFit="1" customWidth="1"/>
    <col min="4" max="4" width="9.33203125" style="7" bestFit="1" customWidth="1"/>
    <col min="5" max="5" width="10.44140625" style="7" bestFit="1" customWidth="1"/>
    <col min="6" max="6" width="12.6640625" style="7" bestFit="1" customWidth="1"/>
    <col min="7" max="16384" width="9.109375" style="7"/>
  </cols>
  <sheetData>
    <row r="1" spans="1:11" s="3" customFormat="1" x14ac:dyDescent="0.3">
      <c r="A1" s="3" t="s">
        <v>26</v>
      </c>
      <c r="B1" s="3" t="s">
        <v>30</v>
      </c>
      <c r="C1" s="3" t="s">
        <v>0</v>
      </c>
      <c r="D1" s="3" t="s">
        <v>32</v>
      </c>
      <c r="E1" s="6" t="s">
        <v>39</v>
      </c>
      <c r="F1" s="3" t="s">
        <v>44</v>
      </c>
      <c r="G1" s="3" t="s">
        <v>53</v>
      </c>
      <c r="H1" s="3" t="s">
        <v>92</v>
      </c>
      <c r="I1" s="3" t="s">
        <v>93</v>
      </c>
      <c r="J1" s="3" t="s">
        <v>94</v>
      </c>
      <c r="K1" s="3" t="s">
        <v>95</v>
      </c>
    </row>
    <row r="2" spans="1:11" x14ac:dyDescent="0.3">
      <c r="A2" s="7" t="s">
        <v>10</v>
      </c>
      <c r="B2" s="7" t="s">
        <v>31</v>
      </c>
      <c r="C2" s="7" t="s">
        <v>8</v>
      </c>
      <c r="D2" s="7" t="s">
        <v>33</v>
      </c>
      <c r="E2" s="7">
        <v>0</v>
      </c>
      <c r="F2" s="7" t="s">
        <v>33</v>
      </c>
      <c r="G2" s="7">
        <v>1</v>
      </c>
      <c r="H2">
        <v>0</v>
      </c>
      <c r="I2" s="7">
        <v>0</v>
      </c>
      <c r="J2" s="7">
        <v>0</v>
      </c>
      <c r="K2" s="7">
        <v>0</v>
      </c>
    </row>
    <row r="3" spans="1:11" x14ac:dyDescent="0.3">
      <c r="A3" s="7" t="s">
        <v>61</v>
      </c>
      <c r="B3" s="7" t="s">
        <v>29</v>
      </c>
      <c r="C3" s="7" t="s">
        <v>8</v>
      </c>
      <c r="D3" s="7" t="s">
        <v>45</v>
      </c>
      <c r="E3" s="7">
        <v>0.2</v>
      </c>
      <c r="F3" s="7" t="s">
        <v>43</v>
      </c>
      <c r="G3" s="7">
        <v>1</v>
      </c>
      <c r="H3">
        <v>1</v>
      </c>
      <c r="I3" s="7">
        <v>0</v>
      </c>
      <c r="J3" s="7">
        <v>0</v>
      </c>
      <c r="K3" s="7">
        <v>0</v>
      </c>
    </row>
    <row r="4" spans="1:11" x14ac:dyDescent="0.3">
      <c r="A4" s="7" t="s">
        <v>80</v>
      </c>
      <c r="B4" s="7" t="s">
        <v>29</v>
      </c>
      <c r="C4" s="7" t="s">
        <v>8</v>
      </c>
      <c r="D4" s="7" t="s">
        <v>81</v>
      </c>
      <c r="E4" s="7">
        <v>0.2</v>
      </c>
      <c r="F4" s="7" t="s">
        <v>43</v>
      </c>
      <c r="G4" s="7">
        <v>1</v>
      </c>
      <c r="H4">
        <v>1</v>
      </c>
      <c r="I4" s="7">
        <v>0</v>
      </c>
      <c r="J4" s="7">
        <v>0</v>
      </c>
      <c r="K4" s="7">
        <v>0</v>
      </c>
    </row>
    <row r="5" spans="1:11" x14ac:dyDescent="0.3">
      <c r="H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G11"/>
  <sheetViews>
    <sheetView zoomScale="85" zoomScaleNormal="85" workbookViewId="0">
      <selection activeCell="A12" sqref="A12"/>
    </sheetView>
  </sheetViews>
  <sheetFormatPr defaultRowHeight="14.4" x14ac:dyDescent="0.3"/>
  <cols>
    <col min="1" max="1" width="19.33203125" style="8" customWidth="1"/>
    <col min="2" max="6" width="11.44140625" customWidth="1"/>
    <col min="7" max="14" width="11.109375" customWidth="1"/>
  </cols>
  <sheetData>
    <row r="1" spans="1:7" s="3" customFormat="1" x14ac:dyDescent="0.3">
      <c r="A1" s="3" t="s">
        <v>25</v>
      </c>
      <c r="B1" s="3" t="s">
        <v>66</v>
      </c>
      <c r="C1" s="3" t="s">
        <v>67</v>
      </c>
      <c r="D1" s="3" t="s">
        <v>62</v>
      </c>
      <c r="E1" s="3" t="s">
        <v>63</v>
      </c>
      <c r="F1" s="3" t="s">
        <v>82</v>
      </c>
      <c r="G1" s="3" t="s">
        <v>83</v>
      </c>
    </row>
    <row r="2" spans="1:7" x14ac:dyDescent="0.3">
      <c r="A2" s="8">
        <f>IF(timeseries!A2&lt;&gt;"",timeseries!A2,"")</f>
        <v>44671</v>
      </c>
      <c r="B2">
        <v>16.12</v>
      </c>
      <c r="C2">
        <v>15.72</v>
      </c>
      <c r="D2">
        <v>309.72000000000003</v>
      </c>
      <c r="E2">
        <v>270.25</v>
      </c>
      <c r="F2">
        <v>84.13</v>
      </c>
      <c r="G2">
        <v>134.68</v>
      </c>
    </row>
    <row r="3" spans="1:7" x14ac:dyDescent="0.3">
      <c r="A3" s="8">
        <f>IF(timeseries!A3&lt;&gt;"",timeseries!A3,"")</f>
        <v>44671.041666666664</v>
      </c>
      <c r="B3">
        <v>23.68</v>
      </c>
      <c r="C3">
        <v>7.11</v>
      </c>
      <c r="D3">
        <v>260.60000000000002</v>
      </c>
      <c r="E3">
        <v>275.08</v>
      </c>
      <c r="F3">
        <v>192.99</v>
      </c>
      <c r="G3">
        <v>271.23</v>
      </c>
    </row>
    <row r="4" spans="1:7" x14ac:dyDescent="0.3">
      <c r="A4" s="8">
        <f>IF(timeseries!A4&lt;&gt;"",timeseries!A4,"")</f>
        <v>44671.08333321759</v>
      </c>
      <c r="B4">
        <v>64.53</v>
      </c>
      <c r="C4">
        <v>36.51</v>
      </c>
      <c r="D4">
        <v>224.57</v>
      </c>
      <c r="E4">
        <v>213.37</v>
      </c>
      <c r="F4">
        <v>322.2</v>
      </c>
      <c r="G4">
        <v>53.8</v>
      </c>
    </row>
    <row r="5" spans="1:7" x14ac:dyDescent="0.3">
      <c r="A5" s="8">
        <f>IF(timeseries!A5&lt;&gt;"",timeseries!A5,"")</f>
        <v>44671.124999826388</v>
      </c>
      <c r="B5">
        <v>43.86</v>
      </c>
      <c r="C5">
        <v>28.26</v>
      </c>
      <c r="D5">
        <v>319.64999999999998</v>
      </c>
      <c r="E5">
        <v>94.3</v>
      </c>
      <c r="F5">
        <v>167.48</v>
      </c>
      <c r="G5">
        <v>220.9</v>
      </c>
    </row>
    <row r="6" spans="1:7" x14ac:dyDescent="0.3">
      <c r="A6" s="8">
        <f>IF(timeseries!A6&lt;&gt;"",timeseries!A6,"")</f>
        <v>44671.166666435187</v>
      </c>
      <c r="B6">
        <v>64.95</v>
      </c>
      <c r="C6">
        <v>47.09</v>
      </c>
      <c r="D6">
        <v>231.98</v>
      </c>
      <c r="E6">
        <v>330.96</v>
      </c>
      <c r="F6">
        <v>149.66999999999999</v>
      </c>
      <c r="G6">
        <v>171.55</v>
      </c>
    </row>
    <row r="7" spans="1:7" x14ac:dyDescent="0.3">
      <c r="A7" s="8">
        <f>IF(timeseries!A7&lt;&gt;"",timeseries!A7,"")</f>
        <v>44671.208333043978</v>
      </c>
      <c r="B7">
        <v>85.16</v>
      </c>
      <c r="C7">
        <v>33.479999999999997</v>
      </c>
      <c r="D7">
        <v>282.74</v>
      </c>
      <c r="E7">
        <v>170.81</v>
      </c>
      <c r="F7">
        <v>167.45</v>
      </c>
      <c r="G7">
        <v>397.42</v>
      </c>
    </row>
    <row r="8" spans="1:7" x14ac:dyDescent="0.3">
      <c r="A8" s="8">
        <f>IF(timeseries!A8&lt;&gt;"",timeseries!A8,"")</f>
        <v>44671.249999537038</v>
      </c>
      <c r="B8">
        <v>141.19</v>
      </c>
      <c r="C8">
        <v>68.42</v>
      </c>
      <c r="D8">
        <v>64.27</v>
      </c>
      <c r="E8">
        <v>241.82</v>
      </c>
      <c r="F8">
        <v>277.29000000000002</v>
      </c>
      <c r="G8">
        <v>191.92</v>
      </c>
    </row>
    <row r="9" spans="1:7" x14ac:dyDescent="0.3">
      <c r="A9" s="8">
        <f>IF(timeseries!A9&lt;&gt;"",timeseries!A9,"")</f>
        <v>44671.291666087964</v>
      </c>
      <c r="B9">
        <v>72.239999999999995</v>
      </c>
      <c r="C9">
        <v>64.709999999999994</v>
      </c>
      <c r="D9">
        <v>136.16999999999999</v>
      </c>
      <c r="E9">
        <v>259.89999999999998</v>
      </c>
      <c r="F9">
        <v>212.73</v>
      </c>
      <c r="G9">
        <v>265.85000000000002</v>
      </c>
    </row>
    <row r="10" spans="1:7" x14ac:dyDescent="0.3">
      <c r="A10" s="8">
        <f>IF(timeseries!A10&lt;&gt;"",timeseries!A10,"")</f>
        <v>44671.333332638889</v>
      </c>
      <c r="B10">
        <v>31.92</v>
      </c>
      <c r="C10">
        <v>9.58</v>
      </c>
      <c r="D10">
        <v>159.25</v>
      </c>
      <c r="E10">
        <v>190.52</v>
      </c>
      <c r="F10">
        <v>173</v>
      </c>
      <c r="G10">
        <v>299.97000000000003</v>
      </c>
    </row>
    <row r="11" spans="1:7" x14ac:dyDescent="0.3">
      <c r="A11" s="8">
        <f>IF(timeseries!A11&lt;&gt;"",timeseries!A11,"")</f>
        <v>44671.374999189815</v>
      </c>
      <c r="B11">
        <v>11.35</v>
      </c>
      <c r="C11">
        <v>23.67</v>
      </c>
      <c r="D11">
        <v>281.91000000000003</v>
      </c>
      <c r="E11">
        <v>64.78</v>
      </c>
      <c r="F11">
        <v>82.19</v>
      </c>
      <c r="G11">
        <v>220.06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DE8F-BC70-48D0-8376-FB52E6946AF1}">
  <dimension ref="A1:E25"/>
  <sheetViews>
    <sheetView workbookViewId="0">
      <selection activeCell="F6" sqref="F6"/>
    </sheetView>
  </sheetViews>
  <sheetFormatPr defaultRowHeight="14.4" x14ac:dyDescent="0.3"/>
  <cols>
    <col min="1" max="1" width="14.33203125" bestFit="1" customWidth="1"/>
    <col min="2" max="3" width="9.6640625" bestFit="1" customWidth="1"/>
    <col min="4" max="5" width="10.109375" bestFit="1" customWidth="1"/>
  </cols>
  <sheetData>
    <row r="1" spans="1:5" x14ac:dyDescent="0.3">
      <c r="A1" s="3" t="s">
        <v>25</v>
      </c>
      <c r="B1" s="3" t="s">
        <v>57</v>
      </c>
      <c r="C1" s="3" t="s">
        <v>58</v>
      </c>
      <c r="D1" s="3" t="s">
        <v>59</v>
      </c>
      <c r="E1" s="3" t="s">
        <v>60</v>
      </c>
    </row>
    <row r="2" spans="1:5" x14ac:dyDescent="0.3">
      <c r="A2" s="8">
        <f>IF(timeseries!A2&lt;&gt;"",timeseries!A2,"")</f>
        <v>44671</v>
      </c>
      <c r="B2">
        <f>1.05*market_prices!B2</f>
        <v>16.926000000000002</v>
      </c>
      <c r="C2">
        <f>1.05*market_prices!C2</f>
        <v>16.506</v>
      </c>
      <c r="D2">
        <f>0.95*market_prices!B2</f>
        <v>15.314</v>
      </c>
      <c r="E2">
        <f>0.95*market_prices!C2</f>
        <v>14.933999999999999</v>
      </c>
    </row>
    <row r="3" spans="1:5" x14ac:dyDescent="0.3">
      <c r="A3" s="8">
        <f>IF(timeseries!A3&lt;&gt;"",timeseries!A3,"")</f>
        <v>44671.041666666664</v>
      </c>
      <c r="B3">
        <f>1.05*market_prices!B3</f>
        <v>24.864000000000001</v>
      </c>
      <c r="C3">
        <f>1.05*market_prices!C3</f>
        <v>7.4655000000000005</v>
      </c>
      <c r="D3">
        <f>0.95*market_prices!B3</f>
        <v>22.495999999999999</v>
      </c>
      <c r="E3">
        <f>0.95*market_prices!C3</f>
        <v>6.7545000000000002</v>
      </c>
    </row>
    <row r="4" spans="1:5" x14ac:dyDescent="0.3">
      <c r="A4" s="8">
        <f>IF(timeseries!A4&lt;&gt;"",timeseries!A4,"")</f>
        <v>44671.08333321759</v>
      </c>
      <c r="B4">
        <f>1.05*market_prices!B4</f>
        <v>67.756500000000003</v>
      </c>
      <c r="C4">
        <f>1.05*market_prices!C4</f>
        <v>38.335499999999996</v>
      </c>
      <c r="D4">
        <f>0.95*market_prices!B4</f>
        <v>61.3035</v>
      </c>
      <c r="E4">
        <f>0.95*market_prices!C4</f>
        <v>34.6845</v>
      </c>
    </row>
    <row r="5" spans="1:5" x14ac:dyDescent="0.3">
      <c r="A5" s="8">
        <f>IF(timeseries!A5&lt;&gt;"",timeseries!A5,"")</f>
        <v>44671.124999826388</v>
      </c>
      <c r="B5">
        <f>1.05*market_prices!B5</f>
        <v>46.053000000000004</v>
      </c>
      <c r="C5">
        <f>1.05*market_prices!C5</f>
        <v>29.673000000000002</v>
      </c>
      <c r="D5">
        <f>0.95*market_prices!B5</f>
        <v>41.666999999999994</v>
      </c>
      <c r="E5">
        <f>0.95*market_prices!C5</f>
        <v>26.847000000000001</v>
      </c>
    </row>
    <row r="6" spans="1:5" x14ac:dyDescent="0.3">
      <c r="A6" s="8">
        <f>IF(timeseries!A6&lt;&gt;"",timeseries!A6,"")</f>
        <v>44671.166666435187</v>
      </c>
      <c r="B6">
        <f>1.05*market_prices!B6</f>
        <v>68.197500000000005</v>
      </c>
      <c r="C6">
        <f>1.05*market_prices!C6</f>
        <v>49.444500000000005</v>
      </c>
      <c r="D6">
        <f>0.95*market_prices!B6</f>
        <v>61.702500000000001</v>
      </c>
      <c r="E6">
        <f>0.95*market_prices!C6</f>
        <v>44.735500000000002</v>
      </c>
    </row>
    <row r="7" spans="1:5" x14ac:dyDescent="0.3">
      <c r="A7" s="8">
        <f>IF(timeseries!A7&lt;&gt;"",timeseries!A7,"")</f>
        <v>44671.208333043978</v>
      </c>
      <c r="B7">
        <f>1.05*market_prices!B7</f>
        <v>89.418000000000006</v>
      </c>
      <c r="C7">
        <f>1.05*market_prices!C7</f>
        <v>35.153999999999996</v>
      </c>
      <c r="D7">
        <f>0.95*market_prices!B7</f>
        <v>80.901999999999987</v>
      </c>
      <c r="E7">
        <f>0.95*market_prices!C7</f>
        <v>31.805999999999994</v>
      </c>
    </row>
    <row r="8" spans="1:5" x14ac:dyDescent="0.3">
      <c r="A8" s="8">
        <f>IF(timeseries!A8&lt;&gt;"",timeseries!A8,"")</f>
        <v>44671.249999537038</v>
      </c>
      <c r="B8">
        <f>1.05*market_prices!B8</f>
        <v>148.24950000000001</v>
      </c>
      <c r="C8">
        <f>1.05*market_prices!C8</f>
        <v>71.841000000000008</v>
      </c>
      <c r="D8">
        <f>0.95*market_prices!B8</f>
        <v>134.13049999999998</v>
      </c>
      <c r="E8">
        <f>0.95*market_prices!C8</f>
        <v>64.998999999999995</v>
      </c>
    </row>
    <row r="9" spans="1:5" x14ac:dyDescent="0.3">
      <c r="A9" s="8">
        <f>IF(timeseries!A9&lt;&gt;"",timeseries!A9,"")</f>
        <v>44671.291666087964</v>
      </c>
      <c r="B9">
        <f>1.05*market_prices!B9</f>
        <v>75.852000000000004</v>
      </c>
      <c r="C9">
        <f>1.05*market_prices!C9</f>
        <v>67.945499999999996</v>
      </c>
      <c r="D9">
        <f>0.95*market_prices!B9</f>
        <v>68.627999999999986</v>
      </c>
      <c r="E9">
        <f>0.95*market_prices!C9</f>
        <v>61.474499999999992</v>
      </c>
    </row>
    <row r="10" spans="1:5" x14ac:dyDescent="0.3">
      <c r="A10" s="8">
        <f>IF(timeseries!A10&lt;&gt;"",timeseries!A10,"")</f>
        <v>44671.333332638889</v>
      </c>
      <c r="B10">
        <f>1.05*market_prices!B10</f>
        <v>33.516000000000005</v>
      </c>
      <c r="C10">
        <f>1.05*market_prices!C10</f>
        <v>10.059000000000001</v>
      </c>
      <c r="D10">
        <f>0.95*market_prices!B10</f>
        <v>30.324000000000002</v>
      </c>
      <c r="E10">
        <f>0.95*market_prices!C10</f>
        <v>9.1009999999999991</v>
      </c>
    </row>
    <row r="11" spans="1:5" x14ac:dyDescent="0.3">
      <c r="A11" s="8">
        <f>IF(timeseries!A11&lt;&gt;"",timeseries!A11,"")</f>
        <v>44671.374999189815</v>
      </c>
      <c r="B11">
        <f>1.05*market_prices!B11</f>
        <v>11.9175</v>
      </c>
      <c r="C11">
        <f>1.05*market_prices!C11</f>
        <v>24.853500000000004</v>
      </c>
      <c r="D11">
        <f>0.95*market_prices!B11</f>
        <v>10.782499999999999</v>
      </c>
      <c r="E11">
        <f>0.95*market_prices!C11</f>
        <v>22.486499999999999</v>
      </c>
    </row>
    <row r="12" spans="1:5" x14ac:dyDescent="0.3">
      <c r="A12" s="8"/>
    </row>
    <row r="13" spans="1:5" x14ac:dyDescent="0.3">
      <c r="A13" s="8"/>
      <c r="B13" s="3"/>
      <c r="C13" s="3"/>
      <c r="D13" s="3"/>
      <c r="E13" s="3"/>
    </row>
    <row r="14" spans="1:5" x14ac:dyDescent="0.3">
      <c r="A14" s="8"/>
    </row>
    <row r="15" spans="1:5" x14ac:dyDescent="0.3">
      <c r="A15" s="8"/>
    </row>
    <row r="16" spans="1:5" x14ac:dyDescent="0.3">
      <c r="A16" s="8"/>
    </row>
    <row r="17" spans="1:1" x14ac:dyDescent="0.3">
      <c r="A17" s="8"/>
    </row>
    <row r="18" spans="1:1" x14ac:dyDescent="0.3">
      <c r="A18" s="8"/>
    </row>
    <row r="19" spans="1:1" x14ac:dyDescent="0.3">
      <c r="A19" s="8"/>
    </row>
    <row r="20" spans="1:1" x14ac:dyDescent="0.3">
      <c r="A20" s="8"/>
    </row>
    <row r="21" spans="1:1" x14ac:dyDescent="0.3">
      <c r="A21" s="8"/>
    </row>
    <row r="22" spans="1:1" x14ac:dyDescent="0.3">
      <c r="A22" s="8"/>
    </row>
    <row r="23" spans="1:1" x14ac:dyDescent="0.3">
      <c r="A23" s="8"/>
    </row>
    <row r="24" spans="1:1" x14ac:dyDescent="0.3">
      <c r="A24" s="8"/>
    </row>
    <row r="25" spans="1:1" x14ac:dyDescent="0.3">
      <c r="A25" s="8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D326-256A-435C-AAE3-3517FA836EAE}">
  <dimension ref="A1:B3"/>
  <sheetViews>
    <sheetView workbookViewId="0">
      <selection activeCell="D9" sqref="D9"/>
    </sheetView>
  </sheetViews>
  <sheetFormatPr defaultRowHeight="14.4" x14ac:dyDescent="0.3"/>
  <cols>
    <col min="1" max="1" width="10.33203125" bestFit="1" customWidth="1"/>
  </cols>
  <sheetData>
    <row r="1" spans="1:2" x14ac:dyDescent="0.3">
      <c r="A1" s="3" t="s">
        <v>49</v>
      </c>
      <c r="B1" s="3" t="s">
        <v>50</v>
      </c>
    </row>
    <row r="2" spans="1:2" x14ac:dyDescent="0.3">
      <c r="A2" t="s">
        <v>51</v>
      </c>
      <c r="B2">
        <v>0.1</v>
      </c>
    </row>
    <row r="3" spans="1:2" x14ac:dyDescent="0.3">
      <c r="A3" t="s">
        <v>52</v>
      </c>
      <c r="B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D413-E614-48C1-80E1-F1E8236FCBC6}">
  <dimension ref="A1:B3"/>
  <sheetViews>
    <sheetView workbookViewId="0">
      <selection activeCell="B4" sqref="B4"/>
    </sheetView>
  </sheetViews>
  <sheetFormatPr defaultRowHeight="14.4" x14ac:dyDescent="0.3"/>
  <sheetData>
    <row r="1" spans="1:2" s="3" customFormat="1" x14ac:dyDescent="0.3">
      <c r="A1" s="3" t="s">
        <v>34</v>
      </c>
      <c r="B1" s="3" t="s">
        <v>35</v>
      </c>
    </row>
    <row r="2" spans="1:2" x14ac:dyDescent="0.3">
      <c r="A2" t="s">
        <v>36</v>
      </c>
      <c r="B2">
        <v>0.5</v>
      </c>
    </row>
    <row r="3" spans="1:2" x14ac:dyDescent="0.3">
      <c r="A3" t="s">
        <v>37</v>
      </c>
      <c r="B3">
        <v>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9CA5-0AA2-4F6F-8223-14BF74917F04}">
  <dimension ref="A1:B25"/>
  <sheetViews>
    <sheetView workbookViewId="0">
      <selection activeCell="D7" sqref="D7"/>
    </sheetView>
  </sheetViews>
  <sheetFormatPr defaultRowHeight="14.4" x14ac:dyDescent="0.3"/>
  <cols>
    <col min="1" max="1" width="19.33203125" style="8" customWidth="1"/>
  </cols>
  <sheetData>
    <row r="1" spans="1:2" s="3" customFormat="1" x14ac:dyDescent="0.3">
      <c r="A1" s="3" t="s">
        <v>25</v>
      </c>
    </row>
    <row r="2" spans="1:2" x14ac:dyDescent="0.3">
      <c r="A2" s="8">
        <f>IF(timeseries!A2&lt;&gt;"",timeseries!A2,"")</f>
        <v>44671</v>
      </c>
      <c r="B2" s="2"/>
    </row>
    <row r="3" spans="1:2" x14ac:dyDescent="0.3">
      <c r="A3" s="8">
        <f>IF(timeseries!A3&lt;&gt;"",timeseries!A3,"")</f>
        <v>44671.041666666664</v>
      </c>
      <c r="B3" s="2"/>
    </row>
    <row r="4" spans="1:2" x14ac:dyDescent="0.3">
      <c r="A4" s="8">
        <f>IF(timeseries!A4&lt;&gt;"",timeseries!A4,"")</f>
        <v>44671.08333321759</v>
      </c>
      <c r="B4" s="2"/>
    </row>
    <row r="5" spans="1:2" x14ac:dyDescent="0.3">
      <c r="A5" s="8">
        <f>IF(timeseries!A5&lt;&gt;"",timeseries!A5,"")</f>
        <v>44671.124999826388</v>
      </c>
      <c r="B5" s="2"/>
    </row>
    <row r="6" spans="1:2" x14ac:dyDescent="0.3">
      <c r="A6" s="8">
        <f>IF(timeseries!A6&lt;&gt;"",timeseries!A6,"")</f>
        <v>44671.166666435187</v>
      </c>
      <c r="B6" s="2"/>
    </row>
    <row r="7" spans="1:2" x14ac:dyDescent="0.3">
      <c r="A7" s="8">
        <f>IF(timeseries!A7&lt;&gt;"",timeseries!A7,"")</f>
        <v>44671.208333043978</v>
      </c>
      <c r="B7" s="2"/>
    </row>
    <row r="8" spans="1:2" x14ac:dyDescent="0.3">
      <c r="A8" s="8">
        <f>IF(timeseries!A8&lt;&gt;"",timeseries!A8,"")</f>
        <v>44671.249999537038</v>
      </c>
      <c r="B8" s="2"/>
    </row>
    <row r="9" spans="1:2" x14ac:dyDescent="0.3">
      <c r="A9" s="8">
        <f>IF(timeseries!A9&lt;&gt;"",timeseries!A9,"")</f>
        <v>44671.291666087964</v>
      </c>
    </row>
    <row r="10" spans="1:2" x14ac:dyDescent="0.3">
      <c r="A10" s="8">
        <f>IF(timeseries!A10&lt;&gt;"",timeseries!A10,"")</f>
        <v>44671.333332638889</v>
      </c>
    </row>
    <row r="11" spans="1:2" x14ac:dyDescent="0.3">
      <c r="A11" s="8">
        <f>IF(timeseries!A11&lt;&gt;"",timeseries!A11,"")</f>
        <v>44671.374999189815</v>
      </c>
    </row>
    <row r="12" spans="1:2" x14ac:dyDescent="0.3">
      <c r="A12" s="8" t="str">
        <f>IF(timeseries!A12&lt;&gt;"",timeseries!A12,"")</f>
        <v/>
      </c>
    </row>
    <row r="13" spans="1:2" x14ac:dyDescent="0.3">
      <c r="A13" s="8" t="str">
        <f>IF(timeseries!A13&lt;&gt;"",timeseries!A13,"")</f>
        <v/>
      </c>
    </row>
    <row r="14" spans="1:2" x14ac:dyDescent="0.3">
      <c r="A14" s="8" t="str">
        <f>IF(timeseries!A14&lt;&gt;"",timeseries!A14,"")</f>
        <v/>
      </c>
    </row>
    <row r="15" spans="1:2" x14ac:dyDescent="0.3">
      <c r="A15" s="8" t="str">
        <f>IF(timeseries!A15&lt;&gt;"",timeseries!A15,"")</f>
        <v/>
      </c>
    </row>
    <row r="16" spans="1:2" x14ac:dyDescent="0.3">
      <c r="A16" s="8" t="str">
        <f>IF(timeseries!A16&lt;&gt;"",timeseries!A16,"")</f>
        <v/>
      </c>
    </row>
    <row r="17" spans="1:1" x14ac:dyDescent="0.3">
      <c r="A17" s="8" t="str">
        <f>IF(timeseries!A17&lt;&gt;"",timeseries!A17,"")</f>
        <v/>
      </c>
    </row>
    <row r="18" spans="1:1" x14ac:dyDescent="0.3">
      <c r="A18" s="8" t="str">
        <f>IF(timeseries!A18&lt;&gt;"",timeseries!A18,"")</f>
        <v/>
      </c>
    </row>
    <row r="19" spans="1:1" x14ac:dyDescent="0.3">
      <c r="A19" s="8" t="str">
        <f>IF(timeseries!A19&lt;&gt;"",timeseries!A19,"")</f>
        <v/>
      </c>
    </row>
    <row r="20" spans="1:1" x14ac:dyDescent="0.3">
      <c r="A20" s="8" t="str">
        <f>IF(timeseries!A20&lt;&gt;"",timeseries!A20,"")</f>
        <v/>
      </c>
    </row>
    <row r="21" spans="1:1" x14ac:dyDescent="0.3">
      <c r="A21" s="8" t="str">
        <f>IF(timeseries!A21&lt;&gt;"",timeseries!A21,"")</f>
        <v/>
      </c>
    </row>
    <row r="22" spans="1:1" x14ac:dyDescent="0.3">
      <c r="A22" s="8" t="str">
        <f>IF(timeseries!A22&lt;&gt;"",timeseries!A22,"")</f>
        <v/>
      </c>
    </row>
    <row r="23" spans="1:1" x14ac:dyDescent="0.3">
      <c r="A23" s="8" t="str">
        <f>IF(timeseries!A23&lt;&gt;"",timeseries!A23,"")</f>
        <v/>
      </c>
    </row>
    <row r="24" spans="1:1" x14ac:dyDescent="0.3">
      <c r="A24" s="8" t="str">
        <f>IF(timeseries!A24&lt;&gt;"",timeseries!A24,"")</f>
        <v/>
      </c>
    </row>
    <row r="25" spans="1:1" x14ac:dyDescent="0.3">
      <c r="A25" s="8" t="str">
        <f>IF(timeseries!A25&lt;&gt;"",timeseries!A25,"")</f>
        <v/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0E02-665B-45B8-BC4E-9596D2C1BC55}">
  <dimension ref="A1:A25"/>
  <sheetViews>
    <sheetView workbookViewId="0">
      <selection activeCell="B1" sqref="B1:D1048576"/>
    </sheetView>
  </sheetViews>
  <sheetFormatPr defaultRowHeight="14.4" x14ac:dyDescent="0.3"/>
  <cols>
    <col min="1" max="1" width="19.33203125" style="8" customWidth="1"/>
  </cols>
  <sheetData>
    <row r="1" spans="1:1" s="3" customFormat="1" x14ac:dyDescent="0.3">
      <c r="A1" s="3" t="s">
        <v>25</v>
      </c>
    </row>
    <row r="2" spans="1:1" x14ac:dyDescent="0.3">
      <c r="A2" s="8">
        <f>IF(timeseries!A2&lt;&gt;"",timeseries!A2,"")</f>
        <v>44671</v>
      </c>
    </row>
    <row r="3" spans="1:1" x14ac:dyDescent="0.3">
      <c r="A3" s="8">
        <f>IF(timeseries!A3&lt;&gt;"",timeseries!A3,"")</f>
        <v>44671.041666666664</v>
      </c>
    </row>
    <row r="4" spans="1:1" x14ac:dyDescent="0.3">
      <c r="A4" s="8">
        <f>IF(timeseries!A4&lt;&gt;"",timeseries!A4,"")</f>
        <v>44671.08333321759</v>
      </c>
    </row>
    <row r="5" spans="1:1" x14ac:dyDescent="0.3">
      <c r="A5" s="8">
        <f>IF(timeseries!A5&lt;&gt;"",timeseries!A5,"")</f>
        <v>44671.124999826388</v>
      </c>
    </row>
    <row r="6" spans="1:1" x14ac:dyDescent="0.3">
      <c r="A6" s="8">
        <f>IF(timeseries!A6&lt;&gt;"",timeseries!A6,"")</f>
        <v>44671.166666435187</v>
      </c>
    </row>
    <row r="7" spans="1:1" x14ac:dyDescent="0.3">
      <c r="A7" s="8">
        <f>IF(timeseries!A7&lt;&gt;"",timeseries!A7,"")</f>
        <v>44671.208333043978</v>
      </c>
    </row>
    <row r="8" spans="1:1" x14ac:dyDescent="0.3">
      <c r="A8" s="8">
        <f>IF(timeseries!A8&lt;&gt;"",timeseries!A8,"")</f>
        <v>44671.249999537038</v>
      </c>
    </row>
    <row r="9" spans="1:1" x14ac:dyDescent="0.3">
      <c r="A9" s="8">
        <f>IF(timeseries!A9&lt;&gt;"",timeseries!A9,"")</f>
        <v>44671.291666087964</v>
      </c>
    </row>
    <row r="10" spans="1:1" x14ac:dyDescent="0.3">
      <c r="A10" s="8">
        <f>IF(timeseries!A10&lt;&gt;"",timeseries!A10,"")</f>
        <v>44671.333332638889</v>
      </c>
    </row>
    <row r="11" spans="1:1" x14ac:dyDescent="0.3">
      <c r="A11" s="8">
        <f>IF(timeseries!A11&lt;&gt;"",timeseries!A11,"")</f>
        <v>44671.374999189815</v>
      </c>
    </row>
    <row r="12" spans="1:1" x14ac:dyDescent="0.3">
      <c r="A12" s="8" t="str">
        <f>IF(timeseries!A12&lt;&gt;"",timeseries!A12,"")</f>
        <v/>
      </c>
    </row>
    <row r="13" spans="1:1" x14ac:dyDescent="0.3">
      <c r="A13" s="8" t="str">
        <f>IF(timeseries!A13&lt;&gt;"",timeseries!A13,"")</f>
        <v/>
      </c>
    </row>
    <row r="14" spans="1:1" x14ac:dyDescent="0.3">
      <c r="A14" s="8" t="str">
        <f>IF(timeseries!A14&lt;&gt;"",timeseries!A14,"")</f>
        <v/>
      </c>
    </row>
    <row r="15" spans="1:1" x14ac:dyDescent="0.3">
      <c r="A15" s="8" t="str">
        <f>IF(timeseries!A15&lt;&gt;"",timeseries!A15,"")</f>
        <v/>
      </c>
    </row>
    <row r="16" spans="1:1" x14ac:dyDescent="0.3">
      <c r="A16" s="8" t="str">
        <f>IF(timeseries!A16&lt;&gt;"",timeseries!A16,"")</f>
        <v/>
      </c>
    </row>
    <row r="17" spans="1:1" x14ac:dyDescent="0.3">
      <c r="A17" s="8" t="str">
        <f>IF(timeseries!A17&lt;&gt;"",timeseries!A17,"")</f>
        <v/>
      </c>
    </row>
    <row r="18" spans="1:1" x14ac:dyDescent="0.3">
      <c r="A18" s="8" t="str">
        <f>IF(timeseries!A18&lt;&gt;"",timeseries!A18,"")</f>
        <v/>
      </c>
    </row>
    <row r="19" spans="1:1" x14ac:dyDescent="0.3">
      <c r="A19" s="8" t="str">
        <f>IF(timeseries!A19&lt;&gt;"",timeseries!A19,"")</f>
        <v/>
      </c>
    </row>
    <row r="20" spans="1:1" x14ac:dyDescent="0.3">
      <c r="A20" s="8" t="str">
        <f>IF(timeseries!A20&lt;&gt;"",timeseries!A20,"")</f>
        <v/>
      </c>
    </row>
    <row r="21" spans="1:1" x14ac:dyDescent="0.3">
      <c r="A21" s="8" t="str">
        <f>IF(timeseries!A21&lt;&gt;"",timeseries!A21,"")</f>
        <v/>
      </c>
    </row>
    <row r="22" spans="1:1" x14ac:dyDescent="0.3">
      <c r="A22" s="8" t="str">
        <f>IF(timeseries!A22&lt;&gt;"",timeseries!A22,"")</f>
        <v/>
      </c>
    </row>
    <row r="23" spans="1:1" x14ac:dyDescent="0.3">
      <c r="A23" s="8" t="str">
        <f>IF(timeseries!A23&lt;&gt;"",timeseries!A23,"")</f>
        <v/>
      </c>
    </row>
    <row r="24" spans="1:1" x14ac:dyDescent="0.3">
      <c r="A24" s="8" t="str">
        <f>IF(timeseries!A24&lt;&gt;"",timeseries!A24,"")</f>
        <v/>
      </c>
    </row>
    <row r="25" spans="1:1" x14ac:dyDescent="0.3">
      <c r="A25" s="8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DBA5-B0F3-4E9D-9367-08D5F5FA8AEA}">
  <dimension ref="A1:A25"/>
  <sheetViews>
    <sheetView workbookViewId="0">
      <selection activeCell="G28" sqref="G28"/>
    </sheetView>
  </sheetViews>
  <sheetFormatPr defaultRowHeight="14.4" x14ac:dyDescent="0.3"/>
  <cols>
    <col min="1" max="1" width="19.33203125" style="8" customWidth="1"/>
  </cols>
  <sheetData>
    <row r="1" spans="1:1" x14ac:dyDescent="0.3">
      <c r="A1" s="3" t="s">
        <v>25</v>
      </c>
    </row>
    <row r="2" spans="1:1" x14ac:dyDescent="0.3">
      <c r="A2" s="8">
        <f>IF(timeseries!A2&lt;&gt;"",timeseries!A2,"")</f>
        <v>44671</v>
      </c>
    </row>
    <row r="3" spans="1:1" x14ac:dyDescent="0.3">
      <c r="A3" s="8">
        <f>IF(timeseries!A3&lt;&gt;"",timeseries!A3,"")</f>
        <v>44671.041666666664</v>
      </c>
    </row>
    <row r="4" spans="1:1" x14ac:dyDescent="0.3">
      <c r="A4" s="8">
        <f>IF(timeseries!A4&lt;&gt;"",timeseries!A4,"")</f>
        <v>44671.08333321759</v>
      </c>
    </row>
    <row r="5" spans="1:1" x14ac:dyDescent="0.3">
      <c r="A5" s="8">
        <f>IF(timeseries!A5&lt;&gt;"",timeseries!A5,"")</f>
        <v>44671.124999826388</v>
      </c>
    </row>
    <row r="6" spans="1:1" x14ac:dyDescent="0.3">
      <c r="A6" s="8">
        <f>IF(timeseries!A6&lt;&gt;"",timeseries!A6,"")</f>
        <v>44671.166666435187</v>
      </c>
    </row>
    <row r="7" spans="1:1" x14ac:dyDescent="0.3">
      <c r="A7" s="8">
        <f>IF(timeseries!A7&lt;&gt;"",timeseries!A7,"")</f>
        <v>44671.208333043978</v>
      </c>
    </row>
    <row r="8" spans="1:1" x14ac:dyDescent="0.3">
      <c r="A8" s="8">
        <f>IF(timeseries!A8&lt;&gt;"",timeseries!A8,"")</f>
        <v>44671.249999537038</v>
      </c>
    </row>
    <row r="9" spans="1:1" x14ac:dyDescent="0.3">
      <c r="A9" s="8">
        <f>IF(timeseries!A9&lt;&gt;"",timeseries!A9,"")</f>
        <v>44671.291666087964</v>
      </c>
    </row>
    <row r="10" spans="1:1" x14ac:dyDescent="0.3">
      <c r="A10" s="8">
        <f>IF(timeseries!A10&lt;&gt;"",timeseries!A10,"")</f>
        <v>44671.333332638889</v>
      </c>
    </row>
    <row r="11" spans="1:1" x14ac:dyDescent="0.3">
      <c r="A11" s="8">
        <f>IF(timeseries!A11&lt;&gt;"",timeseries!A11,"")</f>
        <v>44671.374999189815</v>
      </c>
    </row>
    <row r="12" spans="1:1" x14ac:dyDescent="0.3">
      <c r="A12" s="8" t="str">
        <f>IF(timeseries!A12&lt;&gt;"",timeseries!A12,"")</f>
        <v/>
      </c>
    </row>
    <row r="13" spans="1:1" x14ac:dyDescent="0.3">
      <c r="A13" s="8" t="str">
        <f>IF(timeseries!A13&lt;&gt;"",timeseries!A13,"")</f>
        <v/>
      </c>
    </row>
    <row r="14" spans="1:1" x14ac:dyDescent="0.3">
      <c r="A14" s="8" t="str">
        <f>IF(timeseries!A14&lt;&gt;"",timeseries!A14,"")</f>
        <v/>
      </c>
    </row>
    <row r="15" spans="1:1" x14ac:dyDescent="0.3">
      <c r="A15" s="8" t="str">
        <f>IF(timeseries!A15&lt;&gt;"",timeseries!A15,"")</f>
        <v/>
      </c>
    </row>
    <row r="16" spans="1:1" x14ac:dyDescent="0.3">
      <c r="A16" s="8" t="str">
        <f>IF(timeseries!A16&lt;&gt;"",timeseries!A16,"")</f>
        <v/>
      </c>
    </row>
    <row r="17" spans="1:1" x14ac:dyDescent="0.3">
      <c r="A17" s="8" t="str">
        <f>IF(timeseries!A17&lt;&gt;"",timeseries!A17,"")</f>
        <v/>
      </c>
    </row>
    <row r="18" spans="1:1" x14ac:dyDescent="0.3">
      <c r="A18" s="8" t="str">
        <f>IF(timeseries!A18&lt;&gt;"",timeseries!A18,"")</f>
        <v/>
      </c>
    </row>
    <row r="19" spans="1:1" x14ac:dyDescent="0.3">
      <c r="A19" s="8" t="str">
        <f>IF(timeseries!A19&lt;&gt;"",timeseries!A19,"")</f>
        <v/>
      </c>
    </row>
    <row r="20" spans="1:1" x14ac:dyDescent="0.3">
      <c r="A20" s="8" t="str">
        <f>IF(timeseries!A20&lt;&gt;"",timeseries!A20,"")</f>
        <v/>
      </c>
    </row>
    <row r="21" spans="1:1" x14ac:dyDescent="0.3">
      <c r="A21" s="8" t="str">
        <f>IF(timeseries!A21&lt;&gt;"",timeseries!A21,"")</f>
        <v/>
      </c>
    </row>
    <row r="22" spans="1:1" x14ac:dyDescent="0.3">
      <c r="A22" s="8" t="str">
        <f>IF(timeseries!A22&lt;&gt;"",timeseries!A22,"")</f>
        <v/>
      </c>
    </row>
    <row r="23" spans="1:1" x14ac:dyDescent="0.3">
      <c r="A23" s="8" t="str">
        <f>IF(timeseries!A23&lt;&gt;"",timeseries!A23,"")</f>
        <v/>
      </c>
    </row>
    <row r="24" spans="1:1" x14ac:dyDescent="0.3">
      <c r="A24" s="8" t="str">
        <f>IF(timeseries!A24&lt;&gt;"",timeseries!A24,"")</f>
        <v/>
      </c>
    </row>
    <row r="25" spans="1:1" x14ac:dyDescent="0.3">
      <c r="A25" s="8" t="str">
        <f>IF(timeseries!A25&lt;&gt;"",timeseries!A25,"")</f>
        <v/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FC51-737E-45F9-9A9E-85A96AFE5439}">
  <dimension ref="A1:M9"/>
  <sheetViews>
    <sheetView tabSelected="1" workbookViewId="0">
      <selection activeCell="C4" sqref="C4"/>
    </sheetView>
  </sheetViews>
  <sheetFormatPr defaultRowHeight="14.4" x14ac:dyDescent="0.3"/>
  <cols>
    <col min="1" max="1" width="17.6640625" bestFit="1" customWidth="1"/>
    <col min="3" max="3" width="22.5546875" bestFit="1" customWidth="1"/>
    <col min="4" max="4" width="25.6640625" bestFit="1" customWidth="1"/>
  </cols>
  <sheetData>
    <row r="1" spans="1:13" x14ac:dyDescent="0.3">
      <c r="A1" t="s">
        <v>34</v>
      </c>
      <c r="B1" t="s">
        <v>55</v>
      </c>
      <c r="C1" t="s">
        <v>96</v>
      </c>
      <c r="D1" t="s">
        <v>97</v>
      </c>
    </row>
    <row r="2" spans="1:13" x14ac:dyDescent="0.3">
      <c r="A2" t="s">
        <v>84</v>
      </c>
      <c r="B2" t="s">
        <v>85</v>
      </c>
      <c r="C2">
        <v>0</v>
      </c>
      <c r="D2">
        <v>0</v>
      </c>
    </row>
    <row r="9" spans="1:13" x14ac:dyDescent="0.3">
      <c r="K9" s="3"/>
      <c r="L9" s="3"/>
      <c r="M9" s="3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B76-2BDA-4ACA-A128-8CFB9FB6C8F8}">
  <dimension ref="A1:G25"/>
  <sheetViews>
    <sheetView workbookViewId="0">
      <selection activeCell="B15" sqref="B15"/>
    </sheetView>
  </sheetViews>
  <sheetFormatPr defaultRowHeight="14.4" x14ac:dyDescent="0.3"/>
  <cols>
    <col min="1" max="1" width="19.33203125" style="8" customWidth="1"/>
    <col min="2" max="4" width="14.44140625" bestFit="1" customWidth="1"/>
    <col min="5" max="7" width="14.109375" bestFit="1" customWidth="1"/>
    <col min="8" max="10" width="5.33203125" bestFit="1" customWidth="1"/>
  </cols>
  <sheetData>
    <row r="1" spans="1:7" x14ac:dyDescent="0.3">
      <c r="A1" s="3" t="s">
        <v>25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</row>
    <row r="2" spans="1:7" x14ac:dyDescent="0.3">
      <c r="A2" s="8">
        <f>IF(timeseries!A2&lt;&gt;"",timeseries!A2,"")</f>
        <v>44671</v>
      </c>
      <c r="B2">
        <v>-3</v>
      </c>
      <c r="C2">
        <v>1</v>
      </c>
      <c r="D2">
        <v>0</v>
      </c>
      <c r="E2">
        <v>-3</v>
      </c>
      <c r="F2">
        <v>1</v>
      </c>
      <c r="G2">
        <v>0</v>
      </c>
    </row>
    <row r="3" spans="1:7" x14ac:dyDescent="0.3">
      <c r="A3" s="8">
        <f>IF(timeseries!A3&lt;&gt;"",timeseries!A3,"")</f>
        <v>44671.041666666664</v>
      </c>
      <c r="B3">
        <v>-3</v>
      </c>
      <c r="C3">
        <v>1</v>
      </c>
      <c r="D3">
        <v>0</v>
      </c>
      <c r="E3">
        <v>-3</v>
      </c>
      <c r="F3">
        <v>1</v>
      </c>
      <c r="G3">
        <v>0</v>
      </c>
    </row>
    <row r="4" spans="1:7" x14ac:dyDescent="0.3">
      <c r="A4" s="8">
        <f>IF(timeseries!A4&lt;&gt;"",timeseries!A4,"")</f>
        <v>44671.08333321759</v>
      </c>
      <c r="B4">
        <v>-3</v>
      </c>
      <c r="C4">
        <v>1</v>
      </c>
      <c r="D4">
        <v>0</v>
      </c>
      <c r="E4">
        <v>-3</v>
      </c>
      <c r="F4">
        <v>1</v>
      </c>
      <c r="G4">
        <v>0</v>
      </c>
    </row>
    <row r="5" spans="1:7" x14ac:dyDescent="0.3">
      <c r="A5" s="8">
        <f>IF(timeseries!A5&lt;&gt;"",timeseries!A5,"")</f>
        <v>44671.124999826388</v>
      </c>
      <c r="B5">
        <v>-3</v>
      </c>
      <c r="C5">
        <v>1</v>
      </c>
      <c r="D5">
        <v>0</v>
      </c>
      <c r="E5">
        <v>-3</v>
      </c>
      <c r="F5">
        <v>1</v>
      </c>
      <c r="G5">
        <v>0</v>
      </c>
    </row>
    <row r="6" spans="1:7" x14ac:dyDescent="0.3">
      <c r="A6" s="8">
        <f>IF(timeseries!A6&lt;&gt;"",timeseries!A6,"")</f>
        <v>44671.166666435187</v>
      </c>
      <c r="B6">
        <v>-3</v>
      </c>
      <c r="C6">
        <v>1</v>
      </c>
      <c r="D6">
        <v>0</v>
      </c>
      <c r="E6">
        <v>-3</v>
      </c>
      <c r="F6">
        <v>1</v>
      </c>
      <c r="G6">
        <v>0</v>
      </c>
    </row>
    <row r="7" spans="1:7" x14ac:dyDescent="0.3">
      <c r="A7" s="8">
        <f>IF(timeseries!A7&lt;&gt;"",timeseries!A7,"")</f>
        <v>44671.208333043978</v>
      </c>
      <c r="B7">
        <v>-3</v>
      </c>
      <c r="C7">
        <v>1</v>
      </c>
      <c r="D7">
        <v>0</v>
      </c>
      <c r="E7">
        <v>-3</v>
      </c>
      <c r="F7">
        <v>1</v>
      </c>
      <c r="G7">
        <v>0</v>
      </c>
    </row>
    <row r="8" spans="1:7" x14ac:dyDescent="0.3">
      <c r="A8" s="8">
        <f>IF(timeseries!A8&lt;&gt;"",timeseries!A8,"")</f>
        <v>44671.249999537038</v>
      </c>
      <c r="B8">
        <v>-3</v>
      </c>
      <c r="C8">
        <v>1</v>
      </c>
      <c r="D8">
        <v>0</v>
      </c>
      <c r="E8">
        <v>-3</v>
      </c>
      <c r="F8">
        <v>1</v>
      </c>
      <c r="G8">
        <v>0</v>
      </c>
    </row>
    <row r="9" spans="1:7" x14ac:dyDescent="0.3">
      <c r="A9" s="8">
        <f>IF(timeseries!A9&lt;&gt;"",timeseries!A9,"")</f>
        <v>44671.291666087964</v>
      </c>
      <c r="B9">
        <v>-3</v>
      </c>
      <c r="C9">
        <v>1</v>
      </c>
      <c r="D9">
        <v>0</v>
      </c>
      <c r="E9">
        <v>-3</v>
      </c>
      <c r="F9">
        <v>1</v>
      </c>
      <c r="G9">
        <v>0</v>
      </c>
    </row>
    <row r="10" spans="1:7" x14ac:dyDescent="0.3">
      <c r="A10" s="8">
        <f>IF(timeseries!A10&lt;&gt;"",timeseries!A10,"")</f>
        <v>44671.333332638889</v>
      </c>
      <c r="B10">
        <v>-3</v>
      </c>
      <c r="C10">
        <v>1</v>
      </c>
      <c r="D10">
        <v>0</v>
      </c>
      <c r="E10">
        <v>-3</v>
      </c>
      <c r="F10">
        <v>1</v>
      </c>
      <c r="G10">
        <v>0</v>
      </c>
    </row>
    <row r="11" spans="1:7" x14ac:dyDescent="0.3">
      <c r="A11" s="8">
        <f>IF(timeseries!A11&lt;&gt;"",timeseries!A11,"")</f>
        <v>44671.374999189815</v>
      </c>
      <c r="B11">
        <v>-3</v>
      </c>
      <c r="C11">
        <v>1</v>
      </c>
      <c r="D11">
        <v>0</v>
      </c>
      <c r="E11">
        <v>-3</v>
      </c>
      <c r="F11">
        <v>1</v>
      </c>
      <c r="G11">
        <v>0</v>
      </c>
    </row>
    <row r="12" spans="1:7" x14ac:dyDescent="0.3">
      <c r="A12" s="8" t="str">
        <f>IF(timeseries!A12&lt;&gt;"",timeseries!A12,"")</f>
        <v/>
      </c>
    </row>
    <row r="13" spans="1:7" x14ac:dyDescent="0.3">
      <c r="A13" s="8" t="str">
        <f>IF(timeseries!A13&lt;&gt;"",timeseries!A13,"")</f>
        <v/>
      </c>
    </row>
    <row r="14" spans="1:7" x14ac:dyDescent="0.3">
      <c r="A14" s="8" t="str">
        <f>IF(timeseries!A14&lt;&gt;"",timeseries!A14,"")</f>
        <v/>
      </c>
    </row>
    <row r="15" spans="1:7" x14ac:dyDescent="0.3">
      <c r="A15" s="8" t="str">
        <f>IF(timeseries!A15&lt;&gt;"",timeseries!A15,"")</f>
        <v/>
      </c>
    </row>
    <row r="16" spans="1:7" x14ac:dyDescent="0.3">
      <c r="A16" s="8" t="str">
        <f>IF(timeseries!A16&lt;&gt;"",timeseries!A16,"")</f>
        <v/>
      </c>
    </row>
    <row r="17" spans="1:1" x14ac:dyDescent="0.3">
      <c r="A17" s="8" t="str">
        <f>IF(timeseries!A17&lt;&gt;"",timeseries!A17,"")</f>
        <v/>
      </c>
    </row>
    <row r="18" spans="1:1" x14ac:dyDescent="0.3">
      <c r="A18" s="8" t="str">
        <f>IF(timeseries!A18&lt;&gt;"",timeseries!A18,"")</f>
        <v/>
      </c>
    </row>
    <row r="19" spans="1:1" x14ac:dyDescent="0.3">
      <c r="A19" s="8" t="str">
        <f>IF(timeseries!A19&lt;&gt;"",timeseries!A19,"")</f>
        <v/>
      </c>
    </row>
    <row r="20" spans="1:1" x14ac:dyDescent="0.3">
      <c r="A20" s="8" t="str">
        <f>IF(timeseries!A20&lt;&gt;"",timeseries!A20,"")</f>
        <v/>
      </c>
    </row>
    <row r="21" spans="1:1" x14ac:dyDescent="0.3">
      <c r="A21" s="8" t="str">
        <f>IF(timeseries!A21&lt;&gt;"",timeseries!A21,"")</f>
        <v/>
      </c>
    </row>
    <row r="22" spans="1:1" x14ac:dyDescent="0.3">
      <c r="A22" s="8" t="str">
        <f>IF(timeseries!A22&lt;&gt;"",timeseries!A22,"")</f>
        <v/>
      </c>
    </row>
    <row r="23" spans="1:1" x14ac:dyDescent="0.3">
      <c r="A23" s="8" t="str">
        <f>IF(timeseries!A23&lt;&gt;"",timeseries!A23,"")</f>
        <v/>
      </c>
    </row>
    <row r="24" spans="1:1" x14ac:dyDescent="0.3">
      <c r="A24" s="8" t="str">
        <f>IF(timeseries!A24&lt;&gt;"",timeseries!A24,"")</f>
        <v/>
      </c>
    </row>
    <row r="25" spans="1:1" x14ac:dyDescent="0.3">
      <c r="A25" s="8" t="str">
        <f>IF(timeseries!A25&lt;&gt;"",timeseries!A25,"")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timeseries</vt:lpstr>
      <vt:lpstr>nodes</vt:lpstr>
      <vt:lpstr>processes</vt:lpstr>
      <vt:lpstr>groups</vt:lpstr>
      <vt:lpstr>efficiencies</vt:lpstr>
      <vt:lpstr>process_topology</vt:lpstr>
      <vt:lpstr>node_history</vt:lpstr>
      <vt:lpstr>reserve_type</vt:lpstr>
      <vt:lpstr>cf</vt:lpstr>
      <vt:lpstr>inflow</vt:lpstr>
      <vt:lpstr>price</vt:lpstr>
      <vt:lpstr>markets</vt:lpstr>
      <vt:lpstr>market_prices</vt:lpstr>
      <vt:lpstr>balance_prices</vt:lpstr>
      <vt:lpstr>risk</vt:lpstr>
      <vt:lpstr>scenarios</vt:lpstr>
      <vt:lpstr>fixed_ts</vt:lpstr>
      <vt:lpstr>eff_ts</vt:lpstr>
      <vt:lpstr>cap_ts</vt:lpstr>
      <vt:lpstr>constraints</vt:lpstr>
      <vt:lpstr>gen_constraint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2023-02-09T09:39:15Z</dcterms:modified>
</cp:coreProperties>
</file>