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\input_data\"/>
    </mc:Choice>
  </mc:AlternateContent>
  <xr:revisionPtr revIDLastSave="0" documentId="13_ncr:1_{89B503E2-6991-4783-AF39-94CF8570306B}" xr6:coauthVersionLast="47" xr6:coauthVersionMax="47" xr10:uidLastSave="{00000000-0000-0000-0000-000000000000}"/>
  <bookViews>
    <workbookView xWindow="-120" yWindow="-120" windowWidth="29040" windowHeight="17640" tabRatio="796" activeTab="10" xr2:uid="{788BFBD1-D930-4535-8A91-D85C56924796}"/>
  </bookViews>
  <sheets>
    <sheet name="timeseries" sheetId="18" r:id="rId1"/>
    <sheet name="nodes" sheetId="1" r:id="rId2"/>
    <sheet name="processes" sheetId="2" r:id="rId3"/>
    <sheet name="groups" sheetId="21" r:id="rId4"/>
    <sheet name="efficiencies" sheetId="10" r:id="rId5"/>
    <sheet name="process_topology" sheetId="6" r:id="rId6"/>
    <sheet name="node_history" sheetId="19" r:id="rId7"/>
    <sheet name="reserve_type" sheetId="13" r:id="rId8"/>
    <sheet name="cf" sheetId="7" r:id="rId9"/>
    <sheet name="inflow" sheetId="3" r:id="rId10"/>
    <sheet name="inflow_blocks" sheetId="22" r:id="rId11"/>
    <sheet name="price" sheetId="4" r:id="rId12"/>
    <sheet name="markets" sheetId="5" r:id="rId13"/>
    <sheet name="market_prices" sheetId="8" r:id="rId14"/>
    <sheet name="balance_prices" sheetId="20" r:id="rId15"/>
    <sheet name="risk" sheetId="17" r:id="rId16"/>
    <sheet name="scenarios" sheetId="9" r:id="rId17"/>
    <sheet name="fixed_ts" sheetId="11" r:id="rId18"/>
    <sheet name="eff_ts" sheetId="12" r:id="rId19"/>
    <sheet name="constraints" sheetId="14" r:id="rId20"/>
    <sheet name="gen_constraint" sheetId="15" r:id="rId21"/>
    <sheet name="cap_ts" sheetId="16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20" l="1"/>
  <c r="C6" i="20"/>
  <c r="D6" i="20"/>
  <c r="E6" i="20"/>
  <c r="B7" i="20"/>
  <c r="C7" i="20"/>
  <c r="D7" i="20"/>
  <c r="E7" i="20"/>
  <c r="B8" i="20"/>
  <c r="C8" i="20"/>
  <c r="D8" i="20"/>
  <c r="E8" i="20"/>
  <c r="B9" i="20"/>
  <c r="C9" i="20"/>
  <c r="D9" i="20"/>
  <c r="E9" i="20"/>
  <c r="B10" i="20"/>
  <c r="C10" i="20"/>
  <c r="D10" i="20"/>
  <c r="E10" i="20"/>
  <c r="B11" i="20"/>
  <c r="C11" i="20"/>
  <c r="D11" i="20"/>
  <c r="E11" i="20"/>
  <c r="C2" i="20"/>
  <c r="C3" i="20"/>
  <c r="C4" i="20"/>
  <c r="C5" i="20"/>
  <c r="E2" i="20"/>
  <c r="E3" i="20"/>
  <c r="E4" i="20"/>
  <c r="E5" i="20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" i="15"/>
  <c r="D3" i="20"/>
  <c r="D4" i="20"/>
  <c r="D5" i="20"/>
  <c r="D2" i="20"/>
  <c r="B3" i="20"/>
  <c r="B4" i="20"/>
  <c r="B5" i="20"/>
  <c r="B2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<sst xmlns="http://schemas.openxmlformats.org/spreadsheetml/2006/main" count="124" uniqueCount="89">
  <si>
    <t>node</t>
  </si>
  <si>
    <t>is_commodity</t>
  </si>
  <si>
    <t>is_state</t>
  </si>
  <si>
    <t>state_max</t>
  </si>
  <si>
    <t>in_max</t>
  </si>
  <si>
    <t>out_max</t>
  </si>
  <si>
    <t>is_market</t>
  </si>
  <si>
    <t>ng</t>
  </si>
  <si>
    <t>elc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</si>
  <si>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</si>
  <si>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</si>
  <si>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</si>
  <si>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</si>
  <si>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</si>
  <si>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</si>
  <si>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</si>
  <si>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</si>
  <si>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</si>
  <si>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</si>
  <si>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</si>
  <si>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</si>
  <si>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ngchp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</si>
  <si>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</si>
  <si>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</si>
  <si>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</si>
  <si>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</si>
  <si>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</si>
  <si>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</si>
  <si>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</si>
  <si>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</si>
  <si>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type</t>
  </si>
  <si>
    <t>energy</t>
  </si>
  <si>
    <t>direction</t>
  </si>
  <si>
    <t>none</t>
  </si>
  <si>
    <t>name</t>
  </si>
  <si>
    <t>propability</t>
  </si>
  <si>
    <t>s1</t>
  </si>
  <si>
    <t>s2</t>
  </si>
  <si>
    <t>npe,s1</t>
  </si>
  <si>
    <t>npe,s2</t>
  </si>
  <si>
    <t>start_cost</t>
  </si>
  <si>
    <t>realisation</t>
  </si>
  <si>
    <t>min_online</t>
  </si>
  <si>
    <t>min_offline</t>
  </si>
  <si>
    <t>ramp_factor</t>
  </si>
  <si>
    <t>reserve_type</t>
  </si>
  <si>
    <t>is_cf_fix</t>
  </si>
  <si>
    <t>eq</t>
  </si>
  <si>
    <t>initial_state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</si>
  <si>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</si>
  <si>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</si>
  <si>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</si>
  <si>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</si>
  <si>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</si>
  <si>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</si>
  <si>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</si>
  <si>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</si>
  <si>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ng, ALL</t>
  </si>
  <si>
    <t>residual_value</t>
  </si>
  <si>
    <t>npe,up,s1</t>
  </si>
  <si>
    <t>npe,up,s2</t>
  </si>
  <si>
    <t>npe,dw,s1</t>
  </si>
  <si>
    <t>npe,dw,s2</t>
  </si>
  <si>
    <t>max_online</t>
  </si>
  <si>
    <t>max_offline</t>
  </si>
  <si>
    <t>entity</t>
  </si>
  <si>
    <t>group</t>
  </si>
  <si>
    <t>is_limited</t>
  </si>
  <si>
    <t>fee</t>
  </si>
  <si>
    <t>min_bid</t>
  </si>
  <si>
    <t>max_bid</t>
  </si>
  <si>
    <t>is_setpoint</t>
  </si>
  <si>
    <t>penalty</t>
  </si>
  <si>
    <t>dh</t>
  </si>
  <si>
    <t>hp</t>
  </si>
  <si>
    <t>dh,ALL</t>
  </si>
  <si>
    <t>c_chp</t>
  </si>
  <si>
    <t>c_chp,ngchp,elc,s1</t>
  </si>
  <si>
    <t>c_chp,ngchp,elc,s2</t>
  </si>
  <si>
    <t>c_chp,ngchp,dh,s1</t>
  </si>
  <si>
    <t>c_chp,ngchp,dh,s2</t>
  </si>
  <si>
    <t>c_chp,s1</t>
  </si>
  <si>
    <t>c_chp,s2</t>
  </si>
  <si>
    <t>dh,b1,s1</t>
  </si>
  <si>
    <t>dh,b1,s2</t>
  </si>
  <si>
    <t>b1,s1</t>
  </si>
  <si>
    <t>b1,s2</t>
  </si>
  <si>
    <t>dh,b2,s1</t>
  </si>
  <si>
    <t>b2,s1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</si>
</sst>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A6" sqref="A6:A9"/>
    </sheetView>
  </sheetViews>
  <sheetFormatPr defaultRowHeight="15" x14ac:dyDescent="0.25"/>
  <cols>
    <col min="1" max="1" width="14.28515625" bestFit="1" customWidth="1"/>
  </cols>
  <sheetData>
    <row r="1" spans="1:1" x14ac:dyDescent="0.25">
      <c r="A1" t="s">
        <v>26</v>
      </c>
    </row>
    <row r="2" spans="1:1" x14ac:dyDescent="0.25">
      <c r="A2" s="7">
        <v>44671</v>
      </c>
    </row>
    <row r="3" spans="1:1" x14ac:dyDescent="0.25">
      <c r="A3" s="7">
        <v>44671.041666666664</v>
      </c>
    </row>
    <row r="4" spans="1:1" x14ac:dyDescent="0.25">
      <c r="A4" s="7">
        <v>44671.08333321759</v>
      </c>
    </row>
    <row r="5" spans="1:1" x14ac:dyDescent="0.25">
      <c r="A5" s="7">
        <v>44671.124999826388</v>
      </c>
    </row>
    <row r="6" spans="1:1" x14ac:dyDescent="0.25">
      <c r="A6" s="7">
        <v>44671.166666377314</v>
      </c>
    </row>
    <row r="7" spans="1:1" x14ac:dyDescent="0.25">
      <c r="A7" s="7">
        <v>44671.208332986113</v>
      </c>
    </row>
    <row r="8" spans="1:1" x14ac:dyDescent="0.25">
      <c r="A8" s="7">
        <v>44671.249999594904</v>
      </c>
    </row>
    <row r="9" spans="1:1" x14ac:dyDescent="0.25">
      <c r="A9" s="7">
        <v>44671.291666203702</v>
      </c>
    </row>
    <row r="10" spans="1:1" x14ac:dyDescent="0.25">
      <c r="A10" s="7">
        <v>44671.333332812501</v>
      </c>
    </row>
    <row r="11" spans="1:1" x14ac:dyDescent="0.25">
      <c r="A11" s="7">
        <v>44671.374999421299</v>
      </c>
    </row>
    <row r="12" spans="1:1" x14ac:dyDescent="0.25">
      <c r="A12" s="7"/>
    </row>
    <row r="13" spans="1:1" x14ac:dyDescent="0.25">
      <c r="A13" s="7"/>
    </row>
    <row r="14" spans="1:1" x14ac:dyDescent="0.25">
      <c r="A14" s="7"/>
    </row>
    <row r="15" spans="1:1" x14ac:dyDescent="0.25">
      <c r="A15" s="7"/>
    </row>
    <row r="16" spans="1:1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7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7"/>
    </row>
    <row r="39" spans="1:1" x14ac:dyDescent="0.25">
      <c r="A39" s="7"/>
    </row>
    <row r="40" spans="1:1" x14ac:dyDescent="0.25">
      <c r="A40" s="7"/>
    </row>
    <row r="41" spans="1:1" x14ac:dyDescent="0.25">
      <c r="A41" s="7"/>
    </row>
    <row r="42" spans="1:1" x14ac:dyDescent="0.25">
      <c r="A42" s="7"/>
    </row>
    <row r="43" spans="1:1" x14ac:dyDescent="0.25">
      <c r="A43" s="7"/>
    </row>
    <row r="44" spans="1:1" x14ac:dyDescent="0.25">
      <c r="A44" s="7"/>
    </row>
    <row r="45" spans="1:1" x14ac:dyDescent="0.25">
      <c r="A45" s="7"/>
    </row>
    <row r="46" spans="1:1" x14ac:dyDescent="0.25">
      <c r="A46" s="7"/>
    </row>
    <row r="47" spans="1:1" x14ac:dyDescent="0.25">
      <c r="A47" s="7"/>
    </row>
    <row r="48" spans="1:1" x14ac:dyDescent="0.25">
      <c r="A48" s="7"/>
    </row>
    <row r="49" spans="1:1" x14ac:dyDescent="0.25">
      <c r="A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L7"/>
  <sheetViews>
    <sheetView workbookViewId="0">
      <selection activeCell="G10" sqref="G10"/>
    </sheetView>
  </sheetViews>
  <sheetFormatPr defaultRowHeight="15" x14ac:dyDescent="0.25"/>
  <cols>
    <col min="1" max="1" width="5.5703125" bestFit="1" customWidth="1"/>
    <col min="2" max="2" width="13.5703125" bestFit="1" customWidth="1"/>
    <col min="3" max="3" width="7.85546875" bestFit="1" customWidth="1"/>
    <col min="4" max="4" width="6.140625" bestFit="1" customWidth="1"/>
    <col min="5" max="5" width="9.7109375" bestFit="1" customWidth="1"/>
    <col min="6" max="6" width="9.140625" bestFit="1" customWidth="1"/>
    <col min="7" max="7" width="10.140625" bestFit="1" customWidth="1"/>
    <col min="8" max="8" width="7.42578125" bestFit="1" customWidth="1"/>
    <col min="9" max="9" width="8.7109375" bestFit="1" customWidth="1"/>
  </cols>
  <sheetData>
    <row r="1" spans="1:12" s="2" customFormat="1" x14ac:dyDescent="0.25">
      <c r="A1" s="2" t="s">
        <v>0</v>
      </c>
      <c r="B1" s="2" t="s">
        <v>1</v>
      </c>
      <c r="C1" s="2" t="s">
        <v>2</v>
      </c>
      <c r="D1" s="2" t="s">
        <v>28</v>
      </c>
      <c r="E1" s="2" t="s">
        <v>6</v>
      </c>
      <c r="F1" s="2" t="s">
        <v>9</v>
      </c>
      <c r="G1" s="2" t="s">
        <v>3</v>
      </c>
      <c r="H1" s="2" t="s">
        <v>4</v>
      </c>
      <c r="I1" s="2" t="s">
        <v>5</v>
      </c>
      <c r="J1" s="2" t="s">
        <v>48</v>
      </c>
      <c r="K1" s="2" t="s">
        <v>55</v>
      </c>
      <c r="L1" s="2" t="s">
        <v>58</v>
      </c>
    </row>
    <row r="2" spans="1:12" x14ac:dyDescent="0.25">
      <c r="A2" t="s">
        <v>7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</row>
    <row r="3" spans="1:12" x14ac:dyDescent="0.25">
      <c r="A3" t="s">
        <v>8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x14ac:dyDescent="0.25">
      <c r="A4" t="s">
        <v>73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P8"/>
  <sheetViews>
    <sheetView workbookViewId="0">
      <selection activeCell="F8" sqref="F8"/>
    </sheetView>
  </sheetViews>
  <sheetFormatPr defaultRowHeight="15" x14ac:dyDescent="0.25"/>
  <cols>
    <col min="1" max="1" width="12.7109375" customWidth="1"/>
    <col min="2" max="2" width="5" bestFit="1" customWidth="1"/>
    <col min="3" max="3" width="8.28515625" bestFit="1" customWidth="1"/>
    <col min="5" max="5" width="6.140625" bestFit="1" customWidth="1"/>
    <col min="6" max="6" width="10.7109375" customWidth="1"/>
    <col min="7" max="7" width="5" bestFit="1" customWidth="1"/>
    <col min="8" max="8" width="9.28515625" bestFit="1" customWidth="1"/>
    <col min="9" max="10" width="9.5703125" bestFit="1" customWidth="1"/>
    <col min="11" max="11" width="11.140625" bestFit="1" customWidth="1"/>
    <col min="12" max="12" width="11.42578125" bestFit="1" customWidth="1"/>
    <col min="13" max="14" width="11.42578125" customWidth="1"/>
  </cols>
  <sheetData>
    <row r="1" spans="1:16" s="2" customFormat="1" x14ac:dyDescent="0.25">
      <c r="A1" s="2" t="s">
        <v>11</v>
      </c>
      <c r="B1" s="2" t="s">
        <v>12</v>
      </c>
      <c r="C1" s="2" t="s">
        <v>46</v>
      </c>
      <c r="D1" s="2" t="s">
        <v>13</v>
      </c>
      <c r="E1" s="2" t="s">
        <v>28</v>
      </c>
      <c r="F1" s="2" t="s">
        <v>16</v>
      </c>
      <c r="G1" s="2" t="s">
        <v>15</v>
      </c>
      <c r="H1" s="2" t="s">
        <v>18</v>
      </c>
      <c r="I1" s="2" t="s">
        <v>17</v>
      </c>
      <c r="J1" s="2" t="s">
        <v>40</v>
      </c>
      <c r="K1" s="2" t="s">
        <v>42</v>
      </c>
      <c r="L1" s="2" t="s">
        <v>43</v>
      </c>
      <c r="M1" s="2" t="s">
        <v>63</v>
      </c>
      <c r="N1" s="2" t="s">
        <v>64</v>
      </c>
      <c r="O1" s="2" t="s">
        <v>48</v>
      </c>
      <c r="P1" s="2" t="s">
        <v>49</v>
      </c>
    </row>
    <row r="2" spans="1:16" x14ac:dyDescent="0.25">
      <c r="A2" t="s">
        <v>21</v>
      </c>
      <c r="B2" s="6">
        <v>0</v>
      </c>
      <c r="C2" s="6">
        <v>0</v>
      </c>
      <c r="D2" s="6">
        <v>0</v>
      </c>
      <c r="E2" s="6">
        <v>0</v>
      </c>
      <c r="F2" s="6">
        <v>1</v>
      </c>
      <c r="G2" s="6">
        <v>0.75</v>
      </c>
      <c r="H2" s="6">
        <v>0.3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5">
      <c r="A3" t="s">
        <v>74</v>
      </c>
      <c r="B3" s="6">
        <v>0</v>
      </c>
      <c r="C3" s="6">
        <v>0</v>
      </c>
      <c r="D3" s="6">
        <v>0</v>
      </c>
      <c r="E3" s="6">
        <v>0</v>
      </c>
      <c r="F3" s="6">
        <v>1</v>
      </c>
      <c r="G3" s="6">
        <v>3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7B83A-95ED-43FB-AC05-C8A15D3323E5}">
  <dimension ref="A1:C1"/>
  <sheetViews>
    <sheetView workbookViewId="0">
      <selection activeCell="E13" sqref="E13"/>
    </sheetView>
  </sheetViews>
  <sheetFormatPr defaultRowHeight="15" x14ac:dyDescent="0.25"/>
  <sheetData>
    <row r="1" spans="1:3" x14ac:dyDescent="0.25">
      <c r="A1" s="2" t="s">
        <v>30</v>
      </c>
      <c r="B1" s="2" t="s">
        <v>65</v>
      </c>
      <c r="C1" s="2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I4" sqref="A2:I4"/>
    </sheetView>
  </sheetViews>
  <sheetFormatPr defaultRowHeight="15" x14ac:dyDescent="0.25"/>
  <sheetData>
    <row r="1" spans="1:11" s="2" customFormat="1" x14ac:dyDescent="0.25">
      <c r="A1" s="2" t="s">
        <v>11</v>
      </c>
      <c r="B1" s="2">
        <v>1</v>
      </c>
      <c r="C1" s="2">
        <f>B1+1</f>
        <v>2</v>
      </c>
      <c r="D1" s="2">
        <f t="shared" ref="D1:K1" si="0">C1+1</f>
        <v>3</v>
      </c>
      <c r="E1" s="2">
        <f t="shared" si="0"/>
        <v>4</v>
      </c>
      <c r="F1" s="2">
        <f t="shared" si="0"/>
        <v>5</v>
      </c>
      <c r="G1" s="2">
        <f t="shared" si="0"/>
        <v>6</v>
      </c>
      <c r="H1" s="2">
        <f t="shared" si="0"/>
        <v>7</v>
      </c>
      <c r="I1" s="2">
        <f t="shared" si="0"/>
        <v>8</v>
      </c>
      <c r="J1" s="2">
        <f t="shared" si="0"/>
        <v>9</v>
      </c>
      <c r="K1" s="2">
        <f t="shared" si="0"/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H6"/>
  <sheetViews>
    <sheetView workbookViewId="0">
      <selection activeCell="E4" sqref="E4"/>
    </sheetView>
  </sheetViews>
  <sheetFormatPr defaultColWidth="9.140625" defaultRowHeight="15" x14ac:dyDescent="0.25"/>
  <cols>
    <col min="1" max="1" width="7.7109375" style="4" bestFit="1" customWidth="1"/>
    <col min="2" max="2" width="11.42578125" style="4" bestFit="1" customWidth="1"/>
    <col min="3" max="3" width="5.5703125" style="4" bestFit="1" customWidth="1"/>
    <col min="4" max="4" width="16.42578125" style="4" bestFit="1" customWidth="1"/>
    <col min="5" max="5" width="8.140625" style="4" bestFit="1" customWidth="1"/>
    <col min="6" max="6" width="10.140625" style="4" bestFit="1" customWidth="1"/>
    <col min="7" max="7" width="8.85546875" style="4" bestFit="1" customWidth="1"/>
    <col min="8" max="8" width="11.5703125" style="4" bestFit="1" customWidth="1"/>
    <col min="9" max="16384" width="9.140625" style="4"/>
  </cols>
  <sheetData>
    <row r="1" spans="1:8" s="3" customFormat="1" x14ac:dyDescent="0.25">
      <c r="A1" s="3" t="s">
        <v>11</v>
      </c>
      <c r="B1" s="3" t="s">
        <v>23</v>
      </c>
      <c r="C1" s="3" t="s">
        <v>0</v>
      </c>
      <c r="D1" s="3" t="s">
        <v>29</v>
      </c>
      <c r="E1" s="3" t="s">
        <v>14</v>
      </c>
      <c r="F1" s="3" t="s">
        <v>25</v>
      </c>
      <c r="G1" s="3" t="s">
        <v>20</v>
      </c>
      <c r="H1" s="3" t="s">
        <v>19</v>
      </c>
    </row>
    <row r="2" spans="1:8" x14ac:dyDescent="0.25">
      <c r="A2" s="4" t="s">
        <v>21</v>
      </c>
      <c r="B2" s="4" t="s">
        <v>22</v>
      </c>
      <c r="C2" s="4" t="s">
        <v>7</v>
      </c>
      <c r="D2" s="4">
        <v>1</v>
      </c>
      <c r="E2" s="4">
        <v>20</v>
      </c>
      <c r="F2" s="4">
        <v>0</v>
      </c>
      <c r="G2" s="4">
        <v>1</v>
      </c>
      <c r="H2" s="4">
        <v>1</v>
      </c>
    </row>
    <row r="3" spans="1:8" x14ac:dyDescent="0.25">
      <c r="A3" s="4" t="s">
        <v>21</v>
      </c>
      <c r="B3" s="4" t="s">
        <v>24</v>
      </c>
      <c r="C3" s="4" t="s">
        <v>8</v>
      </c>
      <c r="D3" s="4">
        <v>1</v>
      </c>
      <c r="E3" s="4">
        <v>5</v>
      </c>
      <c r="F3" s="4">
        <v>0</v>
      </c>
      <c r="G3" s="4">
        <v>1</v>
      </c>
      <c r="H3" s="4">
        <v>1</v>
      </c>
    </row>
    <row r="4" spans="1:8" x14ac:dyDescent="0.25">
      <c r="A4" s="4" t="s">
        <v>21</v>
      </c>
      <c r="B4" s="4" t="s">
        <v>24</v>
      </c>
      <c r="C4" s="4" t="s">
        <v>73</v>
      </c>
      <c r="D4" s="4">
        <v>1</v>
      </c>
      <c r="E4" s="4">
        <v>10</v>
      </c>
      <c r="F4" s="4">
        <v>0</v>
      </c>
      <c r="G4" s="4">
        <v>1</v>
      </c>
      <c r="H4" s="4">
        <v>1</v>
      </c>
    </row>
    <row r="5" spans="1:8" x14ac:dyDescent="0.25">
      <c r="A5" s="4" t="s">
        <v>74</v>
      </c>
      <c r="B5" s="4" t="s">
        <v>22</v>
      </c>
      <c r="C5" s="4" t="s">
        <v>8</v>
      </c>
      <c r="D5" s="4">
        <v>1</v>
      </c>
      <c r="E5" s="4">
        <v>10</v>
      </c>
      <c r="F5" s="4">
        <v>0</v>
      </c>
      <c r="G5" s="4">
        <v>1</v>
      </c>
      <c r="H5" s="4">
        <v>1</v>
      </c>
    </row>
    <row r="6" spans="1:8" x14ac:dyDescent="0.25">
      <c r="A6" s="4" t="s">
        <v>74</v>
      </c>
      <c r="B6" s="4" t="s">
        <v>24</v>
      </c>
      <c r="C6" s="4" t="s">
        <v>73</v>
      </c>
      <c r="D6" s="4">
        <v>1</v>
      </c>
      <c r="E6" s="4">
        <v>10</v>
      </c>
      <c r="F6" s="4">
        <v>0</v>
      </c>
      <c r="G6" s="4">
        <v>1</v>
      </c>
      <c r="H6" s="4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B1" sqref="B1:D1"/>
    </sheetView>
  </sheetViews>
  <sheetFormatPr defaultRowHeight="15" x14ac:dyDescent="0.25"/>
  <cols>
    <col min="1" max="1" width="19.28515625" style="7" customWidth="1"/>
  </cols>
  <sheetData>
    <row r="1" spans="1:1" x14ac:dyDescent="0.25">
      <c r="A1" s="2" t="s">
        <v>26</v>
      </c>
    </row>
    <row r="2" spans="1:1" x14ac:dyDescent="0.25">
      <c r="A2" s="7">
        <f>IF(timeseries!A2&lt;&gt;"",timeseries!A2,"")</f>
        <v>44671</v>
      </c>
    </row>
    <row r="3" spans="1:1" x14ac:dyDescent="0.25">
      <c r="A3" s="7">
        <f>IF(timeseries!A3&lt;&gt;"",timeseries!A3,"")</f>
        <v>44671.041666666664</v>
      </c>
    </row>
    <row r="4" spans="1:1" x14ac:dyDescent="0.25">
      <c r="A4" s="7">
        <f>IF(timeseries!A4&lt;&gt;"",timeseries!A4,"")</f>
        <v>44671.08333321759</v>
      </c>
    </row>
    <row r="5" spans="1:1" x14ac:dyDescent="0.25">
      <c r="A5" s="7">
        <f>IF(timeseries!A5&lt;&gt;"",timeseries!A5,"")</f>
        <v>44671.124999826388</v>
      </c>
    </row>
    <row r="6" spans="1:1" x14ac:dyDescent="0.25">
      <c r="A6" s="7">
        <f>IF(timeseries!A6&lt;&gt;"",timeseries!A6,"")</f>
        <v>44671.166666377314</v>
      </c>
    </row>
    <row r="7" spans="1:1" x14ac:dyDescent="0.25">
      <c r="A7" s="7">
        <f>IF(timeseries!A7&lt;&gt;"",timeseries!A7,"")</f>
        <v>44671.208332986113</v>
      </c>
    </row>
    <row r="8" spans="1:1" x14ac:dyDescent="0.25">
      <c r="A8" s="7">
        <f>IF(timeseries!A8&lt;&gt;"",timeseries!A8,"")</f>
        <v>44671.249999594904</v>
      </c>
    </row>
    <row r="9" spans="1:1" x14ac:dyDescent="0.25">
      <c r="A9" s="7">
        <f>IF(timeseries!A9&lt;&gt;"",timeseries!A9,"")</f>
        <v>44671.291666203702</v>
      </c>
    </row>
    <row r="10" spans="1:1" x14ac:dyDescent="0.25">
      <c r="A10" s="7">
        <f>IF(timeseries!A10&lt;&gt;"",timeseries!A10,"")</f>
        <v>44671.333332812501</v>
      </c>
    </row>
    <row r="11" spans="1:1" x14ac:dyDescent="0.25">
      <c r="A11" s="7">
        <f>IF(timeseries!A11&lt;&gt;"",timeseries!A11,"")</f>
        <v>44671.374999421299</v>
      </c>
    </row>
    <row r="12" spans="1:1" x14ac:dyDescent="0.25">
      <c r="A12" s="7" t="str">
        <f>IF(timeseries!A12&lt;&gt;"",timeseries!A12,"")</f>
        <v/>
      </c>
    </row>
    <row r="13" spans="1:1" x14ac:dyDescent="0.25">
      <c r="A13" s="7" t="str">
        <f>IF(timeseries!A13&lt;&gt;"",timeseries!A13,"")</f>
        <v/>
      </c>
    </row>
    <row r="14" spans="1:1" x14ac:dyDescent="0.25">
      <c r="A14" s="7" t="str">
        <f>IF(timeseries!A14&lt;&gt;"",timeseries!A14,"")</f>
        <v/>
      </c>
    </row>
    <row r="15" spans="1:1" x14ac:dyDescent="0.25">
      <c r="A15" s="7" t="str">
        <f>IF(timeseries!A15&lt;&gt;"",timeseries!A15,"")</f>
        <v/>
      </c>
    </row>
    <row r="16" spans="1:1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1"/>
  <sheetViews>
    <sheetView workbookViewId="0">
      <selection activeCell="E10" sqref="A2:E10"/>
    </sheetView>
  </sheetViews>
  <sheetFormatPr defaultRowHeight="15" x14ac:dyDescent="0.25"/>
  <sheetData>
    <row r="1" spans="1:2" s="2" customFormat="1" x14ac:dyDescent="0.25">
      <c r="A1" s="2" t="s">
        <v>30</v>
      </c>
      <c r="B1" s="2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L25"/>
  <sheetViews>
    <sheetView workbookViewId="0">
      <selection activeCell="D32" sqref="D32"/>
    </sheetView>
  </sheetViews>
  <sheetFormatPr defaultRowHeight="15" x14ac:dyDescent="0.25"/>
  <cols>
    <col min="1" max="1" width="19.28515625" style="7" customWidth="1"/>
    <col min="6" max="6" width="23.140625" customWidth="1"/>
    <col min="12" max="12" width="12.140625" bestFit="1" customWidth="1"/>
  </cols>
  <sheetData>
    <row r="1" spans="1:12" s="2" customFormat="1" x14ac:dyDescent="0.25">
      <c r="A1" s="2" t="s">
        <v>26</v>
      </c>
      <c r="F1"/>
    </row>
    <row r="2" spans="1:12" x14ac:dyDescent="0.25">
      <c r="A2" s="7">
        <f>IF(timeseries!A2&lt;&gt;"",timeseries!A2,"")</f>
        <v>44671</v>
      </c>
      <c r="F2" s="7"/>
      <c r="L2" s="7"/>
    </row>
    <row r="3" spans="1:12" x14ac:dyDescent="0.25">
      <c r="A3" s="7">
        <f>IF(timeseries!A3&lt;&gt;"",timeseries!A3,"")</f>
        <v>44671.041666666664</v>
      </c>
    </row>
    <row r="4" spans="1:12" x14ac:dyDescent="0.25">
      <c r="A4" s="7">
        <f>IF(timeseries!A4&lt;&gt;"",timeseries!A4,"")</f>
        <v>44671.08333321759</v>
      </c>
    </row>
    <row r="5" spans="1:12" x14ac:dyDescent="0.25">
      <c r="A5" s="7">
        <f>IF(timeseries!A5&lt;&gt;"",timeseries!A5,"")</f>
        <v>44671.124999826388</v>
      </c>
    </row>
    <row r="6" spans="1:12" x14ac:dyDescent="0.25">
      <c r="A6" s="7">
        <f>IF(timeseries!A6&lt;&gt;"",timeseries!A6,"")</f>
        <v>44671.166666377314</v>
      </c>
    </row>
    <row r="7" spans="1:12" x14ac:dyDescent="0.25">
      <c r="A7" s="7">
        <f>IF(timeseries!A7&lt;&gt;"",timeseries!A7,"")</f>
        <v>44671.208332986113</v>
      </c>
    </row>
    <row r="8" spans="1:12" x14ac:dyDescent="0.25">
      <c r="A8" s="7">
        <f>IF(timeseries!A8&lt;&gt;"",timeseries!A8,"")</f>
        <v>44671.249999594904</v>
      </c>
    </row>
    <row r="9" spans="1:12" x14ac:dyDescent="0.25">
      <c r="A9" s="7">
        <f>IF(timeseries!A9&lt;&gt;"",timeseries!A9,"")</f>
        <v>44671.291666203702</v>
      </c>
    </row>
    <row r="10" spans="1:12" x14ac:dyDescent="0.25">
      <c r="A10" s="7">
        <f>IF(timeseries!A10&lt;&gt;"",timeseries!A10,"")</f>
        <v>44671.333332812501</v>
      </c>
    </row>
    <row r="11" spans="1:12" x14ac:dyDescent="0.25">
      <c r="A11" s="7">
        <f>IF(timeseries!A11&lt;&gt;"",timeseries!A11,"")</f>
        <v>44671.374999421299</v>
      </c>
    </row>
    <row r="12" spans="1:12" x14ac:dyDescent="0.25">
      <c r="A12" s="7" t="str">
        <f>IF(timeseries!A12&lt;&gt;"",timeseries!A12,"")</f>
        <v/>
      </c>
    </row>
    <row r="13" spans="1:12" x14ac:dyDescent="0.25">
      <c r="A13" s="7" t="str">
        <f>IF(timeseries!A13&lt;&gt;"",timeseries!A13,"")</f>
        <v/>
      </c>
    </row>
    <row r="14" spans="1:12" x14ac:dyDescent="0.25">
      <c r="A14" s="7" t="str">
        <f>IF(timeseries!A14&lt;&gt;"",timeseries!A14,"")</f>
        <v/>
      </c>
    </row>
    <row r="15" spans="1:12" x14ac:dyDescent="0.25">
      <c r="A15" s="7" t="str">
        <f>IF(timeseries!A15&lt;&gt;"",timeseries!A15,"")</f>
        <v/>
      </c>
    </row>
    <row r="16" spans="1:12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D25"/>
  <sheetViews>
    <sheetView workbookViewId="0">
      <selection activeCell="C11" sqref="C11"/>
    </sheetView>
  </sheetViews>
  <sheetFormatPr defaultRowHeight="15" x14ac:dyDescent="0.25"/>
  <cols>
    <col min="1" max="1" width="19.28515625" style="7" customWidth="1"/>
    <col min="3" max="4" width="10.42578125" customWidth="1"/>
  </cols>
  <sheetData>
    <row r="1" spans="1:4" s="2" customFormat="1" x14ac:dyDescent="0.25">
      <c r="A1" s="2" t="s">
        <v>26</v>
      </c>
      <c r="B1" s="2" t="s">
        <v>75</v>
      </c>
    </row>
    <row r="2" spans="1:4" x14ac:dyDescent="0.25">
      <c r="A2" s="7">
        <f>IF(timeseries!A2&lt;&gt;"",timeseries!A2,"")</f>
        <v>44671</v>
      </c>
      <c r="B2">
        <v>-10</v>
      </c>
      <c r="D2" s="1"/>
    </row>
    <row r="3" spans="1:4" x14ac:dyDescent="0.25">
      <c r="A3" s="7">
        <f>IF(timeseries!A3&lt;&gt;"",timeseries!A3,"")</f>
        <v>44671.041666666664</v>
      </c>
      <c r="B3">
        <v>-10</v>
      </c>
      <c r="D3" s="1"/>
    </row>
    <row r="4" spans="1:4" x14ac:dyDescent="0.25">
      <c r="A4" s="7">
        <f>IF(timeseries!A4&lt;&gt;"",timeseries!A4,"")</f>
        <v>44671.08333321759</v>
      </c>
      <c r="B4">
        <v>-10</v>
      </c>
      <c r="D4" s="1"/>
    </row>
    <row r="5" spans="1:4" x14ac:dyDescent="0.25">
      <c r="A5" s="7">
        <f>IF(timeseries!A5&lt;&gt;"",timeseries!A5,"")</f>
        <v>44671.124999826388</v>
      </c>
      <c r="B5">
        <v>-10</v>
      </c>
      <c r="D5" s="1"/>
    </row>
    <row r="6" spans="1:4" x14ac:dyDescent="0.25">
      <c r="A6" s="7">
        <f>IF(timeseries!A6&lt;&gt;"",timeseries!A6,"")</f>
        <v>44671.166666377314</v>
      </c>
      <c r="B6">
        <v>-10</v>
      </c>
      <c r="D6" s="1"/>
    </row>
    <row r="7" spans="1:4" x14ac:dyDescent="0.25">
      <c r="A7" s="7">
        <f>IF(timeseries!A7&lt;&gt;"",timeseries!A7,"")</f>
        <v>44671.208332986113</v>
      </c>
      <c r="B7">
        <v>-10</v>
      </c>
      <c r="D7" s="1"/>
    </row>
    <row r="8" spans="1:4" x14ac:dyDescent="0.25">
      <c r="A8" s="7">
        <f>IF(timeseries!A8&lt;&gt;"",timeseries!A8,"")</f>
        <v>44671.249999594904</v>
      </c>
      <c r="B8">
        <v>-10</v>
      </c>
      <c r="D8" s="1"/>
    </row>
    <row r="9" spans="1:4" x14ac:dyDescent="0.25">
      <c r="A9" s="7">
        <f>IF(timeseries!A9&lt;&gt;"",timeseries!A9,"")</f>
        <v>44671.291666203702</v>
      </c>
      <c r="B9">
        <v>-10</v>
      </c>
      <c r="D9" s="1"/>
    </row>
    <row r="10" spans="1:4" x14ac:dyDescent="0.25">
      <c r="A10" s="7">
        <f>IF(timeseries!A10&lt;&gt;"",timeseries!A10,"")</f>
        <v>44671.333332812501</v>
      </c>
      <c r="B10">
        <v>-10</v>
      </c>
      <c r="D10" s="1"/>
    </row>
    <row r="11" spans="1:4" x14ac:dyDescent="0.25">
      <c r="A11" s="7">
        <f>IF(timeseries!A11&lt;&gt;"",timeseries!A11,"")</f>
        <v>44671.374999421299</v>
      </c>
      <c r="B11">
        <v>-10</v>
      </c>
      <c r="D11" s="1"/>
    </row>
    <row r="12" spans="1:4" x14ac:dyDescent="0.25">
      <c r="A12" s="7" t="str">
        <f>IF(timeseries!A12&lt;&gt;"",timeseries!A12,"")</f>
        <v/>
      </c>
      <c r="D12" s="1"/>
    </row>
    <row r="13" spans="1:4" x14ac:dyDescent="0.25">
      <c r="A13" s="7" t="str">
        <f>IF(timeseries!A13&lt;&gt;"",timeseries!A13,"")</f>
        <v/>
      </c>
      <c r="D13" s="1"/>
    </row>
    <row r="14" spans="1:4" x14ac:dyDescent="0.25">
      <c r="A14" s="7" t="str">
        <f>IF(timeseries!A14&lt;&gt;"",timeseries!A14,"")</f>
        <v/>
      </c>
      <c r="D14" s="1"/>
    </row>
    <row r="15" spans="1:4" x14ac:dyDescent="0.25">
      <c r="A15" s="7" t="str">
        <f>IF(timeseries!A15&lt;&gt;"",timeseries!A15,"")</f>
        <v/>
      </c>
      <c r="D15" s="1"/>
    </row>
    <row r="16" spans="1:4" x14ac:dyDescent="0.25">
      <c r="A16" s="7" t="str">
        <f>IF(timeseries!A16&lt;&gt;"",timeseries!A16,"")</f>
        <v/>
      </c>
      <c r="D16" s="1"/>
    </row>
    <row r="17" spans="1:4" x14ac:dyDescent="0.25">
      <c r="A17" s="7" t="str">
        <f>IF(timeseries!A17&lt;&gt;"",timeseries!A17,"")</f>
        <v/>
      </c>
      <c r="D17" s="1"/>
    </row>
    <row r="18" spans="1:4" x14ac:dyDescent="0.25">
      <c r="A18" s="7" t="str">
        <f>IF(timeseries!A18&lt;&gt;"",timeseries!A18,"")</f>
        <v/>
      </c>
      <c r="D18" s="1"/>
    </row>
    <row r="19" spans="1:4" x14ac:dyDescent="0.25">
      <c r="A19" s="7" t="str">
        <f>IF(timeseries!A19&lt;&gt;"",timeseries!A19,"")</f>
        <v/>
      </c>
      <c r="D19" s="1"/>
    </row>
    <row r="20" spans="1:4" x14ac:dyDescent="0.25">
      <c r="A20" s="7" t="str">
        <f>IF(timeseries!A20&lt;&gt;"",timeseries!A20,"")</f>
        <v/>
      </c>
      <c r="D20" s="1"/>
    </row>
    <row r="21" spans="1:4" x14ac:dyDescent="0.25">
      <c r="A21" s="7" t="str">
        <f>IF(timeseries!A21&lt;&gt;"",timeseries!A21,"")</f>
        <v/>
      </c>
      <c r="D21" s="1"/>
    </row>
    <row r="22" spans="1:4" x14ac:dyDescent="0.25">
      <c r="A22" s="7" t="str">
        <f>IF(timeseries!A22&lt;&gt;"",timeseries!A22,"")</f>
        <v/>
      </c>
      <c r="D22" s="1"/>
    </row>
    <row r="23" spans="1:4" x14ac:dyDescent="0.25">
      <c r="A23" s="7" t="str">
        <f>IF(timeseries!A23&lt;&gt;"",timeseries!A23,"")</f>
        <v/>
      </c>
      <c r="D23" s="1"/>
    </row>
    <row r="24" spans="1:4" x14ac:dyDescent="0.25">
      <c r="A24" s="7" t="str">
        <f>IF(timeseries!A24&lt;&gt;"",timeseries!A24,"")</f>
        <v/>
      </c>
      <c r="D24" s="1"/>
    </row>
    <row r="25" spans="1:4" x14ac:dyDescent="0.25">
      <c r="A25" s="7" t="str">
        <f>IF(timeseries!A25&lt;&gt;"",timeseries!A25,"")</f>
        <v/>
      </c>
      <c r="D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8644-BE95-4E0B-B511-EAF8D4CF5714}">
  <dimension ref="A1:G17"/>
  <sheetViews>
    <sheetView tabSelected="1" workbookViewId="0">
      <selection activeCell="G20" sqref="G20"/>
    </sheetView>
  </sheetViews>
  <sheetFormatPr defaultRowHeight="15" x14ac:dyDescent="0.25"/>
  <cols>
    <col min="2" max="2" width="13.28515625" bestFit="1" customWidth="1"/>
    <col min="4" max="7" width="13.28515625" bestFit="1" customWidth="1"/>
    <col min="8" max="8" width="13.7109375" customWidth="1"/>
  </cols>
  <sheetData>
    <row r="1" spans="1:7" x14ac:dyDescent="0.25">
      <c r="A1" t="s">
        <v>26</v>
      </c>
      <c r="B1" t="s">
        <v>83</v>
      </c>
      <c r="C1" t="s">
        <v>85</v>
      </c>
      <c r="D1" t="s">
        <v>84</v>
      </c>
      <c r="E1" t="s">
        <v>86</v>
      </c>
      <c r="F1" t="s">
        <v>87</v>
      </c>
      <c r="G1" t="s">
        <v>88</v>
      </c>
    </row>
    <row r="2" spans="1:7" x14ac:dyDescent="0.25">
      <c r="A2">
        <v>1</v>
      </c>
      <c r="B2" s="7">
        <v>44671.041666666664</v>
      </c>
      <c r="C2">
        <v>4</v>
      </c>
      <c r="D2" s="7">
        <v>44671.166666377314</v>
      </c>
      <c r="E2">
        <v>5</v>
      </c>
      <c r="F2" s="7">
        <v>44671.041666666664</v>
      </c>
      <c r="G2">
        <v>-3</v>
      </c>
    </row>
    <row r="3" spans="1:7" x14ac:dyDescent="0.25">
      <c r="A3">
        <v>2</v>
      </c>
      <c r="B3" s="7">
        <v>44671.08333321759</v>
      </c>
      <c r="C3">
        <v>-2</v>
      </c>
      <c r="D3" s="7">
        <v>44671.208332986113</v>
      </c>
      <c r="E3">
        <v>-3</v>
      </c>
      <c r="F3" s="7">
        <v>44671.08333321759</v>
      </c>
      <c r="G3">
        <v>-2</v>
      </c>
    </row>
    <row r="4" spans="1:7" x14ac:dyDescent="0.25">
      <c r="A4">
        <v>3</v>
      </c>
      <c r="B4" s="7">
        <v>44671.124999826388</v>
      </c>
      <c r="C4">
        <v>-1</v>
      </c>
      <c r="D4" s="7">
        <v>44671.249999594904</v>
      </c>
      <c r="E4">
        <v>-2</v>
      </c>
      <c r="F4" s="7">
        <v>44671.124999826388</v>
      </c>
      <c r="G4">
        <v>-1</v>
      </c>
    </row>
    <row r="5" spans="1:7" x14ac:dyDescent="0.25">
      <c r="A5">
        <v>4</v>
      </c>
      <c r="B5" s="7">
        <v>44671.166666377314</v>
      </c>
      <c r="C5">
        <v>-1</v>
      </c>
      <c r="D5" s="7"/>
      <c r="F5" s="7">
        <v>44671.166666377314</v>
      </c>
      <c r="G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5" spans="1:7" x14ac:dyDescent="0.25">
      <c r="D15" s="7"/>
      <c r="E15" s="7"/>
      <c r="F15" s="7"/>
      <c r="G15" s="7"/>
    </row>
    <row r="17" spans="4:7" x14ac:dyDescent="0.25">
      <c r="D17" s="7"/>
      <c r="E17" s="7"/>
      <c r="F17" s="7"/>
      <c r="G17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B12" sqref="B12:B25"/>
    </sheetView>
  </sheetViews>
  <sheetFormatPr defaultRowHeight="15" x14ac:dyDescent="0.25"/>
  <cols>
    <col min="1" max="1" width="19.28515625" style="7" customWidth="1"/>
  </cols>
  <sheetData>
    <row r="1" spans="1:2" s="2" customFormat="1" x14ac:dyDescent="0.25">
      <c r="A1" s="2" t="s">
        <v>26</v>
      </c>
      <c r="B1" s="2" t="s">
        <v>57</v>
      </c>
    </row>
    <row r="2" spans="1:2" x14ac:dyDescent="0.25">
      <c r="A2" s="7">
        <f>IF(timeseries!A2&lt;&gt;"",timeseries!A2,"")</f>
        <v>44671</v>
      </c>
      <c r="B2">
        <v>5</v>
      </c>
    </row>
    <row r="3" spans="1:2" x14ac:dyDescent="0.25">
      <c r="A3" s="7">
        <f>IF(timeseries!A3&lt;&gt;"",timeseries!A3,"")</f>
        <v>44671.041666666664</v>
      </c>
      <c r="B3">
        <v>5</v>
      </c>
    </row>
    <row r="4" spans="1:2" x14ac:dyDescent="0.25">
      <c r="A4" s="7">
        <f>IF(timeseries!A4&lt;&gt;"",timeseries!A4,"")</f>
        <v>44671.08333321759</v>
      </c>
      <c r="B4">
        <v>5</v>
      </c>
    </row>
    <row r="5" spans="1:2" x14ac:dyDescent="0.25">
      <c r="A5" s="7">
        <f>IF(timeseries!A5&lt;&gt;"",timeseries!A5,"")</f>
        <v>44671.124999826388</v>
      </c>
      <c r="B5">
        <v>5</v>
      </c>
    </row>
    <row r="6" spans="1:2" x14ac:dyDescent="0.25">
      <c r="A6" s="7">
        <f>IF(timeseries!A6&lt;&gt;"",timeseries!A6,"")</f>
        <v>44671.166666377314</v>
      </c>
      <c r="B6">
        <v>5</v>
      </c>
    </row>
    <row r="7" spans="1:2" x14ac:dyDescent="0.25">
      <c r="A7" s="7">
        <f>IF(timeseries!A7&lt;&gt;"",timeseries!A7,"")</f>
        <v>44671.208332986113</v>
      </c>
      <c r="B7">
        <v>5</v>
      </c>
    </row>
    <row r="8" spans="1:2" x14ac:dyDescent="0.25">
      <c r="A8" s="7">
        <f>IF(timeseries!A8&lt;&gt;"",timeseries!A8,"")</f>
        <v>44671.249999594904</v>
      </c>
      <c r="B8">
        <v>5</v>
      </c>
    </row>
    <row r="9" spans="1:2" x14ac:dyDescent="0.25">
      <c r="A9" s="7">
        <f>IF(timeseries!A9&lt;&gt;"",timeseries!A9,"")</f>
        <v>44671.291666203702</v>
      </c>
      <c r="B9">
        <v>5</v>
      </c>
    </row>
    <row r="10" spans="1:2" x14ac:dyDescent="0.25">
      <c r="A10" s="7">
        <f>IF(timeseries!A10&lt;&gt;"",timeseries!A10,"")</f>
        <v>44671.333332812501</v>
      </c>
      <c r="B10">
        <v>5</v>
      </c>
    </row>
    <row r="11" spans="1:2" x14ac:dyDescent="0.25">
      <c r="A11" s="7">
        <f>IF(timeseries!A11&lt;&gt;"",timeseries!A11,"")</f>
        <v>44671.374999421299</v>
      </c>
      <c r="B11">
        <v>5</v>
      </c>
    </row>
    <row r="12" spans="1:2" x14ac:dyDescent="0.25">
      <c r="A12" s="7" t="str">
        <f>IF(timeseries!A12&lt;&gt;"",timeseries!A12,"")</f>
        <v/>
      </c>
    </row>
    <row r="13" spans="1:2" x14ac:dyDescent="0.25">
      <c r="A13" s="7" t="str">
        <f>IF(timeseries!A13&lt;&gt;"",timeseries!A13,"")</f>
        <v/>
      </c>
    </row>
    <row r="14" spans="1:2" x14ac:dyDescent="0.25">
      <c r="A14" s="7" t="str">
        <f>IF(timeseries!A14&lt;&gt;"",timeseries!A14,"")</f>
        <v/>
      </c>
    </row>
    <row r="15" spans="1:2" x14ac:dyDescent="0.25">
      <c r="A15" s="7" t="str">
        <f>IF(timeseries!A15&lt;&gt;"",timeseries!A15,"")</f>
        <v/>
      </c>
    </row>
    <row r="16" spans="1:2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K5"/>
  <sheetViews>
    <sheetView workbookViewId="0">
      <selection activeCell="A3" sqref="A3:XFD5"/>
    </sheetView>
  </sheetViews>
  <sheetFormatPr defaultRowHeight="15" x14ac:dyDescent="0.25"/>
  <cols>
    <col min="1" max="1" width="7.28515625" bestFit="1" customWidth="1"/>
    <col min="2" max="2" width="7.7109375" bestFit="1" customWidth="1"/>
    <col min="3" max="3" width="5.5703125" bestFit="1" customWidth="1"/>
    <col min="4" max="4" width="9.28515625" bestFit="1" customWidth="1"/>
    <col min="5" max="5" width="10.42578125" style="6" bestFit="1" customWidth="1"/>
    <col min="6" max="6" width="12.7109375" bestFit="1" customWidth="1"/>
  </cols>
  <sheetData>
    <row r="1" spans="1:11" s="2" customFormat="1" x14ac:dyDescent="0.25">
      <c r="A1" s="2" t="s">
        <v>27</v>
      </c>
      <c r="B1" s="2" t="s">
        <v>30</v>
      </c>
      <c r="C1" s="2" t="s">
        <v>0</v>
      </c>
      <c r="D1" s="2" t="s">
        <v>32</v>
      </c>
      <c r="E1" s="5" t="s">
        <v>41</v>
      </c>
      <c r="F1" s="2" t="s">
        <v>45</v>
      </c>
      <c r="G1" s="2" t="s">
        <v>54</v>
      </c>
      <c r="H1" s="2" t="s">
        <v>67</v>
      </c>
      <c r="I1" s="2" t="s">
        <v>69</v>
      </c>
      <c r="J1" s="2" t="s">
        <v>70</v>
      </c>
      <c r="K1" s="2" t="s">
        <v>68</v>
      </c>
    </row>
    <row r="2" spans="1:11" x14ac:dyDescent="0.25">
      <c r="A2" s="6" t="s">
        <v>10</v>
      </c>
      <c r="B2" s="6" t="s">
        <v>31</v>
      </c>
      <c r="C2" s="6" t="s">
        <v>8</v>
      </c>
      <c r="D2" s="6" t="s">
        <v>33</v>
      </c>
      <c r="E2" s="6">
        <v>0</v>
      </c>
      <c r="F2" s="6" t="s">
        <v>33</v>
      </c>
      <c r="G2">
        <v>1</v>
      </c>
      <c r="H2">
        <v>0</v>
      </c>
      <c r="I2" s="6">
        <v>0</v>
      </c>
      <c r="J2" s="6">
        <v>0</v>
      </c>
      <c r="K2" s="6">
        <v>0</v>
      </c>
    </row>
    <row r="3" spans="1:11" x14ac:dyDescent="0.25">
      <c r="A3" s="6"/>
      <c r="B3" s="6"/>
      <c r="C3" s="6"/>
      <c r="D3" s="6"/>
      <c r="F3" s="6"/>
      <c r="I3" s="6"/>
      <c r="J3" s="6"/>
      <c r="K3" s="6"/>
    </row>
    <row r="4" spans="1:11" x14ac:dyDescent="0.25">
      <c r="A4" s="6"/>
      <c r="B4" s="6"/>
      <c r="C4" s="6"/>
      <c r="D4" s="6"/>
      <c r="F4" s="6"/>
      <c r="I4" s="6"/>
      <c r="J4" s="6"/>
      <c r="K4" s="6"/>
    </row>
    <row r="5" spans="1:11" x14ac:dyDescent="0.25">
      <c r="A5" s="6"/>
      <c r="B5" s="6"/>
      <c r="C5" s="6"/>
      <c r="D5" s="6"/>
      <c r="F5" s="6"/>
      <c r="I5" s="6"/>
      <c r="J5" s="6"/>
      <c r="K5" s="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C25"/>
  <sheetViews>
    <sheetView workbookViewId="0">
      <selection activeCell="P29" sqref="P29"/>
    </sheetView>
  </sheetViews>
  <sheetFormatPr defaultRowHeight="15" x14ac:dyDescent="0.25"/>
  <cols>
    <col min="1" max="1" width="19.28515625" style="7" customWidth="1"/>
    <col min="2" max="2" width="11.42578125" customWidth="1"/>
    <col min="3" max="4" width="11.140625" customWidth="1"/>
  </cols>
  <sheetData>
    <row r="1" spans="1:3" s="2" customFormat="1" x14ac:dyDescent="0.25">
      <c r="A1" s="2" t="s">
        <v>26</v>
      </c>
      <c r="B1" s="2" t="s">
        <v>38</v>
      </c>
      <c r="C1" s="2" t="s">
        <v>39</v>
      </c>
    </row>
    <row r="2" spans="1:3" x14ac:dyDescent="0.25">
      <c r="A2" s="7">
        <f>IF(timeseries!A2&lt;&gt;"",timeseries!A2,"")</f>
        <v>44671</v>
      </c>
      <c r="B2">
        <v>48</v>
      </c>
      <c r="C2">
        <v>72</v>
      </c>
    </row>
    <row r="3" spans="1:3" x14ac:dyDescent="0.25">
      <c r="A3" s="7">
        <f>IF(timeseries!A3&lt;&gt;"",timeseries!A3,"")</f>
        <v>44671.041666666664</v>
      </c>
      <c r="B3">
        <v>60</v>
      </c>
      <c r="C3">
        <v>90</v>
      </c>
    </row>
    <row r="4" spans="1:3" x14ac:dyDescent="0.25">
      <c r="A4" s="7">
        <f>IF(timeseries!A4&lt;&gt;"",timeseries!A4,"")</f>
        <v>44671.08333321759</v>
      </c>
      <c r="B4">
        <v>58</v>
      </c>
      <c r="C4">
        <v>87</v>
      </c>
    </row>
    <row r="5" spans="1:3" x14ac:dyDescent="0.25">
      <c r="A5" s="7">
        <f>IF(timeseries!A5&lt;&gt;"",timeseries!A5,"")</f>
        <v>44671.124999826388</v>
      </c>
      <c r="B5">
        <v>51</v>
      </c>
      <c r="C5">
        <v>76.5</v>
      </c>
    </row>
    <row r="6" spans="1:3" x14ac:dyDescent="0.25">
      <c r="A6" s="7">
        <f>IF(timeseries!A6&lt;&gt;"",timeseries!A6,"")</f>
        <v>44671.166666377314</v>
      </c>
      <c r="B6">
        <v>48</v>
      </c>
      <c r="C6">
        <v>72</v>
      </c>
    </row>
    <row r="7" spans="1:3" x14ac:dyDescent="0.25">
      <c r="A7" s="7">
        <f>IF(timeseries!A7&lt;&gt;"",timeseries!A7,"")</f>
        <v>44671.208332986113</v>
      </c>
      <c r="B7">
        <v>60</v>
      </c>
      <c r="C7">
        <v>90</v>
      </c>
    </row>
    <row r="8" spans="1:3" x14ac:dyDescent="0.25">
      <c r="A8" s="7">
        <f>IF(timeseries!A8&lt;&gt;"",timeseries!A8,"")</f>
        <v>44671.249999594904</v>
      </c>
      <c r="B8">
        <v>48</v>
      </c>
      <c r="C8">
        <v>72</v>
      </c>
    </row>
    <row r="9" spans="1:3" x14ac:dyDescent="0.25">
      <c r="A9" s="7">
        <f>IF(timeseries!A9&lt;&gt;"",timeseries!A9,"")</f>
        <v>44671.291666203702</v>
      </c>
      <c r="B9">
        <v>60</v>
      </c>
      <c r="C9">
        <v>90</v>
      </c>
    </row>
    <row r="10" spans="1:3" x14ac:dyDescent="0.25">
      <c r="A10" s="7">
        <f>IF(timeseries!A10&lt;&gt;"",timeseries!A10,"")</f>
        <v>44671.333332812501</v>
      </c>
      <c r="B10">
        <v>58</v>
      </c>
      <c r="C10">
        <v>87</v>
      </c>
    </row>
    <row r="11" spans="1:3" x14ac:dyDescent="0.25">
      <c r="A11" s="7">
        <f>IF(timeseries!A11&lt;&gt;"",timeseries!A11,"")</f>
        <v>44671.374999421299</v>
      </c>
      <c r="B11">
        <v>51</v>
      </c>
      <c r="C11">
        <v>76.5</v>
      </c>
    </row>
    <row r="12" spans="1:3" x14ac:dyDescent="0.25">
      <c r="A12" s="7" t="str">
        <f>IF(timeseries!A12&lt;&gt;"",timeseries!A12,"")</f>
        <v/>
      </c>
    </row>
    <row r="13" spans="1:3" x14ac:dyDescent="0.25">
      <c r="A13" s="7" t="str">
        <f>IF(timeseries!A13&lt;&gt;"",timeseries!A13,"")</f>
        <v/>
      </c>
    </row>
    <row r="14" spans="1:3" x14ac:dyDescent="0.25">
      <c r="A14" s="7" t="str">
        <f>IF(timeseries!A14&lt;&gt;"",timeseries!A14,"")</f>
        <v/>
      </c>
    </row>
    <row r="15" spans="1:3" x14ac:dyDescent="0.25">
      <c r="A15" s="7" t="str">
        <f>IF(timeseries!A15&lt;&gt;"",timeseries!A15,"")</f>
        <v/>
      </c>
    </row>
    <row r="16" spans="1:3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E25"/>
  <sheetViews>
    <sheetView workbookViewId="0">
      <selection activeCell="G16" sqref="G16"/>
    </sheetView>
  </sheetViews>
  <sheetFormatPr defaultRowHeight="15" x14ac:dyDescent="0.25"/>
  <cols>
    <col min="1" max="1" width="14.28515625" bestFit="1" customWidth="1"/>
    <col min="2" max="3" width="10.28515625" customWidth="1"/>
    <col min="4" max="5" width="11.7109375" customWidth="1"/>
  </cols>
  <sheetData>
    <row r="1" spans="1:5" x14ac:dyDescent="0.25">
      <c r="A1" s="2" t="s">
        <v>26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x14ac:dyDescent="0.25">
      <c r="A2" s="7">
        <f>IF(timeseries!A2&lt;&gt;"",timeseries!A2,"")</f>
        <v>44671</v>
      </c>
      <c r="B2">
        <f>1.1*market_prices!B2</f>
        <v>52.800000000000004</v>
      </c>
      <c r="C2">
        <f>1.1*market_prices!C2</f>
        <v>79.2</v>
      </c>
      <c r="D2">
        <f>0.9*market_prices!B2</f>
        <v>43.2</v>
      </c>
      <c r="E2">
        <f>0.9*market_prices!C2</f>
        <v>64.8</v>
      </c>
    </row>
    <row r="3" spans="1:5" x14ac:dyDescent="0.25">
      <c r="A3" s="7">
        <f>IF(timeseries!A3&lt;&gt;"",timeseries!A3,"")</f>
        <v>44671.041666666664</v>
      </c>
      <c r="B3">
        <f>1.1*market_prices!B3</f>
        <v>66</v>
      </c>
      <c r="C3">
        <f>1.1*market_prices!C3</f>
        <v>99.000000000000014</v>
      </c>
      <c r="D3">
        <f>0.9*market_prices!B3</f>
        <v>54</v>
      </c>
      <c r="E3">
        <f>0.9*market_prices!C3</f>
        <v>81</v>
      </c>
    </row>
    <row r="4" spans="1:5" x14ac:dyDescent="0.25">
      <c r="A4" s="7">
        <f>IF(timeseries!A4&lt;&gt;"",timeseries!A4,"")</f>
        <v>44671.08333321759</v>
      </c>
      <c r="B4">
        <f>1.1*market_prices!B4</f>
        <v>63.800000000000004</v>
      </c>
      <c r="C4">
        <f>1.1*market_prices!C4</f>
        <v>95.7</v>
      </c>
      <c r="D4">
        <f>0.9*market_prices!B4</f>
        <v>52.2</v>
      </c>
      <c r="E4">
        <f>0.9*market_prices!C4</f>
        <v>78.3</v>
      </c>
    </row>
    <row r="5" spans="1:5" x14ac:dyDescent="0.25">
      <c r="A5" s="7">
        <f>IF(timeseries!A5&lt;&gt;"",timeseries!A5,"")</f>
        <v>44671.124999826388</v>
      </c>
      <c r="B5">
        <f>1.1*market_prices!B5</f>
        <v>56.1</v>
      </c>
      <c r="C5">
        <f>1.1*market_prices!C5</f>
        <v>84.15</v>
      </c>
      <c r="D5">
        <f>0.9*market_prices!B5</f>
        <v>45.9</v>
      </c>
      <c r="E5">
        <f>0.9*market_prices!C5</f>
        <v>68.850000000000009</v>
      </c>
    </row>
    <row r="6" spans="1:5" x14ac:dyDescent="0.25">
      <c r="A6" s="7">
        <f>IF(timeseries!A6&lt;&gt;"",timeseries!A6,"")</f>
        <v>44671.166666377314</v>
      </c>
      <c r="B6">
        <f>1.1*market_prices!B6</f>
        <v>52.800000000000004</v>
      </c>
      <c r="C6">
        <f>1.1*market_prices!C6</f>
        <v>79.2</v>
      </c>
      <c r="D6">
        <f>0.9*market_prices!B6</f>
        <v>43.2</v>
      </c>
      <c r="E6">
        <f>0.9*market_prices!C6</f>
        <v>64.8</v>
      </c>
    </row>
    <row r="7" spans="1:5" x14ac:dyDescent="0.25">
      <c r="A7" s="7">
        <f>IF(timeseries!A7&lt;&gt;"",timeseries!A7,"")</f>
        <v>44671.208332986113</v>
      </c>
      <c r="B7">
        <f>1.1*market_prices!B7</f>
        <v>66</v>
      </c>
      <c r="C7">
        <f>1.1*market_prices!C7</f>
        <v>99.000000000000014</v>
      </c>
      <c r="D7">
        <f>0.9*market_prices!B7</f>
        <v>54</v>
      </c>
      <c r="E7">
        <f>0.9*market_prices!C7</f>
        <v>81</v>
      </c>
    </row>
    <row r="8" spans="1:5" x14ac:dyDescent="0.25">
      <c r="A8" s="7">
        <f>IF(timeseries!A8&lt;&gt;"",timeseries!A8,"")</f>
        <v>44671.249999594904</v>
      </c>
      <c r="B8">
        <f>1.1*market_prices!B8</f>
        <v>52.800000000000004</v>
      </c>
      <c r="C8">
        <f>1.1*market_prices!C8</f>
        <v>79.2</v>
      </c>
      <c r="D8">
        <f>0.9*market_prices!B8</f>
        <v>43.2</v>
      </c>
      <c r="E8">
        <f>0.9*market_prices!C8</f>
        <v>64.8</v>
      </c>
    </row>
    <row r="9" spans="1:5" x14ac:dyDescent="0.25">
      <c r="A9" s="7">
        <f>IF(timeseries!A9&lt;&gt;"",timeseries!A9,"")</f>
        <v>44671.291666203702</v>
      </c>
      <c r="B9">
        <f>1.1*market_prices!B9</f>
        <v>66</v>
      </c>
      <c r="C9">
        <f>1.1*market_prices!C9</f>
        <v>99.000000000000014</v>
      </c>
      <c r="D9">
        <f>0.9*market_prices!B9</f>
        <v>54</v>
      </c>
      <c r="E9">
        <f>0.9*market_prices!C9</f>
        <v>81</v>
      </c>
    </row>
    <row r="10" spans="1:5" x14ac:dyDescent="0.25">
      <c r="A10" s="7">
        <f>IF(timeseries!A10&lt;&gt;"",timeseries!A10,"")</f>
        <v>44671.333332812501</v>
      </c>
      <c r="B10">
        <f>1.1*market_prices!B10</f>
        <v>63.800000000000004</v>
      </c>
      <c r="C10">
        <f>1.1*market_prices!C10</f>
        <v>95.7</v>
      </c>
      <c r="D10">
        <f>0.9*market_prices!B10</f>
        <v>52.2</v>
      </c>
      <c r="E10">
        <f>0.9*market_prices!C10</f>
        <v>78.3</v>
      </c>
    </row>
    <row r="11" spans="1:5" x14ac:dyDescent="0.25">
      <c r="A11" s="7">
        <f>IF(timeseries!A11&lt;&gt;"",timeseries!A11,"")</f>
        <v>44671.374999421299</v>
      </c>
      <c r="B11">
        <f>1.1*market_prices!B11</f>
        <v>56.1</v>
      </c>
      <c r="C11">
        <f>1.1*market_prices!C11</f>
        <v>84.15</v>
      </c>
      <c r="D11">
        <f>0.9*market_prices!B11</f>
        <v>45.9</v>
      </c>
      <c r="E11">
        <f>0.9*market_prices!C11</f>
        <v>68.850000000000009</v>
      </c>
    </row>
    <row r="12" spans="1:5" x14ac:dyDescent="0.25">
      <c r="A12" s="7" t="str">
        <f>IF(timeseries!A12&lt;&gt;"",timeseries!A12,"")</f>
        <v/>
      </c>
    </row>
    <row r="13" spans="1:5" x14ac:dyDescent="0.25">
      <c r="A13" s="7" t="str">
        <f>IF(timeseries!A13&lt;&gt;"",timeseries!A13,"")</f>
        <v/>
      </c>
    </row>
    <row r="14" spans="1:5" x14ac:dyDescent="0.25">
      <c r="A14" s="7" t="str">
        <f>IF(timeseries!A14&lt;&gt;"",timeseries!A14,"")</f>
        <v/>
      </c>
    </row>
    <row r="15" spans="1:5" x14ac:dyDescent="0.25">
      <c r="A15" s="7" t="str">
        <f>IF(timeseries!A15&lt;&gt;"",timeseries!A15,"")</f>
        <v/>
      </c>
    </row>
    <row r="16" spans="1:5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s="2" t="s">
        <v>50</v>
      </c>
      <c r="B1" s="2" t="s">
        <v>51</v>
      </c>
    </row>
    <row r="2" spans="1:2" x14ac:dyDescent="0.25">
      <c r="A2" t="s">
        <v>52</v>
      </c>
      <c r="B2">
        <v>0.1</v>
      </c>
    </row>
    <row r="3" spans="1:2" x14ac:dyDescent="0.25">
      <c r="A3" t="s">
        <v>53</v>
      </c>
      <c r="B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3"/>
  <sheetViews>
    <sheetView workbookViewId="0">
      <selection activeCell="N29" sqref="N29"/>
    </sheetView>
  </sheetViews>
  <sheetFormatPr defaultRowHeight="15" x14ac:dyDescent="0.25"/>
  <sheetData>
    <row r="1" spans="1:2" s="2" customFormat="1" x14ac:dyDescent="0.25">
      <c r="A1" s="2" t="s">
        <v>34</v>
      </c>
      <c r="B1" s="2" t="s">
        <v>35</v>
      </c>
    </row>
    <row r="2" spans="1:2" x14ac:dyDescent="0.25">
      <c r="A2" t="s">
        <v>36</v>
      </c>
      <c r="B2">
        <v>0.5</v>
      </c>
    </row>
    <row r="3" spans="1:2" x14ac:dyDescent="0.25">
      <c r="A3" t="s">
        <v>37</v>
      </c>
      <c r="B3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L31" sqref="L31"/>
    </sheetView>
  </sheetViews>
  <sheetFormatPr defaultRowHeight="15" x14ac:dyDescent="0.25"/>
  <cols>
    <col min="1" max="1" width="19.28515625" style="7" customWidth="1"/>
  </cols>
  <sheetData>
    <row r="1" spans="1:2" s="2" customFormat="1" x14ac:dyDescent="0.25">
      <c r="A1" s="2" t="s">
        <v>26</v>
      </c>
    </row>
    <row r="2" spans="1:2" x14ac:dyDescent="0.25">
      <c r="A2" s="7">
        <f>IF(timeseries!A2&lt;&gt;"",timeseries!A2,"")</f>
        <v>44671</v>
      </c>
      <c r="B2" s="1"/>
    </row>
    <row r="3" spans="1:2" x14ac:dyDescent="0.25">
      <c r="A3" s="7">
        <f>IF(timeseries!A3&lt;&gt;"",timeseries!A3,"")</f>
        <v>44671.041666666664</v>
      </c>
      <c r="B3" s="1"/>
    </row>
    <row r="4" spans="1:2" x14ac:dyDescent="0.25">
      <c r="A4" s="7">
        <f>IF(timeseries!A4&lt;&gt;"",timeseries!A4,"")</f>
        <v>44671.08333321759</v>
      </c>
      <c r="B4" s="1"/>
    </row>
    <row r="5" spans="1:2" x14ac:dyDescent="0.25">
      <c r="A5" s="7">
        <f>IF(timeseries!A5&lt;&gt;"",timeseries!A5,"")</f>
        <v>44671.124999826388</v>
      </c>
      <c r="B5" s="1"/>
    </row>
    <row r="6" spans="1:2" x14ac:dyDescent="0.25">
      <c r="A6" s="7">
        <f>IF(timeseries!A6&lt;&gt;"",timeseries!A6,"")</f>
        <v>44671.166666377314</v>
      </c>
      <c r="B6" s="1"/>
    </row>
    <row r="7" spans="1:2" x14ac:dyDescent="0.25">
      <c r="A7" s="7">
        <f>IF(timeseries!A7&lt;&gt;"",timeseries!A7,"")</f>
        <v>44671.208332986113</v>
      </c>
      <c r="B7" s="1"/>
    </row>
    <row r="8" spans="1:2" x14ac:dyDescent="0.25">
      <c r="A8" s="7">
        <f>IF(timeseries!A8&lt;&gt;"",timeseries!A8,"")</f>
        <v>44671.249999594904</v>
      </c>
      <c r="B8" s="1"/>
    </row>
    <row r="9" spans="1:2" x14ac:dyDescent="0.25">
      <c r="A9" s="7">
        <f>IF(timeseries!A9&lt;&gt;"",timeseries!A9,"")</f>
        <v>44671.291666203702</v>
      </c>
    </row>
    <row r="10" spans="1:2" x14ac:dyDescent="0.25">
      <c r="A10" s="7">
        <f>IF(timeseries!A10&lt;&gt;"",timeseries!A10,"")</f>
        <v>44671.333332812501</v>
      </c>
    </row>
    <row r="11" spans="1:2" x14ac:dyDescent="0.25">
      <c r="A11" s="7">
        <f>IF(timeseries!A11&lt;&gt;"",timeseries!A11,"")</f>
        <v>44671.374999421299</v>
      </c>
    </row>
    <row r="12" spans="1:2" x14ac:dyDescent="0.25">
      <c r="A12" s="7" t="str">
        <f>IF(timeseries!A12&lt;&gt;"",timeseries!A12,"")</f>
        <v/>
      </c>
    </row>
    <row r="13" spans="1:2" x14ac:dyDescent="0.25">
      <c r="A13" s="7" t="str">
        <f>IF(timeseries!A13&lt;&gt;"",timeseries!A13,"")</f>
        <v/>
      </c>
    </row>
    <row r="14" spans="1:2" x14ac:dyDescent="0.25">
      <c r="A14" s="7" t="str">
        <f>IF(timeseries!A14&lt;&gt;"",timeseries!A14,"")</f>
        <v/>
      </c>
    </row>
    <row r="15" spans="1:2" x14ac:dyDescent="0.25">
      <c r="A15" s="7" t="str">
        <f>IF(timeseries!A15&lt;&gt;"",timeseries!A15,"")</f>
        <v/>
      </c>
    </row>
    <row r="16" spans="1:2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A25"/>
  <sheetViews>
    <sheetView workbookViewId="0">
      <selection activeCell="B11" sqref="B11"/>
    </sheetView>
  </sheetViews>
  <sheetFormatPr defaultRowHeight="15" x14ac:dyDescent="0.25"/>
  <cols>
    <col min="1" max="1" width="19.28515625" style="7" customWidth="1"/>
  </cols>
  <sheetData>
    <row r="1" spans="1:1" s="2" customFormat="1" x14ac:dyDescent="0.25">
      <c r="A1" s="2" t="s">
        <v>26</v>
      </c>
    </row>
    <row r="2" spans="1:1" x14ac:dyDescent="0.25">
      <c r="A2" s="7">
        <f>IF(timeseries!A2&lt;&gt;"",timeseries!A2,"")</f>
        <v>44671</v>
      </c>
    </row>
    <row r="3" spans="1:1" x14ac:dyDescent="0.25">
      <c r="A3" s="7">
        <f>IF(timeseries!A3&lt;&gt;"",timeseries!A3,"")</f>
        <v>44671.041666666664</v>
      </c>
    </row>
    <row r="4" spans="1:1" x14ac:dyDescent="0.25">
      <c r="A4" s="7">
        <f>IF(timeseries!A4&lt;&gt;"",timeseries!A4,"")</f>
        <v>44671.08333321759</v>
      </c>
    </row>
    <row r="5" spans="1:1" x14ac:dyDescent="0.25">
      <c r="A5" s="7">
        <f>IF(timeseries!A5&lt;&gt;"",timeseries!A5,"")</f>
        <v>44671.124999826388</v>
      </c>
    </row>
    <row r="6" spans="1:1" x14ac:dyDescent="0.25">
      <c r="A6" s="7">
        <f>IF(timeseries!A6&lt;&gt;"",timeseries!A6,"")</f>
        <v>44671.166666377314</v>
      </c>
    </row>
    <row r="7" spans="1:1" x14ac:dyDescent="0.25">
      <c r="A7" s="7">
        <f>IF(timeseries!A7&lt;&gt;"",timeseries!A7,"")</f>
        <v>44671.208332986113</v>
      </c>
    </row>
    <row r="8" spans="1:1" x14ac:dyDescent="0.25">
      <c r="A8" s="7">
        <f>IF(timeseries!A8&lt;&gt;"",timeseries!A8,"")</f>
        <v>44671.249999594904</v>
      </c>
    </row>
    <row r="9" spans="1:1" x14ac:dyDescent="0.25">
      <c r="A9" s="7">
        <f>IF(timeseries!A9&lt;&gt;"",timeseries!A9,"")</f>
        <v>44671.291666203702</v>
      </c>
    </row>
    <row r="10" spans="1:1" x14ac:dyDescent="0.25">
      <c r="A10" s="7">
        <f>IF(timeseries!A10&lt;&gt;"",timeseries!A10,"")</f>
        <v>44671.333332812501</v>
      </c>
    </row>
    <row r="11" spans="1:1" x14ac:dyDescent="0.25">
      <c r="A11" s="7">
        <f>IF(timeseries!A11&lt;&gt;"",timeseries!A11,"")</f>
        <v>44671.374999421299</v>
      </c>
    </row>
    <row r="12" spans="1:1" x14ac:dyDescent="0.25">
      <c r="A12" s="7" t="str">
        <f>IF(timeseries!A12&lt;&gt;"",timeseries!A12,"")</f>
        <v/>
      </c>
    </row>
    <row r="13" spans="1:1" x14ac:dyDescent="0.25">
      <c r="A13" s="7" t="str">
        <f>IF(timeseries!A13&lt;&gt;"",timeseries!A13,"")</f>
        <v/>
      </c>
    </row>
    <row r="14" spans="1:1" x14ac:dyDescent="0.25">
      <c r="A14" s="7" t="str">
        <f>IF(timeseries!A14&lt;&gt;"",timeseries!A14,"")</f>
        <v/>
      </c>
    </row>
    <row r="15" spans="1:1" x14ac:dyDescent="0.25">
      <c r="A15" s="7" t="str">
        <f>IF(timeseries!A15&lt;&gt;"",timeseries!A15,"")</f>
        <v/>
      </c>
    </row>
    <row r="16" spans="1:1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7"/>
  <sheetViews>
    <sheetView workbookViewId="0">
      <selection activeCell="D5" sqref="D5"/>
    </sheetView>
  </sheetViews>
  <sheetFormatPr defaultRowHeight="15" x14ac:dyDescent="0.25"/>
  <cols>
    <col min="1" max="1" width="17.7109375" bestFit="1" customWidth="1"/>
    <col min="3" max="3" width="22.5703125" bestFit="1" customWidth="1"/>
    <col min="4" max="4" width="25.7109375" bestFit="1" customWidth="1"/>
  </cols>
  <sheetData>
    <row r="1" spans="1:13" x14ac:dyDescent="0.25">
      <c r="A1" t="s">
        <v>34</v>
      </c>
      <c r="B1" t="s">
        <v>56</v>
      </c>
      <c r="C1" t="s">
        <v>71</v>
      </c>
      <c r="D1" t="s">
        <v>72</v>
      </c>
    </row>
    <row r="2" spans="1:13" x14ac:dyDescent="0.25">
      <c r="A2" t="s">
        <v>76</v>
      </c>
      <c r="B2" t="s">
        <v>47</v>
      </c>
      <c r="C2">
        <v>0</v>
      </c>
      <c r="D2">
        <v>0</v>
      </c>
    </row>
    <row r="7" spans="1:13" x14ac:dyDescent="0.25">
      <c r="K7" s="2"/>
      <c r="L7" s="2"/>
      <c r="M7" s="2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G25"/>
  <sheetViews>
    <sheetView workbookViewId="0">
      <selection activeCell="C15" sqref="C15"/>
    </sheetView>
  </sheetViews>
  <sheetFormatPr defaultRowHeight="15" x14ac:dyDescent="0.25"/>
  <cols>
    <col min="1" max="1" width="19.28515625" style="7" customWidth="1"/>
  </cols>
  <sheetData>
    <row r="1" spans="1:7" x14ac:dyDescent="0.25">
      <c r="A1" s="2" t="s">
        <v>26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</row>
    <row r="2" spans="1:7" x14ac:dyDescent="0.25">
      <c r="A2" s="7">
        <f>IF(timeseries!A2&lt;&gt;"",timeseries!A2,"")</f>
        <v>44671</v>
      </c>
      <c r="B2">
        <v>2</v>
      </c>
      <c r="C2">
        <v>2</v>
      </c>
      <c r="D2">
        <v>-1</v>
      </c>
      <c r="E2">
        <v>-1</v>
      </c>
      <c r="F2">
        <v>0</v>
      </c>
      <c r="G2">
        <v>0</v>
      </c>
    </row>
    <row r="3" spans="1:7" x14ac:dyDescent="0.25">
      <c r="A3" s="7">
        <f>IF(timeseries!A3&lt;&gt;"",timeseries!A3,"")</f>
        <v>44671.041666666664</v>
      </c>
      <c r="B3">
        <v>2</v>
      </c>
      <c r="C3">
        <v>2</v>
      </c>
      <c r="D3">
        <v>-1</v>
      </c>
      <c r="E3">
        <v>-1</v>
      </c>
      <c r="F3">
        <v>0</v>
      </c>
      <c r="G3">
        <v>0</v>
      </c>
    </row>
    <row r="4" spans="1:7" x14ac:dyDescent="0.25">
      <c r="A4" s="7">
        <f>IF(timeseries!A4&lt;&gt;"",timeseries!A4,"")</f>
        <v>44671.08333321759</v>
      </c>
      <c r="B4">
        <v>2</v>
      </c>
      <c r="C4">
        <v>2</v>
      </c>
      <c r="D4">
        <v>-1</v>
      </c>
      <c r="E4">
        <v>-1</v>
      </c>
      <c r="F4">
        <v>0</v>
      </c>
      <c r="G4">
        <v>0</v>
      </c>
    </row>
    <row r="5" spans="1:7" x14ac:dyDescent="0.25">
      <c r="A5" s="7">
        <f>IF(timeseries!A5&lt;&gt;"",timeseries!A5,"")</f>
        <v>44671.124999826388</v>
      </c>
      <c r="B5">
        <v>2</v>
      </c>
      <c r="C5">
        <v>2</v>
      </c>
      <c r="D5">
        <v>-1</v>
      </c>
      <c r="E5">
        <v>-1</v>
      </c>
      <c r="F5">
        <v>0</v>
      </c>
      <c r="G5">
        <v>0</v>
      </c>
    </row>
    <row r="6" spans="1:7" x14ac:dyDescent="0.25">
      <c r="A6" s="7">
        <f>IF(timeseries!A6&lt;&gt;"",timeseries!A6,"")</f>
        <v>44671.166666377314</v>
      </c>
      <c r="B6">
        <v>2</v>
      </c>
      <c r="C6">
        <v>2</v>
      </c>
      <c r="D6">
        <v>-1</v>
      </c>
      <c r="E6">
        <v>-1</v>
      </c>
      <c r="F6">
        <v>0</v>
      </c>
      <c r="G6">
        <v>0</v>
      </c>
    </row>
    <row r="7" spans="1:7" x14ac:dyDescent="0.25">
      <c r="A7" s="7">
        <f>IF(timeseries!A7&lt;&gt;"",timeseries!A7,"")</f>
        <v>44671.208332986113</v>
      </c>
      <c r="B7">
        <v>2</v>
      </c>
      <c r="C7">
        <v>2</v>
      </c>
      <c r="D7">
        <v>-1</v>
      </c>
      <c r="E7">
        <v>-1</v>
      </c>
      <c r="F7">
        <v>0</v>
      </c>
      <c r="G7">
        <v>0</v>
      </c>
    </row>
    <row r="8" spans="1:7" x14ac:dyDescent="0.25">
      <c r="A8" s="7">
        <f>IF(timeseries!A8&lt;&gt;"",timeseries!A8,"")</f>
        <v>44671.249999594904</v>
      </c>
      <c r="B8">
        <v>2</v>
      </c>
      <c r="C8">
        <v>2</v>
      </c>
      <c r="D8">
        <v>-1</v>
      </c>
      <c r="E8">
        <v>-1</v>
      </c>
      <c r="F8">
        <v>0</v>
      </c>
      <c r="G8">
        <v>0</v>
      </c>
    </row>
    <row r="9" spans="1:7" x14ac:dyDescent="0.25">
      <c r="A9" s="7">
        <f>IF(timeseries!A9&lt;&gt;"",timeseries!A9,"")</f>
        <v>44671.291666203702</v>
      </c>
      <c r="B9">
        <v>2</v>
      </c>
      <c r="C9">
        <v>2</v>
      </c>
      <c r="D9">
        <v>-1</v>
      </c>
      <c r="E9">
        <v>-1</v>
      </c>
      <c r="F9">
        <v>0</v>
      </c>
      <c r="G9">
        <v>0</v>
      </c>
    </row>
    <row r="10" spans="1:7" x14ac:dyDescent="0.25">
      <c r="A10" s="7">
        <f>IF(timeseries!A10&lt;&gt;"",timeseries!A10,"")</f>
        <v>44671.333332812501</v>
      </c>
      <c r="B10">
        <v>2</v>
      </c>
      <c r="C10">
        <v>2</v>
      </c>
      <c r="D10">
        <v>-1</v>
      </c>
      <c r="E10">
        <v>-1</v>
      </c>
      <c r="F10">
        <v>0</v>
      </c>
      <c r="G10">
        <v>0</v>
      </c>
    </row>
    <row r="11" spans="1:7" x14ac:dyDescent="0.25">
      <c r="A11" s="7">
        <f>IF(timeseries!A11&lt;&gt;"",timeseries!A11,"")</f>
        <v>44671.374999421299</v>
      </c>
      <c r="B11">
        <v>2</v>
      </c>
      <c r="C11">
        <v>2</v>
      </c>
      <c r="D11">
        <v>-1</v>
      </c>
      <c r="E11">
        <v>-1</v>
      </c>
      <c r="F11">
        <v>0</v>
      </c>
      <c r="G11">
        <v>0</v>
      </c>
    </row>
    <row r="12" spans="1:7" x14ac:dyDescent="0.25">
      <c r="A12" s="7" t="str">
        <f>IF(timeseries!A12&lt;&gt;"",timeseries!A12,"")</f>
        <v/>
      </c>
    </row>
    <row r="13" spans="1:7" x14ac:dyDescent="0.25">
      <c r="A13" s="7" t="str">
        <f>IF(timeseries!A13&lt;&gt;"",timeseries!A13,"")</f>
        <v/>
      </c>
    </row>
    <row r="14" spans="1:7" x14ac:dyDescent="0.25">
      <c r="A14" s="7" t="str">
        <f>IF(timeseries!A14&lt;&gt;"",timeseries!A14,"")</f>
        <v/>
      </c>
    </row>
    <row r="15" spans="1:7" x14ac:dyDescent="0.25">
      <c r="A15" s="7" t="str">
        <f>IF(timeseries!A15&lt;&gt;"",timeseries!A15,"")</f>
        <v/>
      </c>
    </row>
    <row r="16" spans="1:7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A25"/>
  <sheetViews>
    <sheetView workbookViewId="0">
      <selection activeCell="B1" sqref="B1:D1048576"/>
    </sheetView>
  </sheetViews>
  <sheetFormatPr defaultRowHeight="15" x14ac:dyDescent="0.25"/>
  <cols>
    <col min="1" max="1" width="19.28515625" style="7" customWidth="1"/>
    <col min="4" max="4" width="8.5703125" customWidth="1"/>
  </cols>
  <sheetData>
    <row r="1" spans="1:1" x14ac:dyDescent="0.25">
      <c r="A1" s="2" t="s">
        <v>26</v>
      </c>
    </row>
    <row r="2" spans="1:1" x14ac:dyDescent="0.25">
      <c r="A2" s="7">
        <f>IF(timeseries!A2&lt;&gt;"",timeseries!A2,"")</f>
        <v>44671</v>
      </c>
    </row>
    <row r="3" spans="1:1" x14ac:dyDescent="0.25">
      <c r="A3" s="7">
        <f>IF(timeseries!A3&lt;&gt;"",timeseries!A3,"")</f>
        <v>44671.041666666664</v>
      </c>
    </row>
    <row r="4" spans="1:1" x14ac:dyDescent="0.25">
      <c r="A4" s="7">
        <f>IF(timeseries!A4&lt;&gt;"",timeseries!A4,"")</f>
        <v>44671.08333321759</v>
      </c>
    </row>
    <row r="5" spans="1:1" x14ac:dyDescent="0.25">
      <c r="A5" s="7">
        <f>IF(timeseries!A5&lt;&gt;"",timeseries!A5,"")</f>
        <v>44671.124999826388</v>
      </c>
    </row>
    <row r="6" spans="1:1" x14ac:dyDescent="0.25">
      <c r="A6" s="7">
        <f>IF(timeseries!A6&lt;&gt;"",timeseries!A6,"")</f>
        <v>44671.166666377314</v>
      </c>
    </row>
    <row r="7" spans="1:1" x14ac:dyDescent="0.25">
      <c r="A7" s="7">
        <f>IF(timeseries!A7&lt;&gt;"",timeseries!A7,"")</f>
        <v>44671.208332986113</v>
      </c>
    </row>
    <row r="8" spans="1:1" x14ac:dyDescent="0.25">
      <c r="A8" s="7">
        <f>IF(timeseries!A8&lt;&gt;"",timeseries!A8,"")</f>
        <v>44671.249999594904</v>
      </c>
    </row>
    <row r="9" spans="1:1" x14ac:dyDescent="0.25">
      <c r="A9" s="7">
        <f>IF(timeseries!A9&lt;&gt;"",timeseries!A9,"")</f>
        <v>44671.291666203702</v>
      </c>
    </row>
    <row r="10" spans="1:1" x14ac:dyDescent="0.25">
      <c r="A10" s="7">
        <f>IF(timeseries!A10&lt;&gt;"",timeseries!A10,"")</f>
        <v>44671.333332812501</v>
      </c>
    </row>
    <row r="11" spans="1:1" x14ac:dyDescent="0.25">
      <c r="A11" s="7">
        <f>IF(timeseries!A11&lt;&gt;"",timeseries!A11,"")</f>
        <v>44671.374999421299</v>
      </c>
    </row>
    <row r="12" spans="1:1" x14ac:dyDescent="0.25">
      <c r="A12" s="7" t="str">
        <f>IF(timeseries!A12&lt;&gt;"",timeseries!A12,"")</f>
        <v/>
      </c>
    </row>
    <row r="13" spans="1:1" x14ac:dyDescent="0.25">
      <c r="A13" s="7" t="str">
        <f>IF(timeseries!A13&lt;&gt;"",timeseries!A13,"")</f>
        <v/>
      </c>
    </row>
    <row r="14" spans="1:1" x14ac:dyDescent="0.25">
      <c r="A14" s="7" t="str">
        <f>IF(timeseries!A14&lt;&gt;"",timeseries!A14,"")</f>
        <v/>
      </c>
    </row>
    <row r="15" spans="1:1" x14ac:dyDescent="0.25">
      <c r="A15" s="7" t="str">
        <f>IF(timeseries!A15&lt;&gt;"",timeseries!A15,"")</f>
        <v/>
      </c>
    </row>
    <row r="16" spans="1:1" x14ac:dyDescent="0.25">
      <c r="A16" s="7" t="str">
        <f>IF(timeseries!A16&lt;&gt;"",timeseries!A16,"")</f>
        <v/>
      </c>
    </row>
    <row r="17" spans="1:1" x14ac:dyDescent="0.25">
      <c r="A17" s="7" t="str">
        <f>IF(timeseries!A17&lt;&gt;"",timeseries!A17,"")</f>
        <v/>
      </c>
    </row>
    <row r="18" spans="1:1" x14ac:dyDescent="0.25">
      <c r="A18" s="7" t="str">
        <f>IF(timeseries!A18&lt;&gt;"",timeseries!A18,"")</f>
        <v/>
      </c>
    </row>
    <row r="19" spans="1:1" x14ac:dyDescent="0.25">
      <c r="A19" s="7" t="str">
        <f>IF(timeseries!A19&lt;&gt;"",timeseries!A19,"")</f>
        <v/>
      </c>
    </row>
    <row r="20" spans="1:1" x14ac:dyDescent="0.25">
      <c r="A20" s="7" t="str">
        <f>IF(timeseries!A20&lt;&gt;"",timeseries!A20,"")</f>
        <v/>
      </c>
    </row>
    <row r="21" spans="1:1" x14ac:dyDescent="0.25">
      <c r="A21" s="7" t="str">
        <f>IF(timeseries!A21&lt;&gt;"",timeseries!A21,"")</f>
        <v/>
      </c>
    </row>
    <row r="22" spans="1:1" x14ac:dyDescent="0.25">
      <c r="A22" s="7" t="str">
        <f>IF(timeseries!A22&lt;&gt;"",timeseries!A22,"")</f>
        <v/>
      </c>
    </row>
    <row r="23" spans="1:1" x14ac:dyDescent="0.25">
      <c r="A23" s="7" t="str">
        <f>IF(timeseries!A23&lt;&gt;"",timeseries!A23,"")</f>
        <v/>
      </c>
    </row>
    <row r="24" spans="1:1" x14ac:dyDescent="0.25">
      <c r="A24" s="7" t="str">
        <f>IF(timeseries!A24&lt;&gt;"",timeseries!A24,"")</f>
        <v/>
      </c>
    </row>
    <row r="25" spans="1:1" x14ac:dyDescent="0.25">
      <c r="A25" s="7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timeseries</vt:lpstr>
      <vt:lpstr>nodes</vt:lpstr>
      <vt:lpstr>processes</vt:lpstr>
      <vt:lpstr>groups</vt:lpstr>
      <vt:lpstr>efficiencies</vt:lpstr>
      <vt:lpstr>process_topology</vt:lpstr>
      <vt:lpstr>node_history</vt:lpstr>
      <vt:lpstr>reserve_type</vt:lpstr>
      <vt:lpstr>cf</vt:lpstr>
      <vt:lpstr>inflow</vt:lpstr>
      <vt:lpstr>inflow_blocks</vt:lpstr>
      <vt:lpstr>price</vt:lpstr>
      <vt:lpstr>markets</vt:lpstr>
      <vt:lpstr>market_prices</vt:lpstr>
      <vt:lpstr>balance_prices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2023-02-15T11:27:07Z</dcterms:modified>
</cp:coreProperties>
</file>