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0D7C7C77-44ED-412C-B446-4AB160DCCC5A}" xr6:coauthVersionLast="47" xr6:coauthVersionMax="47" xr10:uidLastSave="{00000000-0000-0000-0000-000000000000}"/>
  <bookViews>
    <workbookView xWindow="-28920" yWindow="-120" windowWidth="29040" windowHeight="17640" activeTab="2" xr2:uid="{00000000-000D-0000-FFFF-FFFF00000000}"/>
  </bookViews>
  <sheets>
    <sheet name="Sheet" sheetId="1" r:id="rId1"/>
    <sheet name="timeseries" sheetId="2" r:id="rId2"/>
    <sheet name="setup" sheetId="27" r:id="rId3"/>
    <sheet name="nodes" sheetId="3" r:id="rId4"/>
    <sheet name="processes" sheetId="4" r:id="rId5"/>
    <sheet name="groups" sheetId="5" r:id="rId6"/>
    <sheet name="efficiencies" sheetId="6" r:id="rId7"/>
    <sheet name="process_topology" sheetId="7" r:id="rId8"/>
    <sheet name="node_history" sheetId="8" r:id="rId9"/>
    <sheet name="node_diffusion" sheetId="9" r:id="rId10"/>
    <sheet name="reserve_type" sheetId="10" r:id="rId11"/>
    <sheet name="cf" sheetId="11" r:id="rId12"/>
    <sheet name="inflow" sheetId="12" r:id="rId13"/>
    <sheet name="inflow_blocks" sheetId="13" r:id="rId14"/>
    <sheet name="price" sheetId="14" r:id="rId15"/>
    <sheet name="markets" sheetId="15" r:id="rId16"/>
    <sheet name="reserve_realisation" sheetId="16" r:id="rId17"/>
    <sheet name="market_prices" sheetId="17" r:id="rId18"/>
    <sheet name="balance_prices" sheetId="18" r:id="rId19"/>
    <sheet name="risk" sheetId="19" r:id="rId20"/>
    <sheet name="scenarios" sheetId="20" r:id="rId21"/>
    <sheet name="fixed_ts" sheetId="21" r:id="rId22"/>
    <sheet name="eff_ts" sheetId="22" r:id="rId23"/>
    <sheet name="cap_ts" sheetId="23" r:id="rId24"/>
    <sheet name="constraints" sheetId="24" r:id="rId25"/>
    <sheet name="gen_constraint" sheetId="25" r:id="rId26"/>
    <sheet name="node_delay" sheetId="26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8" l="1"/>
  <c r="F3" i="18"/>
  <c r="G3" i="18"/>
  <c r="E4" i="18"/>
  <c r="F4" i="18"/>
  <c r="G4" i="18"/>
  <c r="E5" i="18"/>
  <c r="F5" i="18"/>
  <c r="G5" i="18"/>
  <c r="E6" i="18"/>
  <c r="F6" i="18"/>
  <c r="G6" i="18"/>
  <c r="E7" i="18"/>
  <c r="F7" i="18"/>
  <c r="G7" i="18"/>
  <c r="E8" i="18"/>
  <c r="F8" i="18"/>
  <c r="G8" i="18"/>
  <c r="E9" i="18"/>
  <c r="F9" i="18"/>
  <c r="G9" i="18"/>
  <c r="E10" i="18"/>
  <c r="F10" i="18"/>
  <c r="G10" i="18"/>
  <c r="E11" i="18"/>
  <c r="F11" i="18"/>
  <c r="G11" i="18"/>
  <c r="F2" i="18"/>
  <c r="G2" i="18"/>
  <c r="E2" i="18"/>
  <c r="B3" i="18"/>
  <c r="C3" i="18"/>
  <c r="D3" i="18"/>
  <c r="B4" i="18"/>
  <c r="C4" i="18"/>
  <c r="D4" i="18"/>
  <c r="B5" i="18"/>
  <c r="C5" i="18"/>
  <c r="D5" i="18"/>
  <c r="B6" i="18"/>
  <c r="C6" i="18"/>
  <c r="D6" i="18"/>
  <c r="B7" i="18"/>
  <c r="C7" i="18"/>
  <c r="D7" i="18"/>
  <c r="B8" i="18"/>
  <c r="C8" i="18"/>
  <c r="D8" i="18"/>
  <c r="B9" i="18"/>
  <c r="C9" i="18"/>
  <c r="D9" i="18"/>
  <c r="B10" i="18"/>
  <c r="C10" i="18"/>
  <c r="D10" i="18"/>
  <c r="B11" i="18"/>
  <c r="C11" i="18"/>
  <c r="D11" i="18"/>
  <c r="C2" i="18"/>
  <c r="D2" i="18"/>
  <c r="B2" i="18"/>
</calcChain>
</file>

<file path=xl/sharedStrings.xml><?xml version="1.0" encoding="utf-8"?>
<sst xmlns="http://schemas.openxmlformats.org/spreadsheetml/2006/main" count="162" uniqueCount="124">
  <si>
    <t>t</t>
  </si>
  <si>
    <t>node</t>
  </si>
  <si>
    <t>is_commodity</t>
  </si>
  <si>
    <t>is_state</t>
  </si>
  <si>
    <t>is_res</t>
  </si>
  <si>
    <t>is_market</t>
  </si>
  <si>
    <t>is_inflow</t>
  </si>
  <si>
    <t>state_max</t>
  </si>
  <si>
    <t>state_min</t>
  </si>
  <si>
    <t>in_max</t>
  </si>
  <si>
    <t>out_max</t>
  </si>
  <si>
    <t>initial_state</t>
  </si>
  <si>
    <t>state_loss_proportional</t>
  </si>
  <si>
    <t>is_temp</t>
  </si>
  <si>
    <t>T_E_conversion</t>
  </si>
  <si>
    <t>residual_value</t>
  </si>
  <si>
    <t>interiorair</t>
  </si>
  <si>
    <t>buildingenvelope</t>
  </si>
  <si>
    <t>outside</t>
  </si>
  <si>
    <t>electricitygrid</t>
  </si>
  <si>
    <t>process</t>
  </si>
  <si>
    <t>is_cf</t>
  </si>
  <si>
    <t>is_cf_fix</t>
  </si>
  <si>
    <t>is_online</t>
  </si>
  <si>
    <t>conversion</t>
  </si>
  <si>
    <t>eff</t>
  </si>
  <si>
    <t>load_min</t>
  </si>
  <si>
    <t>load_max</t>
  </si>
  <si>
    <t>start_cost</t>
  </si>
  <si>
    <t>min_online</t>
  </si>
  <si>
    <t>min_offline</t>
  </si>
  <si>
    <t>max_online</t>
  </si>
  <si>
    <t>max_offline</t>
  </si>
  <si>
    <t>delay</t>
  </si>
  <si>
    <t>electricheater</t>
  </si>
  <si>
    <t>type</t>
  </si>
  <si>
    <t>entity</t>
  </si>
  <si>
    <t>group</t>
  </si>
  <si>
    <t>p1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</si>
  <si>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</si>
  <si>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</si>
  <si>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</si>
  <si>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</si>
  <si>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</si>
  <si>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</si>
  <si>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</si>
  <si>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</si>
  <si>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</si>
  <si>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</si>
  <si>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source_sink</t>
  </si>
  <si>
    <t>conversion_coeff</t>
  </si>
  <si>
    <t>capacity</t>
  </si>
  <si>
    <t>VOM_cost</t>
  </si>
  <si>
    <t>ramp_up</t>
  </si>
  <si>
    <t>ramp_down</t>
  </si>
  <si>
    <t>source</t>
  </si>
  <si>
    <t>sink</t>
  </si>
  <si>
    <t>node1</t>
  </si>
  <si>
    <t>node2</t>
  </si>
  <si>
    <t>diff_coeff</t>
  </si>
  <si>
    <t>ramp_factor</t>
  </si>
  <si>
    <t>outside,s1</t>
  </si>
  <si>
    <t>market</t>
  </si>
  <si>
    <t>processgroup</t>
  </si>
  <si>
    <t>direction</t>
  </si>
  <si>
    <t>realisation</t>
  </si>
  <si>
    <t>reserve_type</t>
  </si>
  <si>
    <t>is_bid</t>
  </si>
  <si>
    <t>is_limited</t>
  </si>
  <si>
    <t>min_bid</t>
  </si>
  <si>
    <t>max_bid</t>
  </si>
  <si>
    <t>fee</t>
  </si>
  <si>
    <t>npe</t>
  </si>
  <si>
    <t>energy</t>
  </si>
  <si>
    <t>none</t>
  </si>
  <si>
    <t>reserve_product</t>
  </si>
  <si>
    <t>s1</t>
  </si>
  <si>
    <t>npe,s1</t>
  </si>
  <si>
    <t>npe,up,s1</t>
  </si>
  <si>
    <t>npe,dw,s1</t>
  </si>
  <si>
    <t>parameter</t>
  </si>
  <si>
    <t>value</t>
  </si>
  <si>
    <t>alfa</t>
  </si>
  <si>
    <t>beta</t>
  </si>
  <si>
    <t>name</t>
  </si>
  <si>
    <t>propability</t>
  </si>
  <si>
    <t>operator</t>
  </si>
  <si>
    <t>is_setpoint</t>
  </si>
  <si>
    <t>penalty</t>
  </si>
  <si>
    <t>c_interiorair_up</t>
  </si>
  <si>
    <t>st</t>
  </si>
  <si>
    <t>c_interiorair_down</t>
  </si>
  <si>
    <t>gt</t>
  </si>
  <si>
    <t>c_interiorair_up,interiorair,s1</t>
  </si>
  <si>
    <t>c_interiorair_down,interiorair,s1</t>
  </si>
  <si>
    <t>delay_t</t>
  </si>
  <si>
    <t>min_flow</t>
  </si>
  <si>
    <t>max_flow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</si>
  <si>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</si>
  <si>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</si>
  <si>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</si>
  <si>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</si>
  <si>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</si>
  <si>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</si>
  <si>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</si>
  <si>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</si>
  <si>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</si>
  <si>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</si>
  <si>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</si>
  <si>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s2</t>
  </si>
  <si>
    <t>s3</t>
  </si>
  <si>
    <t>npe,s2</t>
  </si>
  <si>
    <t>npe,s3</t>
  </si>
  <si>
    <t>npe,up,s2</t>
  </si>
  <si>
    <t>npe,dw,s2</t>
  </si>
  <si>
    <t>npe,up,s3</t>
  </si>
  <si>
    <t>npe,dw,s3</t>
  </si>
  <si>
    <t>outside,s2</t>
  </si>
  <si>
    <t>outside,s3</t>
  </si>
  <si>
    <t>c_interiorair_up,interiorair,s2</t>
  </si>
  <si>
    <t>c_interiorair_down,interiorair,s2</t>
  </si>
  <si>
    <t>c_interiorair_up,interiorair,s3</t>
  </si>
  <si>
    <t>c_interiorair_down,interiorair,s3</t>
  </si>
  <si>
    <t>"ALL"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</si>
</sst>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T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Change</a:t>
            </a:r>
            <a:r>
              <a:rPr lang="fi-FI" baseline="0"/>
              <a:t> in ambient air temperature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inflow!$B$2:$B$11</c:f>
              <c:numCache>
                <c:formatCode>0.00</c:formatCode>
                <c:ptCount val="10"/>
                <c:pt idx="0">
                  <c:v>4.8</c:v>
                </c:pt>
                <c:pt idx="1">
                  <c:v>1.8</c:v>
                </c:pt>
                <c:pt idx="2">
                  <c:v>-0.6</c:v>
                </c:pt>
                <c:pt idx="3">
                  <c:v>-5</c:v>
                </c:pt>
                <c:pt idx="4">
                  <c:v>2.8</c:v>
                </c:pt>
                <c:pt idx="5">
                  <c:v>-3.8</c:v>
                </c:pt>
                <c:pt idx="6">
                  <c:v>-3.5</c:v>
                </c:pt>
                <c:pt idx="7">
                  <c:v>-1.1000000000000001</c:v>
                </c:pt>
                <c:pt idx="8">
                  <c:v>1.2</c:v>
                </c:pt>
                <c:pt idx="9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7-4141-8223-FA24332093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inflow!$C$2:$C$11</c:f>
              <c:numCache>
                <c:formatCode>0.00</c:formatCode>
                <c:ptCount val="10"/>
                <c:pt idx="0">
                  <c:v>-2.8</c:v>
                </c:pt>
                <c:pt idx="1">
                  <c:v>0</c:v>
                </c:pt>
                <c:pt idx="2">
                  <c:v>-2.2000000000000002</c:v>
                </c:pt>
                <c:pt idx="3">
                  <c:v>2.8</c:v>
                </c:pt>
                <c:pt idx="4">
                  <c:v>-0.2</c:v>
                </c:pt>
                <c:pt idx="5">
                  <c:v>-1.4</c:v>
                </c:pt>
                <c:pt idx="6">
                  <c:v>-2.9</c:v>
                </c:pt>
                <c:pt idx="7">
                  <c:v>-3.7</c:v>
                </c:pt>
                <c:pt idx="8">
                  <c:v>1.8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7-4141-8223-FA24332093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inflow!$D$2:$D$11</c:f>
              <c:numCache>
                <c:formatCode>0.00</c:formatCode>
                <c:ptCount val="10"/>
                <c:pt idx="0">
                  <c:v>-3.7</c:v>
                </c:pt>
                <c:pt idx="1">
                  <c:v>-4.5999999999999996</c:v>
                </c:pt>
                <c:pt idx="2">
                  <c:v>-4.0999999999999996</c:v>
                </c:pt>
                <c:pt idx="3">
                  <c:v>-0.7</c:v>
                </c:pt>
                <c:pt idx="4">
                  <c:v>0.4</c:v>
                </c:pt>
                <c:pt idx="5">
                  <c:v>-1.6</c:v>
                </c:pt>
                <c:pt idx="6">
                  <c:v>1.9</c:v>
                </c:pt>
                <c:pt idx="7">
                  <c:v>3.9</c:v>
                </c:pt>
                <c:pt idx="8">
                  <c:v>0.5</c:v>
                </c:pt>
                <c:pt idx="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7-4141-8223-FA243320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50064"/>
        <c:axId val="1757112064"/>
      </c:lineChart>
      <c:catAx>
        <c:axId val="178185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57112064"/>
        <c:crosses val="autoZero"/>
        <c:auto val="1"/>
        <c:lblAlgn val="ctr"/>
        <c:lblOffset val="100"/>
        <c:noMultiLvlLbl val="0"/>
      </c:catAx>
      <c:valAx>
        <c:axId val="17571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818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market_prices!$B$2:$B$11</c:f>
              <c:numCache>
                <c:formatCode>0.00</c:formatCode>
                <c:ptCount val="10"/>
                <c:pt idx="0">
                  <c:v>6.2</c:v>
                </c:pt>
                <c:pt idx="1">
                  <c:v>7.7</c:v>
                </c:pt>
                <c:pt idx="2">
                  <c:v>7.2</c:v>
                </c:pt>
                <c:pt idx="3">
                  <c:v>9.4</c:v>
                </c:pt>
                <c:pt idx="4">
                  <c:v>10.4</c:v>
                </c:pt>
                <c:pt idx="5">
                  <c:v>10.9</c:v>
                </c:pt>
                <c:pt idx="6">
                  <c:v>9.9</c:v>
                </c:pt>
                <c:pt idx="7">
                  <c:v>10.7</c:v>
                </c:pt>
                <c:pt idx="8">
                  <c:v>9.8000000000000007</c:v>
                </c:pt>
                <c:pt idx="9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E-4FE1-BACA-CA190E7BBC84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market_prices!$C$2:$C$11</c:f>
              <c:numCache>
                <c:formatCode>0.00</c:formatCode>
                <c:ptCount val="10"/>
                <c:pt idx="0">
                  <c:v>4.5</c:v>
                </c:pt>
                <c:pt idx="1">
                  <c:v>5.6</c:v>
                </c:pt>
                <c:pt idx="2">
                  <c:v>4</c:v>
                </c:pt>
                <c:pt idx="3">
                  <c:v>4.8</c:v>
                </c:pt>
                <c:pt idx="4">
                  <c:v>7.7</c:v>
                </c:pt>
                <c:pt idx="5">
                  <c:v>7</c:v>
                </c:pt>
                <c:pt idx="6">
                  <c:v>8.4</c:v>
                </c:pt>
                <c:pt idx="7">
                  <c:v>7.8</c:v>
                </c:pt>
                <c:pt idx="8">
                  <c:v>8.4</c:v>
                </c:pt>
                <c:pt idx="9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E-4FE1-BACA-CA190E7BBC84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market_prices!$D$2:$D$11</c:f>
              <c:numCache>
                <c:formatCode>0.00</c:formatCode>
                <c:ptCount val="10"/>
                <c:pt idx="0">
                  <c:v>3.2</c:v>
                </c:pt>
                <c:pt idx="1">
                  <c:v>2.7</c:v>
                </c:pt>
                <c:pt idx="2">
                  <c:v>1.6</c:v>
                </c:pt>
                <c:pt idx="3">
                  <c:v>3.9</c:v>
                </c:pt>
                <c:pt idx="4">
                  <c:v>3.7</c:v>
                </c:pt>
                <c:pt idx="5">
                  <c:v>3.2</c:v>
                </c:pt>
                <c:pt idx="6">
                  <c:v>3.1</c:v>
                </c:pt>
                <c:pt idx="7">
                  <c:v>4.3</c:v>
                </c:pt>
                <c:pt idx="8">
                  <c:v>3.6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E-4FE1-BACA-CA190E7BB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17808"/>
        <c:axId val="758501072"/>
      </c:lineChart>
      <c:catAx>
        <c:axId val="4859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58501072"/>
        <c:crosses val="autoZero"/>
        <c:auto val="1"/>
        <c:lblAlgn val="ctr"/>
        <c:lblOffset val="100"/>
        <c:noMultiLvlLbl val="0"/>
      </c:catAx>
      <c:valAx>
        <c:axId val="7585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59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5</xdr:row>
      <xdr:rowOff>176211</xdr:rowOff>
    </xdr:from>
    <xdr:to>
      <xdr:col>20</xdr:col>
      <xdr:colOff>371475</xdr:colOff>
      <xdr:row>23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79D7D0-D984-8101-2E9A-DAA52441F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6</xdr:row>
      <xdr:rowOff>161925</xdr:rowOff>
    </xdr:from>
    <xdr:to>
      <xdr:col>18</xdr:col>
      <xdr:colOff>476250</xdr:colOff>
      <xdr:row>30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25006-D56F-A70D-4F82-0EFA8AD8E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/>
  </sheetViews>
  <sheetFormatPr defaultRowHeight="15" x14ac:dyDescent="0.25"/>
  <sheetData>
    <row r="1" spans="1:3" x14ac:dyDescent="0.25">
      <c r="A1" t="s">
        <v>57</v>
      </c>
      <c r="B1" t="s">
        <v>58</v>
      </c>
      <c r="C1" t="s">
        <v>59</v>
      </c>
    </row>
    <row r="2" spans="1:3" x14ac:dyDescent="0.25">
      <c r="A2" t="s">
        <v>16</v>
      </c>
      <c r="B2" t="s">
        <v>17</v>
      </c>
      <c r="C2">
        <v>0.5</v>
      </c>
    </row>
    <row r="3" spans="1:3" x14ac:dyDescent="0.25">
      <c r="A3" t="s">
        <v>17</v>
      </c>
      <c r="B3" t="s">
        <v>18</v>
      </c>
      <c r="C3">
        <v>0.4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/>
  </sheetViews>
  <sheetFormatPr defaultRowHeight="15" x14ac:dyDescent="0.25"/>
  <sheetData>
    <row r="1" spans="1:2" x14ac:dyDescent="0.25">
      <c r="A1" t="s">
        <v>35</v>
      </c>
      <c r="B1" t="s">
        <v>60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1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>
        <v>44682.333333333343</v>
      </c>
    </row>
    <row r="3" spans="1:1" x14ac:dyDescent="0.25">
      <c r="A3" s="1">
        <v>44682.375</v>
      </c>
    </row>
    <row r="4" spans="1:1" x14ac:dyDescent="0.25">
      <c r="A4" s="1">
        <v>44682.416666666657</v>
      </c>
    </row>
    <row r="5" spans="1:1" x14ac:dyDescent="0.25">
      <c r="A5" s="1">
        <v>44682.458333333343</v>
      </c>
    </row>
    <row r="6" spans="1:1" x14ac:dyDescent="0.25">
      <c r="A6" s="1">
        <v>44682.5</v>
      </c>
    </row>
    <row r="7" spans="1:1" x14ac:dyDescent="0.25">
      <c r="A7" s="1">
        <v>44682.541666666657</v>
      </c>
    </row>
    <row r="8" spans="1:1" x14ac:dyDescent="0.25">
      <c r="A8" s="1">
        <v>44682.583333333343</v>
      </c>
    </row>
    <row r="9" spans="1:1" x14ac:dyDescent="0.25">
      <c r="A9" s="1">
        <v>44682.625</v>
      </c>
    </row>
    <row r="10" spans="1:1" x14ac:dyDescent="0.25">
      <c r="A10" s="1">
        <v>44682.666666666657</v>
      </c>
    </row>
    <row r="11" spans="1:1" x14ac:dyDescent="0.25">
      <c r="A11" s="1">
        <v>44682.708333333343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1"/>
  <sheetViews>
    <sheetView workbookViewId="0">
      <selection activeCell="U29" sqref="U29"/>
    </sheetView>
  </sheetViews>
  <sheetFormatPr defaultRowHeight="15" x14ac:dyDescent="0.25"/>
  <sheetData>
    <row r="1" spans="1:7" x14ac:dyDescent="0.25">
      <c r="A1" t="s">
        <v>0</v>
      </c>
      <c r="B1" t="s">
        <v>61</v>
      </c>
      <c r="C1" t="s">
        <v>117</v>
      </c>
      <c r="D1" t="s">
        <v>118</v>
      </c>
    </row>
    <row r="2" spans="1:7" x14ac:dyDescent="0.25">
      <c r="A2" s="1">
        <v>44682.333333333343</v>
      </c>
      <c r="B2" s="2">
        <v>4.8</v>
      </c>
      <c r="C2" s="2">
        <v>-2.8</v>
      </c>
      <c r="D2" s="2">
        <v>-3.7</v>
      </c>
      <c r="E2" s="2"/>
      <c r="F2" s="2"/>
      <c r="G2" s="2"/>
    </row>
    <row r="3" spans="1:7" x14ac:dyDescent="0.25">
      <c r="A3" s="1">
        <v>44682.375</v>
      </c>
      <c r="B3" s="2">
        <v>1.8</v>
      </c>
      <c r="C3" s="2">
        <v>0</v>
      </c>
      <c r="D3" s="2">
        <v>-4.5999999999999996</v>
      </c>
      <c r="E3" s="2"/>
      <c r="F3" s="2"/>
      <c r="G3" s="2"/>
    </row>
    <row r="4" spans="1:7" x14ac:dyDescent="0.25">
      <c r="A4" s="1">
        <v>44682.416666666657</v>
      </c>
      <c r="B4" s="2">
        <v>-0.6</v>
      </c>
      <c r="C4" s="2">
        <v>-2.2000000000000002</v>
      </c>
      <c r="D4" s="2">
        <v>-4.0999999999999996</v>
      </c>
      <c r="E4" s="2"/>
      <c r="F4" s="2"/>
      <c r="G4" s="2"/>
    </row>
    <row r="5" spans="1:7" x14ac:dyDescent="0.25">
      <c r="A5" s="1">
        <v>44682.458333333343</v>
      </c>
      <c r="B5" s="2">
        <v>-5</v>
      </c>
      <c r="C5" s="2">
        <v>2.8</v>
      </c>
      <c r="D5" s="2">
        <v>-0.7</v>
      </c>
      <c r="E5" s="2"/>
      <c r="F5" s="2"/>
      <c r="G5" s="2"/>
    </row>
    <row r="6" spans="1:7" x14ac:dyDescent="0.25">
      <c r="A6" s="1">
        <v>44682.5</v>
      </c>
      <c r="B6" s="2">
        <v>2.8</v>
      </c>
      <c r="C6" s="2">
        <v>-0.2</v>
      </c>
      <c r="D6" s="2">
        <v>0.4</v>
      </c>
      <c r="E6" s="2"/>
      <c r="F6" s="2"/>
      <c r="G6" s="2"/>
    </row>
    <row r="7" spans="1:7" x14ac:dyDescent="0.25">
      <c r="A7" s="1">
        <v>44682.541666666657</v>
      </c>
      <c r="B7" s="2">
        <v>-3.8</v>
      </c>
      <c r="C7" s="2">
        <v>-1.4</v>
      </c>
      <c r="D7" s="2">
        <v>-1.6</v>
      </c>
      <c r="E7" s="2"/>
      <c r="F7" s="2"/>
      <c r="G7" s="2"/>
    </row>
    <row r="8" spans="1:7" x14ac:dyDescent="0.25">
      <c r="A8" s="1">
        <v>44682.583333333343</v>
      </c>
      <c r="B8" s="2">
        <v>-3.5</v>
      </c>
      <c r="C8" s="2">
        <v>-2.9</v>
      </c>
      <c r="D8" s="2">
        <v>1.9</v>
      </c>
      <c r="E8" s="2"/>
      <c r="F8" s="2"/>
      <c r="G8" s="2"/>
    </row>
    <row r="9" spans="1:7" x14ac:dyDescent="0.25">
      <c r="A9" s="1">
        <v>44682.625</v>
      </c>
      <c r="B9" s="2">
        <v>-1.1000000000000001</v>
      </c>
      <c r="C9" s="2">
        <v>-3.7</v>
      </c>
      <c r="D9" s="2">
        <v>3.9</v>
      </c>
      <c r="E9" s="2"/>
      <c r="F9" s="2"/>
      <c r="G9" s="2"/>
    </row>
    <row r="10" spans="1:7" x14ac:dyDescent="0.25">
      <c r="A10" s="1">
        <v>44682.666666666657</v>
      </c>
      <c r="B10" s="2">
        <v>1.2</v>
      </c>
      <c r="C10" s="2">
        <v>1.8</v>
      </c>
      <c r="D10" s="2">
        <v>0.5</v>
      </c>
      <c r="E10" s="2"/>
      <c r="F10" s="2"/>
      <c r="G10" s="2"/>
    </row>
    <row r="11" spans="1:7" x14ac:dyDescent="0.25">
      <c r="A11" s="1">
        <v>44682.708333333343</v>
      </c>
      <c r="B11" s="2">
        <v>4.7</v>
      </c>
      <c r="C11" s="2">
        <v>0.8</v>
      </c>
      <c r="D11" s="2">
        <v>-5</v>
      </c>
      <c r="E11" s="2"/>
      <c r="F11" s="2"/>
      <c r="G11" s="2"/>
    </row>
  </sheetData>
  <phoneticPr fontId="2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>
        <v>44682.333333333343</v>
      </c>
    </row>
    <row r="3" spans="1:1" x14ac:dyDescent="0.25">
      <c r="A3" s="1">
        <v>44682.375</v>
      </c>
    </row>
    <row r="4" spans="1:1" x14ac:dyDescent="0.25">
      <c r="A4" s="1">
        <v>44682.416666666657</v>
      </c>
    </row>
    <row r="5" spans="1:1" x14ac:dyDescent="0.25">
      <c r="A5" s="1">
        <v>44682.458333333343</v>
      </c>
    </row>
    <row r="6" spans="1:1" x14ac:dyDescent="0.25">
      <c r="A6" s="1">
        <v>44682.5</v>
      </c>
    </row>
    <row r="7" spans="1:1" x14ac:dyDescent="0.25">
      <c r="A7" s="1">
        <v>44682.541666666657</v>
      </c>
    </row>
    <row r="8" spans="1:1" x14ac:dyDescent="0.25">
      <c r="A8" s="1">
        <v>44682.583333333343</v>
      </c>
    </row>
    <row r="9" spans="1:1" x14ac:dyDescent="0.25">
      <c r="A9" s="1">
        <v>44682.625</v>
      </c>
    </row>
    <row r="10" spans="1:1" x14ac:dyDescent="0.25">
      <c r="A10" s="1">
        <v>44682.666666666657</v>
      </c>
    </row>
    <row r="11" spans="1:1" x14ac:dyDescent="0.25">
      <c r="A11" s="1">
        <v>44682.708333333343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"/>
  <sheetViews>
    <sheetView workbookViewId="0">
      <selection activeCell="D2" sqref="D2"/>
    </sheetView>
  </sheetViews>
  <sheetFormatPr defaultRowHeight="15" x14ac:dyDescent="0.25"/>
  <sheetData>
    <row r="1" spans="1:12" x14ac:dyDescent="0.25">
      <c r="A1" t="s">
        <v>62</v>
      </c>
      <c r="B1" t="s">
        <v>35</v>
      </c>
      <c r="C1" t="s">
        <v>1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</row>
    <row r="2" spans="1:12" x14ac:dyDescent="0.25">
      <c r="A2" t="s">
        <v>72</v>
      </c>
      <c r="B2" t="s">
        <v>73</v>
      </c>
      <c r="C2" t="s">
        <v>19</v>
      </c>
      <c r="D2" t="s">
        <v>38</v>
      </c>
      <c r="E2" t="s">
        <v>74</v>
      </c>
      <c r="F2">
        <v>0</v>
      </c>
      <c r="G2" t="s">
        <v>74</v>
      </c>
      <c r="H2">
        <v>1</v>
      </c>
      <c r="I2">
        <v>0</v>
      </c>
      <c r="J2">
        <v>0</v>
      </c>
      <c r="K2">
        <v>0</v>
      </c>
      <c r="L2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"/>
  <sheetViews>
    <sheetView workbookViewId="0"/>
  </sheetViews>
  <sheetFormatPr defaultRowHeight="15" x14ac:dyDescent="0.25"/>
  <sheetData>
    <row r="1" spans="1:2" x14ac:dyDescent="0.25">
      <c r="A1" t="s">
        <v>75</v>
      </c>
      <c r="B1" t="s">
        <v>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"/>
  <sheetViews>
    <sheetView workbookViewId="0">
      <selection activeCell="K4" sqref="K4"/>
    </sheetView>
  </sheetViews>
  <sheetFormatPr defaultRowHeight="15" x14ac:dyDescent="0.25"/>
  <cols>
    <col min="1" max="1" width="18.85546875" bestFit="1" customWidth="1"/>
  </cols>
  <sheetData>
    <row r="1" spans="1:4" x14ac:dyDescent="0.25">
      <c r="A1" t="s">
        <v>0</v>
      </c>
      <c r="B1" t="s">
        <v>77</v>
      </c>
      <c r="C1" t="s">
        <v>111</v>
      </c>
      <c r="D1" t="s">
        <v>112</v>
      </c>
    </row>
    <row r="2" spans="1:4" x14ac:dyDescent="0.25">
      <c r="A2" s="1">
        <v>44682.333333333343</v>
      </c>
      <c r="B2" s="2">
        <v>6.2</v>
      </c>
      <c r="C2" s="2">
        <v>4.5</v>
      </c>
      <c r="D2" s="2">
        <v>3.2</v>
      </c>
    </row>
    <row r="3" spans="1:4" x14ac:dyDescent="0.25">
      <c r="A3" s="1">
        <v>44682.375</v>
      </c>
      <c r="B3" s="2">
        <v>7.7</v>
      </c>
      <c r="C3" s="2">
        <v>5.6</v>
      </c>
      <c r="D3" s="2">
        <v>2.7</v>
      </c>
    </row>
    <row r="4" spans="1:4" x14ac:dyDescent="0.25">
      <c r="A4" s="1">
        <v>44682.416666666657</v>
      </c>
      <c r="B4" s="2">
        <v>7.2</v>
      </c>
      <c r="C4" s="2">
        <v>4</v>
      </c>
      <c r="D4" s="2">
        <v>1.6</v>
      </c>
    </row>
    <row r="5" spans="1:4" x14ac:dyDescent="0.25">
      <c r="A5" s="1">
        <v>44682.458333333343</v>
      </c>
      <c r="B5" s="2">
        <v>9.4</v>
      </c>
      <c r="C5" s="2">
        <v>4.8</v>
      </c>
      <c r="D5" s="2">
        <v>3.9</v>
      </c>
    </row>
    <row r="6" spans="1:4" x14ac:dyDescent="0.25">
      <c r="A6" s="1">
        <v>44682.5</v>
      </c>
      <c r="B6" s="2">
        <v>10.4</v>
      </c>
      <c r="C6" s="2">
        <v>7.7</v>
      </c>
      <c r="D6" s="2">
        <v>3.7</v>
      </c>
    </row>
    <row r="7" spans="1:4" x14ac:dyDescent="0.25">
      <c r="A7" s="1">
        <v>44682.541666666657</v>
      </c>
      <c r="B7" s="2">
        <v>10.9</v>
      </c>
      <c r="C7" s="2">
        <v>7</v>
      </c>
      <c r="D7" s="2">
        <v>3.2</v>
      </c>
    </row>
    <row r="8" spans="1:4" x14ac:dyDescent="0.25">
      <c r="A8" s="1">
        <v>44682.583333333343</v>
      </c>
      <c r="B8" s="2">
        <v>9.9</v>
      </c>
      <c r="C8" s="2">
        <v>8.4</v>
      </c>
      <c r="D8" s="2">
        <v>3.1</v>
      </c>
    </row>
    <row r="9" spans="1:4" x14ac:dyDescent="0.25">
      <c r="A9" s="1">
        <v>44682.625</v>
      </c>
      <c r="B9" s="2">
        <v>10.7</v>
      </c>
      <c r="C9" s="2">
        <v>7.8</v>
      </c>
      <c r="D9" s="2">
        <v>4.3</v>
      </c>
    </row>
    <row r="10" spans="1:4" x14ac:dyDescent="0.25">
      <c r="A10" s="1">
        <v>44682.666666666657</v>
      </c>
      <c r="B10" s="2">
        <v>9.8000000000000007</v>
      </c>
      <c r="C10" s="2">
        <v>8.4</v>
      </c>
      <c r="D10" s="2">
        <v>3.6</v>
      </c>
    </row>
    <row r="11" spans="1:4" x14ac:dyDescent="0.25">
      <c r="A11" s="1">
        <v>44682.708333333343</v>
      </c>
      <c r="B11" s="2">
        <v>6.9</v>
      </c>
      <c r="C11" s="2">
        <v>5.9</v>
      </c>
      <c r="D11" s="2">
        <v>0.6</v>
      </c>
    </row>
  </sheetData>
  <phoneticPr fontId="2" type="noConversion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1"/>
  <sheetViews>
    <sheetView workbookViewId="0">
      <selection activeCell="L35" sqref="L35"/>
    </sheetView>
  </sheetViews>
  <sheetFormatPr defaultRowHeight="15" x14ac:dyDescent="0.25"/>
  <sheetData>
    <row r="1" spans="1:7" x14ac:dyDescent="0.25">
      <c r="A1" t="s">
        <v>0</v>
      </c>
      <c r="B1" t="s">
        <v>78</v>
      </c>
      <c r="C1" t="s">
        <v>113</v>
      </c>
      <c r="D1" t="s">
        <v>115</v>
      </c>
      <c r="E1" t="s">
        <v>79</v>
      </c>
      <c r="F1" t="s">
        <v>114</v>
      </c>
      <c r="G1" t="s">
        <v>116</v>
      </c>
    </row>
    <row r="2" spans="1:7" x14ac:dyDescent="0.25">
      <c r="A2" s="1">
        <v>44682.333333333343</v>
      </c>
      <c r="B2" s="2">
        <f>1.05*market_prices!B2</f>
        <v>6.5100000000000007</v>
      </c>
      <c r="C2" s="2">
        <f>1.05*market_prices!C2</f>
        <v>4.7250000000000005</v>
      </c>
      <c r="D2" s="2">
        <f>1.05*market_prices!D2</f>
        <v>3.3600000000000003</v>
      </c>
      <c r="E2">
        <f>0.95*market_prices!B2</f>
        <v>5.89</v>
      </c>
      <c r="F2">
        <f>0.95*market_prices!C2</f>
        <v>4.2749999999999995</v>
      </c>
      <c r="G2">
        <f>0.95*market_prices!D2</f>
        <v>3.04</v>
      </c>
    </row>
    <row r="3" spans="1:7" x14ac:dyDescent="0.25">
      <c r="A3" s="1">
        <v>44682.375</v>
      </c>
      <c r="B3" s="2">
        <f>1.05*market_prices!B3</f>
        <v>8.0850000000000009</v>
      </c>
      <c r="C3" s="2">
        <f>1.05*market_prices!C3</f>
        <v>5.88</v>
      </c>
      <c r="D3" s="2">
        <f>1.05*market_prices!D3</f>
        <v>2.8350000000000004</v>
      </c>
      <c r="E3">
        <f>0.95*market_prices!B3</f>
        <v>7.3149999999999995</v>
      </c>
      <c r="F3">
        <f>0.95*market_prices!C3</f>
        <v>5.3199999999999994</v>
      </c>
      <c r="G3">
        <f>0.95*market_prices!D3</f>
        <v>2.5649999999999999</v>
      </c>
    </row>
    <row r="4" spans="1:7" x14ac:dyDescent="0.25">
      <c r="A4" s="1">
        <v>44682.416666666657</v>
      </c>
      <c r="B4" s="2">
        <f>1.05*market_prices!B4</f>
        <v>7.5600000000000005</v>
      </c>
      <c r="C4" s="2">
        <f>1.05*market_prices!C4</f>
        <v>4.2</v>
      </c>
      <c r="D4" s="2">
        <f>1.05*market_prices!D4</f>
        <v>1.6800000000000002</v>
      </c>
      <c r="E4">
        <f>0.95*market_prices!B4</f>
        <v>6.84</v>
      </c>
      <c r="F4">
        <f>0.95*market_prices!C4</f>
        <v>3.8</v>
      </c>
      <c r="G4">
        <f>0.95*market_prices!D4</f>
        <v>1.52</v>
      </c>
    </row>
    <row r="5" spans="1:7" x14ac:dyDescent="0.25">
      <c r="A5" s="1">
        <v>44682.458333333343</v>
      </c>
      <c r="B5" s="2">
        <f>1.05*market_prices!B5</f>
        <v>9.870000000000001</v>
      </c>
      <c r="C5" s="2">
        <f>1.05*market_prices!C5</f>
        <v>5.04</v>
      </c>
      <c r="D5" s="2">
        <f>1.05*market_prices!D5</f>
        <v>4.0949999999999998</v>
      </c>
      <c r="E5">
        <f>0.95*market_prices!B5</f>
        <v>8.93</v>
      </c>
      <c r="F5">
        <f>0.95*market_prices!C5</f>
        <v>4.5599999999999996</v>
      </c>
      <c r="G5">
        <f>0.95*market_prices!D5</f>
        <v>3.7049999999999996</v>
      </c>
    </row>
    <row r="6" spans="1:7" x14ac:dyDescent="0.25">
      <c r="A6" s="1">
        <v>44682.5</v>
      </c>
      <c r="B6" s="2">
        <f>1.05*market_prices!B6</f>
        <v>10.920000000000002</v>
      </c>
      <c r="C6" s="2">
        <f>1.05*market_prices!C6</f>
        <v>8.0850000000000009</v>
      </c>
      <c r="D6" s="2">
        <f>1.05*market_prices!D6</f>
        <v>3.8850000000000002</v>
      </c>
      <c r="E6">
        <f>0.95*market_prices!B6</f>
        <v>9.879999999999999</v>
      </c>
      <c r="F6">
        <f>0.95*market_prices!C6</f>
        <v>7.3149999999999995</v>
      </c>
      <c r="G6">
        <f>0.95*market_prices!D6</f>
        <v>3.5150000000000001</v>
      </c>
    </row>
    <row r="7" spans="1:7" x14ac:dyDescent="0.25">
      <c r="A7" s="1">
        <v>44682.541666666657</v>
      </c>
      <c r="B7" s="2">
        <f>1.05*market_prices!B7</f>
        <v>11.445</v>
      </c>
      <c r="C7" s="2">
        <f>1.05*market_prices!C7</f>
        <v>7.3500000000000005</v>
      </c>
      <c r="D7" s="2">
        <f>1.05*market_prices!D7</f>
        <v>3.3600000000000003</v>
      </c>
      <c r="E7">
        <f>0.95*market_prices!B7</f>
        <v>10.355</v>
      </c>
      <c r="F7">
        <f>0.95*market_prices!C7</f>
        <v>6.6499999999999995</v>
      </c>
      <c r="G7">
        <f>0.95*market_prices!D7</f>
        <v>3.04</v>
      </c>
    </row>
    <row r="8" spans="1:7" x14ac:dyDescent="0.25">
      <c r="A8" s="1">
        <v>44682.583333333343</v>
      </c>
      <c r="B8" s="2">
        <f>1.05*market_prices!B8</f>
        <v>10.395000000000001</v>
      </c>
      <c r="C8" s="2">
        <f>1.05*market_prices!C8</f>
        <v>8.82</v>
      </c>
      <c r="D8" s="2">
        <f>1.05*market_prices!D8</f>
        <v>3.2550000000000003</v>
      </c>
      <c r="E8">
        <f>0.95*market_prices!B8</f>
        <v>9.4049999999999994</v>
      </c>
      <c r="F8">
        <f>0.95*market_prices!C8</f>
        <v>7.9799999999999995</v>
      </c>
      <c r="G8">
        <f>0.95*market_prices!D8</f>
        <v>2.9449999999999998</v>
      </c>
    </row>
    <row r="9" spans="1:7" x14ac:dyDescent="0.25">
      <c r="A9" s="1">
        <v>44682.625</v>
      </c>
      <c r="B9" s="2">
        <f>1.05*market_prices!B9</f>
        <v>11.234999999999999</v>
      </c>
      <c r="C9" s="2">
        <f>1.05*market_prices!C9</f>
        <v>8.19</v>
      </c>
      <c r="D9" s="2">
        <f>1.05*market_prices!D9</f>
        <v>4.5149999999999997</v>
      </c>
      <c r="E9">
        <f>0.95*market_prices!B9</f>
        <v>10.164999999999999</v>
      </c>
      <c r="F9">
        <f>0.95*market_prices!C9</f>
        <v>7.4099999999999993</v>
      </c>
      <c r="G9">
        <f>0.95*market_prices!D9</f>
        <v>4.085</v>
      </c>
    </row>
    <row r="10" spans="1:7" x14ac:dyDescent="0.25">
      <c r="A10" s="1">
        <v>44682.666666666657</v>
      </c>
      <c r="B10" s="2">
        <f>1.05*market_prices!B10</f>
        <v>10.290000000000001</v>
      </c>
      <c r="C10" s="2">
        <f>1.05*market_prices!C10</f>
        <v>8.82</v>
      </c>
      <c r="D10" s="2">
        <f>1.05*market_prices!D10</f>
        <v>3.7800000000000002</v>
      </c>
      <c r="E10">
        <f>0.95*market_prices!B10</f>
        <v>9.31</v>
      </c>
      <c r="F10">
        <f>0.95*market_prices!C10</f>
        <v>7.9799999999999995</v>
      </c>
      <c r="G10">
        <f>0.95*market_prices!D10</f>
        <v>3.42</v>
      </c>
    </row>
    <row r="11" spans="1:7" x14ac:dyDescent="0.25">
      <c r="A11" s="1">
        <v>44682.708333333343</v>
      </c>
      <c r="B11" s="2">
        <f>1.05*market_prices!B11</f>
        <v>7.245000000000001</v>
      </c>
      <c r="C11" s="2">
        <f>1.05*market_prices!C11</f>
        <v>6.1950000000000003</v>
      </c>
      <c r="D11" s="2">
        <f>1.05*market_prices!D11</f>
        <v>0.63</v>
      </c>
      <c r="E11">
        <f>0.95*market_prices!B11</f>
        <v>6.5549999999999997</v>
      </c>
      <c r="F11">
        <f>0.95*market_prices!C11</f>
        <v>5.6050000000000004</v>
      </c>
      <c r="G11">
        <f>0.95*market_prices!D11</f>
        <v>0.56999999999999995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>
        <v>44682.333333333343</v>
      </c>
    </row>
    <row r="3" spans="1:1" x14ac:dyDescent="0.25">
      <c r="A3" s="1">
        <v>44682.375</v>
      </c>
    </row>
    <row r="4" spans="1:1" x14ac:dyDescent="0.25">
      <c r="A4" s="1">
        <v>44682.416666666657</v>
      </c>
    </row>
    <row r="5" spans="1:1" x14ac:dyDescent="0.25">
      <c r="A5" s="1">
        <v>44682.458333333343</v>
      </c>
    </row>
    <row r="6" spans="1:1" x14ac:dyDescent="0.25">
      <c r="A6" s="1">
        <v>44682.5</v>
      </c>
    </row>
    <row r="7" spans="1:1" x14ac:dyDescent="0.25">
      <c r="A7" s="1">
        <v>44682.541666666657</v>
      </c>
    </row>
    <row r="8" spans="1:1" x14ac:dyDescent="0.25">
      <c r="A8" s="1">
        <v>44682.583333333343</v>
      </c>
    </row>
    <row r="9" spans="1:1" x14ac:dyDescent="0.25">
      <c r="A9" s="1">
        <v>44682.625</v>
      </c>
    </row>
    <row r="10" spans="1:1" x14ac:dyDescent="0.25">
      <c r="A10" s="1">
        <v>44682.666666666657</v>
      </c>
    </row>
    <row r="11" spans="1:1" x14ac:dyDescent="0.25">
      <c r="A11" s="1">
        <v>44682.708333333343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3"/>
  <sheetViews>
    <sheetView workbookViewId="0"/>
  </sheetViews>
  <sheetFormatPr defaultRowHeight="15" x14ac:dyDescent="0.25"/>
  <sheetData>
    <row r="1" spans="1:2" x14ac:dyDescent="0.25">
      <c r="A1" t="s">
        <v>80</v>
      </c>
      <c r="B1" t="s">
        <v>81</v>
      </c>
    </row>
    <row r="2" spans="1:2" x14ac:dyDescent="0.25">
      <c r="A2" t="s">
        <v>82</v>
      </c>
      <c r="B2">
        <v>0.1</v>
      </c>
    </row>
    <row r="3" spans="1:2" x14ac:dyDescent="0.25">
      <c r="A3" t="s">
        <v>83</v>
      </c>
      <c r="B3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84</v>
      </c>
      <c r="B1" t="s">
        <v>85</v>
      </c>
    </row>
    <row r="2" spans="1:2" x14ac:dyDescent="0.25">
      <c r="A2" t="s">
        <v>76</v>
      </c>
      <c r="B2">
        <v>0.4</v>
      </c>
    </row>
    <row r="3" spans="1:2" x14ac:dyDescent="0.25">
      <c r="A3" t="s">
        <v>109</v>
      </c>
      <c r="B3">
        <v>0.3</v>
      </c>
    </row>
    <row r="4" spans="1:2" x14ac:dyDescent="0.25">
      <c r="A4" t="s">
        <v>110</v>
      </c>
      <c r="B4">
        <v>0.3</v>
      </c>
    </row>
  </sheetData>
  <phoneticPr fontId="2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1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>
        <v>44682.333333333343</v>
      </c>
    </row>
    <row r="3" spans="1:1" x14ac:dyDescent="0.25">
      <c r="A3" s="1">
        <v>44682.375</v>
      </c>
    </row>
    <row r="4" spans="1:1" x14ac:dyDescent="0.25">
      <c r="A4" s="1">
        <v>44682.416666666657</v>
      </c>
    </row>
    <row r="5" spans="1:1" x14ac:dyDescent="0.25">
      <c r="A5" s="1">
        <v>44682.458333333343</v>
      </c>
    </row>
    <row r="6" spans="1:1" x14ac:dyDescent="0.25">
      <c r="A6" s="1">
        <v>44682.5</v>
      </c>
    </row>
    <row r="7" spans="1:1" x14ac:dyDescent="0.25">
      <c r="A7" s="1">
        <v>44682.541666666657</v>
      </c>
    </row>
    <row r="8" spans="1:1" x14ac:dyDescent="0.25">
      <c r="A8" s="1">
        <v>44682.583333333343</v>
      </c>
    </row>
    <row r="9" spans="1:1" x14ac:dyDescent="0.25">
      <c r="A9" s="1">
        <v>44682.625</v>
      </c>
    </row>
    <row r="10" spans="1:1" x14ac:dyDescent="0.25">
      <c r="A10" s="1">
        <v>44682.666666666657</v>
      </c>
    </row>
    <row r="11" spans="1:1" x14ac:dyDescent="0.25">
      <c r="A11" s="1">
        <v>44682.708333333343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1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>
        <v>44682.333333333343</v>
      </c>
    </row>
    <row r="3" spans="1:1" x14ac:dyDescent="0.25">
      <c r="A3" s="1">
        <v>44682.375</v>
      </c>
    </row>
    <row r="4" spans="1:1" x14ac:dyDescent="0.25">
      <c r="A4" s="1">
        <v>44682.416666666657</v>
      </c>
    </row>
    <row r="5" spans="1:1" x14ac:dyDescent="0.25">
      <c r="A5" s="1">
        <v>44682.458333333343</v>
      </c>
    </row>
    <row r="6" spans="1:1" x14ac:dyDescent="0.25">
      <c r="A6" s="1">
        <v>44682.5</v>
      </c>
    </row>
    <row r="7" spans="1:1" x14ac:dyDescent="0.25">
      <c r="A7" s="1">
        <v>44682.541666666657</v>
      </c>
    </row>
    <row r="8" spans="1:1" x14ac:dyDescent="0.25">
      <c r="A8" s="1">
        <v>44682.583333333343</v>
      </c>
    </row>
    <row r="9" spans="1:1" x14ac:dyDescent="0.25">
      <c r="A9" s="1">
        <v>44682.625</v>
      </c>
    </row>
    <row r="10" spans="1:1" x14ac:dyDescent="0.25">
      <c r="A10" s="1">
        <v>44682.666666666657</v>
      </c>
    </row>
    <row r="11" spans="1:1" x14ac:dyDescent="0.25">
      <c r="A11" s="1">
        <v>44682.708333333343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3"/>
  <sheetViews>
    <sheetView workbookViewId="0">
      <selection activeCell="M42" sqref="M42"/>
    </sheetView>
  </sheetViews>
  <sheetFormatPr defaultRowHeight="15" x14ac:dyDescent="0.25"/>
  <sheetData>
    <row r="1" spans="1:4" x14ac:dyDescent="0.25">
      <c r="A1" t="s">
        <v>84</v>
      </c>
      <c r="B1" t="s">
        <v>86</v>
      </c>
      <c r="C1" t="s">
        <v>87</v>
      </c>
      <c r="D1" t="s">
        <v>88</v>
      </c>
    </row>
    <row r="2" spans="1:4" x14ac:dyDescent="0.25">
      <c r="A2" t="s">
        <v>89</v>
      </c>
      <c r="B2" t="s">
        <v>90</v>
      </c>
      <c r="C2">
        <v>1</v>
      </c>
      <c r="D2">
        <v>15</v>
      </c>
    </row>
    <row r="3" spans="1:4" x14ac:dyDescent="0.25">
      <c r="A3" t="s">
        <v>91</v>
      </c>
      <c r="B3" t="s">
        <v>92</v>
      </c>
      <c r="C3">
        <v>1</v>
      </c>
      <c r="D3">
        <v>15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1"/>
  <sheetViews>
    <sheetView workbookViewId="0">
      <selection activeCell="E16" sqref="E16"/>
    </sheetView>
  </sheetViews>
  <sheetFormatPr defaultRowHeight="15" x14ac:dyDescent="0.25"/>
  <sheetData>
    <row r="1" spans="1:7" x14ac:dyDescent="0.25">
      <c r="A1" t="s">
        <v>0</v>
      </c>
      <c r="B1" t="s">
        <v>93</v>
      </c>
      <c r="C1" t="s">
        <v>94</v>
      </c>
      <c r="D1" t="s">
        <v>119</v>
      </c>
      <c r="E1" t="s">
        <v>120</v>
      </c>
      <c r="F1" t="s">
        <v>121</v>
      </c>
      <c r="G1" t="s">
        <v>122</v>
      </c>
    </row>
    <row r="2" spans="1:7" x14ac:dyDescent="0.25">
      <c r="A2" s="1">
        <v>44682.333333333343</v>
      </c>
      <c r="B2" s="2">
        <v>298.14999999999998</v>
      </c>
      <c r="C2" s="2">
        <v>292.14999999999998</v>
      </c>
      <c r="D2" s="2">
        <v>298.14999999999998</v>
      </c>
      <c r="E2" s="2">
        <v>292.14999999999998</v>
      </c>
      <c r="F2" s="2">
        <v>298.14999999999998</v>
      </c>
      <c r="G2" s="2">
        <v>292.14999999999998</v>
      </c>
    </row>
    <row r="3" spans="1:7" x14ac:dyDescent="0.25">
      <c r="A3" s="1">
        <v>44682.375</v>
      </c>
      <c r="B3" s="2">
        <v>298.14999999999998</v>
      </c>
      <c r="C3" s="2">
        <v>292.14999999999998</v>
      </c>
      <c r="D3" s="2">
        <v>298.14999999999998</v>
      </c>
      <c r="E3" s="2">
        <v>292.14999999999998</v>
      </c>
      <c r="F3" s="2">
        <v>298.14999999999998</v>
      </c>
      <c r="G3" s="2">
        <v>292.14999999999998</v>
      </c>
    </row>
    <row r="4" spans="1:7" x14ac:dyDescent="0.25">
      <c r="A4" s="1">
        <v>44682.416666666657</v>
      </c>
      <c r="B4" s="2">
        <v>298.14999999999998</v>
      </c>
      <c r="C4" s="2">
        <v>292.14999999999998</v>
      </c>
      <c r="D4" s="2">
        <v>298.14999999999998</v>
      </c>
      <c r="E4" s="2">
        <v>292.14999999999998</v>
      </c>
      <c r="F4" s="2">
        <v>298.14999999999998</v>
      </c>
      <c r="G4" s="2">
        <v>292.14999999999998</v>
      </c>
    </row>
    <row r="5" spans="1:7" x14ac:dyDescent="0.25">
      <c r="A5" s="1">
        <v>44682.458333333343</v>
      </c>
      <c r="B5" s="2">
        <v>298.14999999999998</v>
      </c>
      <c r="C5" s="2">
        <v>292.14999999999998</v>
      </c>
      <c r="D5" s="2">
        <v>298.14999999999998</v>
      </c>
      <c r="E5" s="2">
        <v>292.14999999999998</v>
      </c>
      <c r="F5" s="2">
        <v>298.14999999999998</v>
      </c>
      <c r="G5" s="2">
        <v>292.14999999999998</v>
      </c>
    </row>
    <row r="6" spans="1:7" x14ac:dyDescent="0.25">
      <c r="A6" s="1">
        <v>44682.5</v>
      </c>
      <c r="B6" s="2">
        <v>298.14999999999998</v>
      </c>
      <c r="C6" s="2">
        <v>292.14999999999998</v>
      </c>
      <c r="D6" s="2">
        <v>298.14999999999998</v>
      </c>
      <c r="E6" s="2">
        <v>292.14999999999998</v>
      </c>
      <c r="F6" s="2">
        <v>298.14999999999998</v>
      </c>
      <c r="G6" s="2">
        <v>292.14999999999998</v>
      </c>
    </row>
    <row r="7" spans="1:7" x14ac:dyDescent="0.25">
      <c r="A7" s="1">
        <v>44682.541666666657</v>
      </c>
      <c r="B7" s="2">
        <v>298.14999999999998</v>
      </c>
      <c r="C7" s="2">
        <v>292.14999999999998</v>
      </c>
      <c r="D7" s="2">
        <v>298.14999999999998</v>
      </c>
      <c r="E7" s="2">
        <v>292.14999999999998</v>
      </c>
      <c r="F7" s="2">
        <v>298.14999999999998</v>
      </c>
      <c r="G7" s="2">
        <v>292.14999999999998</v>
      </c>
    </row>
    <row r="8" spans="1:7" x14ac:dyDescent="0.25">
      <c r="A8" s="1">
        <v>44682.583333333343</v>
      </c>
      <c r="B8" s="2">
        <v>298.14999999999998</v>
      </c>
      <c r="C8" s="2">
        <v>292.14999999999998</v>
      </c>
      <c r="D8" s="2">
        <v>298.14999999999998</v>
      </c>
      <c r="E8" s="2">
        <v>292.14999999999998</v>
      </c>
      <c r="F8" s="2">
        <v>298.14999999999998</v>
      </c>
      <c r="G8" s="2">
        <v>292.14999999999998</v>
      </c>
    </row>
    <row r="9" spans="1:7" x14ac:dyDescent="0.25">
      <c r="A9" s="1">
        <v>44682.625</v>
      </c>
      <c r="B9" s="2">
        <v>298.14999999999998</v>
      </c>
      <c r="C9" s="2">
        <v>292.14999999999998</v>
      </c>
      <c r="D9" s="2">
        <v>298.14999999999998</v>
      </c>
      <c r="E9" s="2">
        <v>292.14999999999998</v>
      </c>
      <c r="F9" s="2">
        <v>298.14999999999998</v>
      </c>
      <c r="G9" s="2">
        <v>292.14999999999998</v>
      </c>
    </row>
    <row r="10" spans="1:7" x14ac:dyDescent="0.25">
      <c r="A10" s="1">
        <v>44682.666666666657</v>
      </c>
      <c r="B10" s="2">
        <v>298.14999999999998</v>
      </c>
      <c r="C10" s="2">
        <v>292.14999999999998</v>
      </c>
      <c r="D10" s="2">
        <v>298.14999999999998</v>
      </c>
      <c r="E10" s="2">
        <v>292.14999999999998</v>
      </c>
      <c r="F10" s="2">
        <v>298.14999999999998</v>
      </c>
      <c r="G10" s="2">
        <v>292.14999999999998</v>
      </c>
    </row>
    <row r="11" spans="1:7" x14ac:dyDescent="0.25">
      <c r="A11" s="1">
        <v>44682.708333333343</v>
      </c>
      <c r="B11" s="2">
        <v>298.14999999999998</v>
      </c>
      <c r="C11" s="2">
        <v>292.14999999999998</v>
      </c>
      <c r="D11" s="2">
        <v>298.14999999999998</v>
      </c>
      <c r="E11" s="2">
        <v>292.14999999999998</v>
      </c>
      <c r="F11" s="2">
        <v>298.14999999999998</v>
      </c>
      <c r="G11" s="2">
        <v>292.14999999999998</v>
      </c>
    </row>
  </sheetData>
  <phoneticPr fontId="2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"/>
  <sheetViews>
    <sheetView workbookViewId="0"/>
  </sheetViews>
  <sheetFormatPr defaultRowHeight="15" x14ac:dyDescent="0.25"/>
  <sheetData>
    <row r="1" spans="1:5" x14ac:dyDescent="0.25">
      <c r="A1" t="s">
        <v>57</v>
      </c>
      <c r="B1" t="s">
        <v>58</v>
      </c>
      <c r="C1" t="s">
        <v>95</v>
      </c>
      <c r="D1" t="s">
        <v>96</v>
      </c>
      <c r="E1" t="s">
        <v>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1B63-5DFF-45B5-8C73-71378082DB03}">
  <dimension ref="A1:B8"/>
  <sheetViews>
    <sheetView tabSelected="1" workbookViewId="0">
      <selection activeCell="F23" sqref="F23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80</v>
      </c>
      <c r="B1" s="3" t="s">
        <v>81</v>
      </c>
    </row>
    <row r="2" spans="1:2" x14ac:dyDescent="0.25">
      <c r="A2" t="s">
        <v>98</v>
      </c>
      <c r="B2">
        <v>1</v>
      </c>
    </row>
    <row r="3" spans="1:2" x14ac:dyDescent="0.25">
      <c r="A3" t="s">
        <v>99</v>
      </c>
      <c r="B3">
        <v>1</v>
      </c>
    </row>
    <row r="4" spans="1:2" x14ac:dyDescent="0.25">
      <c r="A4" t="s">
        <v>100</v>
      </c>
      <c r="B4">
        <v>1</v>
      </c>
    </row>
    <row r="5" spans="1:2" x14ac:dyDescent="0.25">
      <c r="A5" t="s">
        <v>101</v>
      </c>
      <c r="B5">
        <v>1</v>
      </c>
    </row>
    <row r="6" spans="1:2" x14ac:dyDescent="0.25">
      <c r="A6" t="s">
        <v>102</v>
      </c>
      <c r="B6">
        <v>1</v>
      </c>
    </row>
    <row r="7" spans="1:2" x14ac:dyDescent="0.25">
      <c r="A7" t="s">
        <v>103</v>
      </c>
      <c r="B7">
        <v>0</v>
      </c>
    </row>
    <row r="8" spans="1:2" x14ac:dyDescent="0.25">
      <c r="A8" t="s">
        <v>104</v>
      </c>
      <c r="B8" t="s">
        <v>123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"/>
  <sheetViews>
    <sheetView workbookViewId="0">
      <selection activeCell="K4" sqref="K4"/>
    </sheetView>
  </sheetViews>
  <sheetFormatPr defaultRowHeight="15" x14ac:dyDescent="0.25"/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3" t="s">
        <v>105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0</v>
      </c>
      <c r="C2">
        <v>1</v>
      </c>
      <c r="D2">
        <v>0</v>
      </c>
      <c r="E2">
        <v>0</v>
      </c>
      <c r="F2">
        <v>0</v>
      </c>
      <c r="G2">
        <v>308.14999999999998</v>
      </c>
      <c r="H2">
        <v>273.14999999999998</v>
      </c>
      <c r="I2">
        <v>10000000000</v>
      </c>
      <c r="J2">
        <v>10000000000</v>
      </c>
      <c r="K2">
        <v>295</v>
      </c>
      <c r="L2">
        <v>0</v>
      </c>
      <c r="M2">
        <v>0</v>
      </c>
      <c r="N2">
        <v>1</v>
      </c>
      <c r="O2">
        <v>0.5</v>
      </c>
      <c r="P2">
        <v>0</v>
      </c>
    </row>
    <row r="3" spans="1:16" x14ac:dyDescent="0.25">
      <c r="A3" t="s">
        <v>17</v>
      </c>
      <c r="B3">
        <v>0</v>
      </c>
      <c r="C3">
        <v>1</v>
      </c>
      <c r="D3">
        <v>0</v>
      </c>
      <c r="E3">
        <v>0</v>
      </c>
      <c r="F3">
        <v>0</v>
      </c>
      <c r="G3">
        <v>308.14999999999998</v>
      </c>
      <c r="H3">
        <v>238.15</v>
      </c>
      <c r="I3">
        <v>10000000000</v>
      </c>
      <c r="J3">
        <v>10000000000</v>
      </c>
      <c r="K3">
        <v>280</v>
      </c>
      <c r="L3">
        <v>0</v>
      </c>
      <c r="M3">
        <v>0</v>
      </c>
      <c r="N3">
        <v>1</v>
      </c>
      <c r="O3">
        <v>1</v>
      </c>
      <c r="P3">
        <v>0</v>
      </c>
    </row>
    <row r="4" spans="1:16" x14ac:dyDescent="0.25">
      <c r="A4" t="s">
        <v>18</v>
      </c>
      <c r="B4">
        <v>0</v>
      </c>
      <c r="C4">
        <v>1</v>
      </c>
      <c r="D4">
        <v>0</v>
      </c>
      <c r="E4">
        <v>0</v>
      </c>
      <c r="F4">
        <v>1</v>
      </c>
      <c r="G4">
        <v>308.14999999999998</v>
      </c>
      <c r="H4">
        <v>238.15</v>
      </c>
      <c r="I4">
        <v>10000000000</v>
      </c>
      <c r="J4">
        <v>10000000000</v>
      </c>
      <c r="K4">
        <v>268.99176616739538</v>
      </c>
      <c r="L4">
        <v>0</v>
      </c>
      <c r="M4">
        <v>0</v>
      </c>
      <c r="N4">
        <v>1</v>
      </c>
      <c r="O4">
        <v>1000000000</v>
      </c>
      <c r="P4">
        <v>0</v>
      </c>
    </row>
    <row r="5" spans="1:16" x14ac:dyDescent="0.25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"/>
  <sheetViews>
    <sheetView workbookViewId="0">
      <selection activeCell="O12" sqref="O12"/>
    </sheetView>
  </sheetViews>
  <sheetFormatPr defaultRowHeight="15" x14ac:dyDescent="0.25"/>
  <sheetData>
    <row r="1" spans="1:17" x14ac:dyDescent="0.25">
      <c r="A1" t="s">
        <v>20</v>
      </c>
      <c r="B1" t="s">
        <v>21</v>
      </c>
      <c r="C1" t="s">
        <v>22</v>
      </c>
      <c r="D1" t="s">
        <v>23</v>
      </c>
      <c r="E1" t="s">
        <v>4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11</v>
      </c>
      <c r="P1" s="3" t="s">
        <v>106</v>
      </c>
      <c r="Q1" t="s">
        <v>33</v>
      </c>
    </row>
    <row r="2" spans="1:17" x14ac:dyDescent="0.25">
      <c r="A2" t="s">
        <v>34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4">
        <v>0</v>
      </c>
      <c r="Q2">
        <v>0</v>
      </c>
    </row>
    <row r="3" spans="1:17" x14ac:dyDescent="0.25">
      <c r="P3" s="4"/>
    </row>
    <row r="4" spans="1:17" x14ac:dyDescent="0.25">
      <c r="P4" s="4"/>
    </row>
    <row r="5" spans="1:17" x14ac:dyDescent="0.25">
      <c r="P5" s="4"/>
    </row>
    <row r="6" spans="1:17" x14ac:dyDescent="0.25">
      <c r="P6" s="4"/>
    </row>
    <row r="7" spans="1:17" x14ac:dyDescent="0.25">
      <c r="P7" s="4"/>
    </row>
    <row r="8" spans="1:17" x14ac:dyDescent="0.25">
      <c r="P8" s="4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/>
  </sheetViews>
  <sheetFormatPr defaultRowHeight="15" x14ac:dyDescent="0.25"/>
  <sheetData>
    <row r="1" spans="1:3" x14ac:dyDescent="0.25">
      <c r="A1" t="s">
        <v>35</v>
      </c>
      <c r="B1" t="s">
        <v>36</v>
      </c>
      <c r="C1" t="s">
        <v>37</v>
      </c>
    </row>
    <row r="2" spans="1:3" x14ac:dyDescent="0.25">
      <c r="A2" t="s">
        <v>20</v>
      </c>
      <c r="B2" t="s">
        <v>34</v>
      </c>
      <c r="C2" t="s">
        <v>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workbookViewId="0"/>
  </sheetViews>
  <sheetFormatPr defaultRowHeight="15" x14ac:dyDescent="0.25"/>
  <sheetData>
    <row r="1" spans="1:11" x14ac:dyDescent="0.25">
      <c r="A1" t="s">
        <v>20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E4" sqref="E4"/>
    </sheetView>
  </sheetViews>
  <sheetFormatPr defaultRowHeight="15" x14ac:dyDescent="0.25"/>
  <sheetData>
    <row r="1" spans="1:10" x14ac:dyDescent="0.25">
      <c r="A1" t="s">
        <v>20</v>
      </c>
      <c r="B1" t="s">
        <v>49</v>
      </c>
      <c r="C1" t="s">
        <v>1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107</v>
      </c>
      <c r="J1" t="s">
        <v>108</v>
      </c>
    </row>
    <row r="2" spans="1:10" x14ac:dyDescent="0.25">
      <c r="A2" t="s">
        <v>34</v>
      </c>
      <c r="B2" t="s">
        <v>55</v>
      </c>
      <c r="C2" t="s">
        <v>19</v>
      </c>
      <c r="D2">
        <v>1</v>
      </c>
      <c r="E2">
        <v>7</v>
      </c>
      <c r="F2">
        <v>0</v>
      </c>
      <c r="G2">
        <v>1</v>
      </c>
      <c r="H2">
        <v>1</v>
      </c>
      <c r="I2">
        <v>0.7</v>
      </c>
      <c r="J2">
        <v>0.7</v>
      </c>
    </row>
    <row r="3" spans="1:10" x14ac:dyDescent="0.25">
      <c r="A3" t="s">
        <v>34</v>
      </c>
      <c r="B3" t="s">
        <v>56</v>
      </c>
      <c r="C3" t="s">
        <v>16</v>
      </c>
      <c r="D3">
        <v>1</v>
      </c>
      <c r="E3">
        <v>7</v>
      </c>
      <c r="F3">
        <v>0</v>
      </c>
      <c r="G3">
        <v>1</v>
      </c>
      <c r="H3">
        <v>1</v>
      </c>
      <c r="I3">
        <v>0.7</v>
      </c>
      <c r="J3">
        <v>0.7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>
        <v>44682.333333333343</v>
      </c>
    </row>
    <row r="3" spans="1:1" x14ac:dyDescent="0.25">
      <c r="A3" s="1">
        <v>44682.375</v>
      </c>
    </row>
    <row r="4" spans="1:1" x14ac:dyDescent="0.25">
      <c r="A4" s="1">
        <v>44682.416666666657</v>
      </c>
    </row>
    <row r="5" spans="1:1" x14ac:dyDescent="0.25">
      <c r="A5" s="1">
        <v>44682.458333333343</v>
      </c>
    </row>
    <row r="6" spans="1:1" x14ac:dyDescent="0.25">
      <c r="A6" s="1">
        <v>44682.5</v>
      </c>
    </row>
    <row r="7" spans="1:1" x14ac:dyDescent="0.25">
      <c r="A7" s="1">
        <v>44682.541666666657</v>
      </c>
    </row>
    <row r="8" spans="1:1" x14ac:dyDescent="0.25">
      <c r="A8" s="1">
        <v>44682.583333333343</v>
      </c>
    </row>
    <row r="9" spans="1:1" x14ac:dyDescent="0.25">
      <c r="A9" s="1">
        <v>44682.625</v>
      </c>
    </row>
    <row r="10" spans="1:1" x14ac:dyDescent="0.25">
      <c r="A10" s="1">
        <v>44682.666666666657</v>
      </c>
    </row>
    <row r="11" spans="1:1" x14ac:dyDescent="0.25">
      <c r="A11" s="1">
        <v>44682.708333333343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</vt:lpstr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cap_ts</vt:lpstr>
      <vt:lpstr>constraints</vt:lpstr>
      <vt:lpstr>gen_constraint</vt:lpstr>
      <vt:lpstr>node_delay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Sundell Dennis</cp:lastModifiedBy>
  <dcterms:created xsi:type="dcterms:W3CDTF">2024-03-17T09:43:52Z</dcterms:created>
  <dcterms:modified xsi:type="dcterms:W3CDTF">2024-03-21T12:03:44Z</dcterms:modified>
</cp:coreProperties>
</file>