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AD8D4159-0985-470F-8A6E-FE6BD72A97B3}" xr6:coauthVersionLast="47" xr6:coauthVersionMax="47" xr10:uidLastSave="{00000000-0000-0000-0000-000000000000}"/>
  <bookViews>
    <workbookView xWindow="-120" yWindow="-120" windowWidth="29040" windowHeight="17640" tabRatio="796" firstSheet="4" activeTab="9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9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4" l="1"/>
  <c r="A10" i="24"/>
  <c r="A9" i="24"/>
  <c r="A8" i="24"/>
  <c r="A7" i="24"/>
  <c r="A6" i="24"/>
  <c r="A5" i="24"/>
  <c r="A4" i="24"/>
  <c r="A3" i="24"/>
  <c r="A2" i="24"/>
  <c r="A11" i="29" l="1"/>
  <c r="A10" i="29"/>
  <c r="A9" i="29"/>
  <c r="A8" i="29"/>
  <c r="A7" i="29"/>
  <c r="A6" i="29"/>
  <c r="A5" i="29"/>
  <c r="A4" i="29"/>
  <c r="A3" i="29"/>
  <c r="A2" i="29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<sst xmlns="http://schemas.openxmlformats.org/spreadsheetml/2006/main" count="193" uniqueCount="124">
  <si>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</si>
  <si>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</si>
  <si>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</si>
  <si>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</si>
  <si>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</si>
  <si>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</si>
  <si>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</si>
  <si>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</si>
  <si>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</si>
  <si>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</si>
  <si>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</si>
  <si>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</si>
  <si>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</si>
  <si>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</si>
  <si>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</si>
  <si>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</si>
  <si>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</si>
  <si>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</si>
  <si>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</si>
  <si>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</si>
  <si>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</si>
  <si>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</si>
  <si>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</si>
  <si>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</si>
  <si>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</si>
  <si>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</si>
  <si>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</si>
  <si>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</si>
  <si>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</si>
  <si>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</si>
  <si>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</si>
  <si>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</si>
  <si>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</si>
  <si>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</si>
  <si>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</si>
  <si>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</si>
  <si>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</si>
  <si>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</si>
  <si>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</si>
  <si>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</si>
  <si>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</si>
  <si>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</si>
  <si>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</si>
  <si>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</si>
  <si>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</si>
  <si>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</si>
  <si>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</si>
  <si>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</si>
  <si>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</si>
  <si>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</si>
  <si>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</si>
  <si>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</si>
  <si>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</si>
  <si>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</si>
  <si>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</si>
  <si>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</si>
  <si>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</si>
  <si>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</si>
  <si>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</si>
  <si>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</si>
  <si>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</si>
  <si>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</si>
  <si>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</si>
  <si>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</si>
  <si>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</si>
  <si>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</si>
  <si>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</si>
  <si>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</si>
  <si>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</si>
  <si>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</si>
  <si>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</si>
  <si>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</si>
  <si>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</si>
  <si>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</si>
  <si>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</si>
  <si>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</si>
  <si>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</si>
  <si>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</si>
  <si>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</si>
  <si>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</si>
  <si>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</si>
  <si>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</si>
  <si>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</si>
  <si>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</si>
  <si>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</si>
  <si>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</si>
  <si>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</si>
  <si>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elc_res</t>
  </si>
  <si>
    <t>elc_sto</t>
  </si>
  <si>
    <t>charge</t>
  </si>
  <si>
    <t>discharge</t>
  </si>
  <si>
    <t>windturb,s3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</si>
  <si>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</si>
  <si>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</si>
  <si>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</si>
  <si>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</si>
  <si>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</si>
  <si>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</si>
  <si>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</si>
  <si>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</si>
  <si>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</si>
  <si>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</si>
  <si>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p_res</t>
  </si>
  <si>
    <t>node1</t>
  </si>
  <si>
    <t>node2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</si>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</sst>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0.82400000000000007</c:v>
                </c:pt>
                <c:pt idx="2">
                  <c:v>0.89700000000000002</c:v>
                </c:pt>
                <c:pt idx="3">
                  <c:v>0.85899999999999999</c:v>
                </c:pt>
                <c:pt idx="4">
                  <c:v>0.95899999999999996</c:v>
                </c:pt>
                <c:pt idx="5">
                  <c:v>0.93399999999999994</c:v>
                </c:pt>
                <c:pt idx="6">
                  <c:v>0.83699999999999997</c:v>
                </c:pt>
                <c:pt idx="7">
                  <c:v>0.89999999999999991</c:v>
                </c:pt>
                <c:pt idx="8">
                  <c:v>0.96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0.59599999999999997</c:v>
                </c:pt>
                <c:pt idx="2">
                  <c:v>0.63800000000000001</c:v>
                </c:pt>
                <c:pt idx="3">
                  <c:v>0.61099999999999999</c:v>
                </c:pt>
                <c:pt idx="4">
                  <c:v>0.54200000000000004</c:v>
                </c:pt>
                <c:pt idx="5">
                  <c:v>0.49000000000000005</c:v>
                </c:pt>
                <c:pt idx="6">
                  <c:v>0.49700000000000005</c:v>
                </c:pt>
                <c:pt idx="7">
                  <c:v>0.55300000000000005</c:v>
                </c:pt>
                <c:pt idx="8">
                  <c:v>0.53400000000000003</c:v>
                </c:pt>
                <c:pt idx="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windturb,s3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0.34899999999999998</c:v>
                </c:pt>
                <c:pt idx="2">
                  <c:v>0.27899999999999997</c:v>
                </c:pt>
                <c:pt idx="3">
                  <c:v>0.36299999999999999</c:v>
                </c:pt>
                <c:pt idx="4">
                  <c:v>0.27600000000000002</c:v>
                </c:pt>
                <c:pt idx="5">
                  <c:v>0.23500000000000001</c:v>
                </c:pt>
                <c:pt idx="6">
                  <c:v>0.17500000000000002</c:v>
                </c:pt>
                <c:pt idx="7">
                  <c:v>0.17600000000000002</c:v>
                </c:pt>
                <c:pt idx="8">
                  <c:v>0.21400000000000002</c:v>
                </c:pt>
                <c:pt idx="9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EE3-A942-C029DE8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node inflow (heat 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inflow!$B$2:$B$11</c:f>
              <c:numCache>
                <c:formatCode>General</c:formatCode>
                <c:ptCount val="10"/>
                <c:pt idx="0">
                  <c:v>-7.34</c:v>
                </c:pt>
                <c:pt idx="1">
                  <c:v>-6.65</c:v>
                </c:pt>
                <c:pt idx="2">
                  <c:v>-6.17</c:v>
                </c:pt>
                <c:pt idx="3">
                  <c:v>-6.18</c:v>
                </c:pt>
                <c:pt idx="4">
                  <c:v>-5.9899999999999993</c:v>
                </c:pt>
                <c:pt idx="5">
                  <c:v>-5.31</c:v>
                </c:pt>
                <c:pt idx="6">
                  <c:v>-6.1099999999999994</c:v>
                </c:pt>
                <c:pt idx="7">
                  <c:v>-5.8</c:v>
                </c:pt>
                <c:pt idx="8">
                  <c:v>-4.8999999999999995</c:v>
                </c:pt>
                <c:pt idx="9">
                  <c:v>-5.7299999999999995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5-48A3-B47D-4C6875736714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inflow!$C$2:$C$11</c:f>
              <c:numCache>
                <c:formatCode>General</c:formatCode>
                <c:ptCount val="10"/>
                <c:pt idx="0">
                  <c:v>-5.72</c:v>
                </c:pt>
                <c:pt idx="1">
                  <c:v>-5.62</c:v>
                </c:pt>
                <c:pt idx="2">
                  <c:v>-4.7</c:v>
                </c:pt>
                <c:pt idx="3">
                  <c:v>-4.0600000000000005</c:v>
                </c:pt>
                <c:pt idx="4">
                  <c:v>-4.32</c:v>
                </c:pt>
                <c:pt idx="5">
                  <c:v>-3.7800000000000002</c:v>
                </c:pt>
                <c:pt idx="6">
                  <c:v>-4.41</c:v>
                </c:pt>
                <c:pt idx="7">
                  <c:v>-3.98</c:v>
                </c:pt>
                <c:pt idx="8">
                  <c:v>-3.51</c:v>
                </c:pt>
                <c:pt idx="9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5-48A3-B47D-4C6875736714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inflow!$D$2:$D$11</c:f>
              <c:numCache>
                <c:formatCode>General</c:formatCode>
                <c:ptCount val="10"/>
                <c:pt idx="0">
                  <c:v>-7.84</c:v>
                </c:pt>
                <c:pt idx="1">
                  <c:v>-7.07</c:v>
                </c:pt>
                <c:pt idx="2">
                  <c:v>-6.73</c:v>
                </c:pt>
                <c:pt idx="3">
                  <c:v>-6.65</c:v>
                </c:pt>
                <c:pt idx="4">
                  <c:v>-7.08</c:v>
                </c:pt>
                <c:pt idx="5">
                  <c:v>-6.79</c:v>
                </c:pt>
                <c:pt idx="6">
                  <c:v>-7.13</c:v>
                </c:pt>
                <c:pt idx="7">
                  <c:v>-7.41</c:v>
                </c:pt>
                <c:pt idx="8">
                  <c:v>-7.2700000000000005</c:v>
                </c:pt>
                <c:pt idx="9">
                  <c:v>-7.7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5-48A3-B47D-4C68757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078748496701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8.98</c:v>
                </c:pt>
                <c:pt idx="1">
                  <c:v>4.4800000000000004</c:v>
                </c:pt>
                <c:pt idx="2">
                  <c:v>25.19</c:v>
                </c:pt>
                <c:pt idx="3">
                  <c:v>19.100000000000001</c:v>
                </c:pt>
                <c:pt idx="4">
                  <c:v>25.81</c:v>
                </c:pt>
                <c:pt idx="5">
                  <c:v>23.67</c:v>
                </c:pt>
                <c:pt idx="6">
                  <c:v>50.43</c:v>
                </c:pt>
                <c:pt idx="7">
                  <c:v>36.69</c:v>
                </c:pt>
                <c:pt idx="8">
                  <c:v>6.36</c:v>
                </c:pt>
                <c:pt idx="9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007-B1C3-34FAFF18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63817</xdr:rowOff>
    </xdr:from>
    <xdr:to>
      <xdr:col>15</xdr:col>
      <xdr:colOff>87630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76200</xdr:rowOff>
    </xdr:from>
    <xdr:to>
      <xdr:col>14</xdr:col>
      <xdr:colOff>596265</xdr:colOff>
      <xdr:row>21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F8951-476D-4168-91E4-05CC72F0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206188</xdr:colOff>
      <xdr:row>1</xdr:row>
      <xdr:rowOff>34739</xdr:rowOff>
    </xdr:from>
    <xdr:to>
      <xdr:col>16</xdr:col>
      <xdr:colOff>259977</xdr:colOff>
      <xdr:row>29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8" sqref="A8:A11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1"/>
  <sheetViews>
    <sheetView tabSelected="1" workbookViewId="0">
      <selection activeCell="I6" sqref="I6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25</v>
      </c>
      <c r="B1" s="3"/>
      <c r="C1" s="3"/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44671.249999537038</v>
      </c>
    </row>
    <row r="9" spans="1:3" x14ac:dyDescent="0.25">
      <c r="A9" s="8">
        <f>IF(timeseries!A9&lt;&gt;"",timeseries!A9,"")</f>
        <v>44671.291666087964</v>
      </c>
    </row>
    <row r="10" spans="1:3" x14ac:dyDescent="0.25">
      <c r="A10" s="8">
        <f>IF(timeseries!A10&lt;&gt;"",timeseries!A10,"")</f>
        <v>44671.333332638889</v>
      </c>
    </row>
    <row r="11" spans="1:3" x14ac:dyDescent="0.25">
      <c r="A11" s="8">
        <f>IF(timeseries!A11&lt;&gt;"",timeseries!A11,"")</f>
        <v>44671.374999189815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I13" sqref="I13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18" sqref="D18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68</v>
      </c>
      <c r="C1" s="3" t="s">
        <v>69</v>
      </c>
      <c r="D1" s="3" t="s">
        <v>91</v>
      </c>
    </row>
    <row r="2" spans="1:12" x14ac:dyDescent="0.25">
      <c r="A2" s="8">
        <f>IF(timeseries!A2&lt;&gt;"",timeseries!A2,"")</f>
        <v>44671</v>
      </c>
      <c r="B2">
        <v>0.8</v>
      </c>
      <c r="C2">
        <v>0.5</v>
      </c>
      <c r="D2">
        <v>0.25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0.82400000000000007</v>
      </c>
      <c r="C3">
        <v>0.59599999999999997</v>
      </c>
      <c r="D3">
        <v>0.34899999999999998</v>
      </c>
    </row>
    <row r="4" spans="1:12" x14ac:dyDescent="0.25">
      <c r="A4" s="8">
        <f>IF(timeseries!A4&lt;&gt;"",timeseries!A4,"")</f>
        <v>44671.08333321759</v>
      </c>
      <c r="B4">
        <v>0.89700000000000002</v>
      </c>
      <c r="C4">
        <v>0.63800000000000001</v>
      </c>
      <c r="D4">
        <v>0.27899999999999997</v>
      </c>
    </row>
    <row r="5" spans="1:12" x14ac:dyDescent="0.25">
      <c r="A5" s="8">
        <f>IF(timeseries!A5&lt;&gt;"",timeseries!A5,"")</f>
        <v>44671.124999826388</v>
      </c>
      <c r="B5">
        <v>0.85899999999999999</v>
      </c>
      <c r="C5">
        <v>0.61099999999999999</v>
      </c>
      <c r="D5">
        <v>0.36299999999999999</v>
      </c>
    </row>
    <row r="6" spans="1:12" x14ac:dyDescent="0.25">
      <c r="A6" s="8">
        <f>IF(timeseries!A6&lt;&gt;"",timeseries!A6,"")</f>
        <v>44671.166666435187</v>
      </c>
      <c r="B6">
        <v>0.95899999999999996</v>
      </c>
      <c r="C6">
        <v>0.54200000000000004</v>
      </c>
      <c r="D6">
        <v>0.27600000000000002</v>
      </c>
    </row>
    <row r="7" spans="1:12" x14ac:dyDescent="0.25">
      <c r="A7" s="8">
        <f>IF(timeseries!A7&lt;&gt;"",timeseries!A7,"")</f>
        <v>44671.208333043978</v>
      </c>
      <c r="B7">
        <v>0.93399999999999994</v>
      </c>
      <c r="C7">
        <v>0.49000000000000005</v>
      </c>
      <c r="D7">
        <v>0.23500000000000001</v>
      </c>
    </row>
    <row r="8" spans="1:12" x14ac:dyDescent="0.25">
      <c r="A8" s="8">
        <f>IF(timeseries!A8&lt;&gt;"",timeseries!A8,"")</f>
        <v>44671.249999537038</v>
      </c>
      <c r="B8">
        <v>0.83699999999999997</v>
      </c>
      <c r="C8">
        <v>0.49700000000000005</v>
      </c>
      <c r="D8">
        <v>0.17500000000000002</v>
      </c>
    </row>
    <row r="9" spans="1:12" x14ac:dyDescent="0.25">
      <c r="A9" s="8">
        <f>IF(timeseries!A9&lt;&gt;"",timeseries!A9,"")</f>
        <v>44671.291666087964</v>
      </c>
      <c r="B9">
        <v>0.89999999999999991</v>
      </c>
      <c r="C9">
        <v>0.55300000000000005</v>
      </c>
      <c r="D9">
        <v>0.17600000000000002</v>
      </c>
    </row>
    <row r="10" spans="1:12" x14ac:dyDescent="0.25">
      <c r="A10" s="8">
        <f>IF(timeseries!A10&lt;&gt;"",timeseries!A10,"")</f>
        <v>44671.333332638889</v>
      </c>
      <c r="B10">
        <v>0.96</v>
      </c>
      <c r="C10">
        <v>0.53400000000000003</v>
      </c>
      <c r="D10">
        <v>0.21400000000000002</v>
      </c>
    </row>
    <row r="11" spans="1:12" x14ac:dyDescent="0.25">
      <c r="A11" s="8">
        <f>IF(timeseries!A11&lt;&gt;"",timeseries!A11,"")</f>
        <v>44671.374999189815</v>
      </c>
      <c r="B11">
        <v>0.99</v>
      </c>
      <c r="C11">
        <v>0.52700000000000002</v>
      </c>
      <c r="D11">
        <v>0.27400000000000002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19" sqref="D19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70</v>
      </c>
      <c r="C1" s="3" t="s">
        <v>71</v>
      </c>
      <c r="D1" s="3" t="s">
        <v>92</v>
      </c>
    </row>
    <row r="2" spans="1:7" x14ac:dyDescent="0.25">
      <c r="A2" s="8">
        <f>IF(timeseries!A2&lt;&gt;"",timeseries!A2,"")</f>
        <v>44671</v>
      </c>
      <c r="B2">
        <v>-7.34</v>
      </c>
      <c r="C2">
        <v>-5.72</v>
      </c>
      <c r="D2">
        <v>-7.84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-6.65</v>
      </c>
      <c r="C3">
        <v>-5.62</v>
      </c>
      <c r="D3">
        <v>-7.07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-6.17</v>
      </c>
      <c r="C4">
        <v>-4.7</v>
      </c>
      <c r="D4">
        <v>-6.73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-6.18</v>
      </c>
      <c r="C5">
        <v>-4.0600000000000005</v>
      </c>
      <c r="D5">
        <v>-6.65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-5.9899999999999993</v>
      </c>
      <c r="C6">
        <v>-4.32</v>
      </c>
      <c r="D6">
        <v>-7.08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-5.31</v>
      </c>
      <c r="C7">
        <v>-3.7800000000000002</v>
      </c>
      <c r="D7">
        <v>-6.79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-6.1099999999999994</v>
      </c>
      <c r="C8">
        <v>-4.41</v>
      </c>
      <c r="D8">
        <v>-7.13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-5.8</v>
      </c>
      <c r="C9">
        <v>-3.98</v>
      </c>
      <c r="D9">
        <v>-7.41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-4.8999999999999995</v>
      </c>
      <c r="C10">
        <v>-3.51</v>
      </c>
      <c r="D10">
        <v>-7.2700000000000005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-5.7299999999999995</v>
      </c>
      <c r="C11">
        <v>-3.11</v>
      </c>
      <c r="D11">
        <v>-7.7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  <c r="B1" s="3" t="s">
        <v>101</v>
      </c>
    </row>
    <row r="2" spans="1:2" x14ac:dyDescent="0.25">
      <c r="A2" s="8">
        <f>IF(timeseries!A2&lt;&gt;"",timeseries!A2,"")</f>
        <v>44671</v>
      </c>
      <c r="B2">
        <v>10</v>
      </c>
    </row>
    <row r="3" spans="1:2" x14ac:dyDescent="0.25">
      <c r="A3" s="8">
        <f>IF(timeseries!A3&lt;&gt;"",timeseries!A3,"")</f>
        <v>44671.041666666664</v>
      </c>
      <c r="B3">
        <v>10</v>
      </c>
    </row>
    <row r="4" spans="1:2" x14ac:dyDescent="0.25">
      <c r="A4" s="8">
        <f>IF(timeseries!A4&lt;&gt;"",timeseries!A4,"")</f>
        <v>44671.08333321759</v>
      </c>
      <c r="B4">
        <v>10</v>
      </c>
    </row>
    <row r="5" spans="1:2" x14ac:dyDescent="0.25">
      <c r="A5" s="8">
        <f>IF(timeseries!A5&lt;&gt;"",timeseries!A5,"")</f>
        <v>44671.124999826388</v>
      </c>
      <c r="B5">
        <v>10</v>
      </c>
    </row>
    <row r="6" spans="1:2" x14ac:dyDescent="0.25">
      <c r="A6" s="8">
        <f>IF(timeseries!A6&lt;&gt;"",timeseries!A6,"")</f>
        <v>44671.166666435187</v>
      </c>
      <c r="B6">
        <v>10</v>
      </c>
    </row>
    <row r="7" spans="1:2" x14ac:dyDescent="0.25">
      <c r="A7" s="8">
        <f>IF(timeseries!A7&lt;&gt;"",timeseries!A7,"")</f>
        <v>44671.208333043978</v>
      </c>
      <c r="B7">
        <v>10</v>
      </c>
    </row>
    <row r="8" spans="1:2" x14ac:dyDescent="0.25">
      <c r="A8" s="8">
        <f>IF(timeseries!A8&lt;&gt;"",timeseries!A8,"")</f>
        <v>44671.249999537038</v>
      </c>
      <c r="B8">
        <v>10</v>
      </c>
    </row>
    <row r="9" spans="1:2" x14ac:dyDescent="0.25">
      <c r="A9" s="8">
        <f>IF(timeseries!A9&lt;&gt;"",timeseries!A9,"")</f>
        <v>44671.291666087964</v>
      </c>
      <c r="B9">
        <v>10</v>
      </c>
    </row>
    <row r="10" spans="1:2" x14ac:dyDescent="0.25">
      <c r="A10" s="8">
        <f>IF(timeseries!A10&lt;&gt;"",timeseries!A10,"")</f>
        <v>44671.333332638889</v>
      </c>
      <c r="B10">
        <v>10</v>
      </c>
    </row>
    <row r="11" spans="1:2" x14ac:dyDescent="0.25">
      <c r="A11" s="8">
        <f>IF(timeseries!A11&lt;&gt;"",timeseries!A11,"")</f>
        <v>44671.374999189815</v>
      </c>
      <c r="B11">
        <v>10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D3" sqref="D3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86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80</v>
      </c>
      <c r="J1" s="3" t="s">
        <v>81</v>
      </c>
      <c r="K1" s="3" t="s">
        <v>82</v>
      </c>
      <c r="L1" s="3" t="s">
        <v>83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93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13E-0921-4847-B147-12B3359B7405}">
  <dimension ref="A1:A1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sqref="A1:A1048576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94</v>
      </c>
    </row>
    <row r="2" spans="1:4" x14ac:dyDescent="0.25">
      <c r="A2" s="8">
        <f>IF(timeseries!A2&lt;&gt;"",timeseries!A2,"")</f>
        <v>44671</v>
      </c>
      <c r="B2">
        <v>16.12</v>
      </c>
      <c r="C2">
        <v>15.72</v>
      </c>
      <c r="D2">
        <v>8.98</v>
      </c>
    </row>
    <row r="3" spans="1:4" x14ac:dyDescent="0.25">
      <c r="A3" s="8">
        <f>IF(timeseries!A3&lt;&gt;"",timeseries!A3,"")</f>
        <v>44671.041666666664</v>
      </c>
      <c r="B3">
        <v>23.68</v>
      </c>
      <c r="C3">
        <v>7.11</v>
      </c>
      <c r="D3">
        <v>4.4800000000000004</v>
      </c>
    </row>
    <row r="4" spans="1:4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25.19</v>
      </c>
    </row>
    <row r="5" spans="1:4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19.100000000000001</v>
      </c>
    </row>
    <row r="6" spans="1:4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25.81</v>
      </c>
    </row>
    <row r="7" spans="1:4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23.67</v>
      </c>
    </row>
    <row r="8" spans="1:4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50.43</v>
      </c>
    </row>
    <row r="9" spans="1:4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36.69</v>
      </c>
    </row>
    <row r="10" spans="1:4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6.36</v>
      </c>
    </row>
    <row r="11" spans="1:4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14.89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F18" sqref="F18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111</v>
      </c>
      <c r="B2">
        <v>1</v>
      </c>
    </row>
    <row r="3" spans="1:2" x14ac:dyDescent="0.25">
      <c r="A3" t="s">
        <v>112</v>
      </c>
      <c r="B3">
        <v>1</v>
      </c>
    </row>
    <row r="4" spans="1:2" x14ac:dyDescent="0.25">
      <c r="A4" t="s">
        <v>113</v>
      </c>
      <c r="B4">
        <v>1</v>
      </c>
    </row>
    <row r="5" spans="1:2" x14ac:dyDescent="0.25">
      <c r="A5" t="s">
        <v>114</v>
      </c>
      <c r="B5">
        <v>1</v>
      </c>
    </row>
    <row r="6" spans="1:2" x14ac:dyDescent="0.25">
      <c r="A6" t="s">
        <v>115</v>
      </c>
      <c r="B6">
        <v>1</v>
      </c>
    </row>
    <row r="7" spans="1:2" x14ac:dyDescent="0.25">
      <c r="A7" t="s">
        <v>122</v>
      </c>
      <c r="B7">
        <v>10000</v>
      </c>
    </row>
    <row r="8" spans="1:2" x14ac:dyDescent="0.25">
      <c r="A8" t="s">
        <v>123</v>
      </c>
      <c r="B8">
        <v>10000</v>
      </c>
    </row>
    <row r="9" spans="1:2" x14ac:dyDescent="0.25">
      <c r="A9" t="s">
        <v>116</v>
      </c>
      <c r="B9">
        <v>0</v>
      </c>
    </row>
    <row r="10" spans="1:2" x14ac:dyDescent="0.25">
      <c r="A10" t="s">
        <v>117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25"/>
  <sheetViews>
    <sheetView workbookViewId="0">
      <selection activeCell="G2" sqref="G2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96</v>
      </c>
      <c r="E1" s="3" t="s">
        <v>56</v>
      </c>
      <c r="F1" s="3" t="s">
        <v>57</v>
      </c>
      <c r="G1" s="3" t="s">
        <v>95</v>
      </c>
      <c r="H1" s="3"/>
    </row>
    <row r="2" spans="1:8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1.05*market_prices!D2</f>
        <v>9.4290000000000003</v>
      </c>
      <c r="E2">
        <f>0.95*market_prices!B2</f>
        <v>15.314</v>
      </c>
      <c r="F2">
        <f>0.95*market_prices!C2</f>
        <v>14.933999999999999</v>
      </c>
      <c r="G2">
        <f>0.95*market_prices!D2</f>
        <v>8.5310000000000006</v>
      </c>
    </row>
    <row r="3" spans="1:8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1.05*market_prices!D3</f>
        <v>4.7040000000000006</v>
      </c>
      <c r="E3">
        <f>0.95*market_prices!B3</f>
        <v>22.495999999999999</v>
      </c>
      <c r="F3">
        <f>0.95*market_prices!C3</f>
        <v>6.7545000000000002</v>
      </c>
      <c r="G3">
        <f>0.95*market_prices!D3</f>
        <v>4.2560000000000002</v>
      </c>
    </row>
    <row r="4" spans="1:8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1.05*market_prices!D4</f>
        <v>26.449500000000004</v>
      </c>
      <c r="E4">
        <f>0.95*market_prices!B4</f>
        <v>61.3035</v>
      </c>
      <c r="F4">
        <f>0.95*market_prices!C4</f>
        <v>34.6845</v>
      </c>
      <c r="G4">
        <f>0.95*market_prices!D4</f>
        <v>23.930499999999999</v>
      </c>
    </row>
    <row r="5" spans="1:8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1.05*market_prices!D5</f>
        <v>20.055000000000003</v>
      </c>
      <c r="E5">
        <f>0.95*market_prices!B5</f>
        <v>41.666999999999994</v>
      </c>
      <c r="F5">
        <f>0.95*market_prices!C5</f>
        <v>26.847000000000001</v>
      </c>
      <c r="G5">
        <f>0.95*market_prices!D5</f>
        <v>18.145</v>
      </c>
    </row>
    <row r="6" spans="1:8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1.05*market_prices!D6</f>
        <v>27.1005</v>
      </c>
      <c r="E6">
        <f>0.95*market_prices!B6</f>
        <v>61.702500000000001</v>
      </c>
      <c r="F6">
        <f>0.95*market_prices!C6</f>
        <v>44.735500000000002</v>
      </c>
      <c r="G6">
        <f>0.95*market_prices!D6</f>
        <v>24.519499999999997</v>
      </c>
    </row>
    <row r="7" spans="1:8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1.05*market_prices!D7</f>
        <v>24.853500000000004</v>
      </c>
      <c r="E7">
        <f>0.95*market_prices!B7</f>
        <v>80.901999999999987</v>
      </c>
      <c r="F7">
        <f>0.95*market_prices!C7</f>
        <v>31.805999999999994</v>
      </c>
      <c r="G7">
        <f>0.95*market_prices!D7</f>
        <v>22.486499999999999</v>
      </c>
    </row>
    <row r="8" spans="1:8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1.05*market_prices!D8</f>
        <v>52.951500000000003</v>
      </c>
      <c r="E8">
        <f>0.95*market_prices!B8</f>
        <v>134.13049999999998</v>
      </c>
      <c r="F8">
        <f>0.95*market_prices!C8</f>
        <v>64.998999999999995</v>
      </c>
      <c r="G8">
        <f>0.95*market_prices!D8</f>
        <v>47.908499999999997</v>
      </c>
    </row>
    <row r="9" spans="1:8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1.05*market_prices!D9</f>
        <v>38.524499999999996</v>
      </c>
      <c r="E9">
        <f>0.95*market_prices!B9</f>
        <v>68.627999999999986</v>
      </c>
      <c r="F9">
        <f>0.95*market_prices!C9</f>
        <v>61.474499999999992</v>
      </c>
      <c r="G9">
        <f>0.95*market_prices!D9</f>
        <v>34.855499999999999</v>
      </c>
    </row>
    <row r="10" spans="1:8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1.05*market_prices!D10</f>
        <v>6.6780000000000008</v>
      </c>
      <c r="E10">
        <f>0.95*market_prices!B10</f>
        <v>30.324000000000002</v>
      </c>
      <c r="F10">
        <f>0.95*market_prices!C10</f>
        <v>9.1009999999999991</v>
      </c>
      <c r="G10">
        <f>0.95*market_prices!D10</f>
        <v>6.0419999999999998</v>
      </c>
    </row>
    <row r="11" spans="1:8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1.05*market_prices!D11</f>
        <v>15.634500000000001</v>
      </c>
      <c r="E11">
        <f>0.95*market_prices!B11</f>
        <v>10.782499999999999</v>
      </c>
      <c r="F11">
        <f>0.95*market_prices!C11</f>
        <v>22.486499999999999</v>
      </c>
      <c r="G11">
        <f>0.95*market_prices!D11</f>
        <v>14.1455</v>
      </c>
    </row>
    <row r="12" spans="1:8" x14ac:dyDescent="0.25">
      <c r="A12" s="8"/>
    </row>
    <row r="13" spans="1:8" x14ac:dyDescent="0.25">
      <c r="A13" s="8"/>
      <c r="B13" s="3"/>
      <c r="C13" s="3"/>
      <c r="D13" s="3"/>
      <c r="E13" s="3"/>
      <c r="F13" s="3"/>
    </row>
    <row r="14" spans="1:8" x14ac:dyDescent="0.25">
      <c r="A14" s="8"/>
    </row>
    <row r="15" spans="1:8" x14ac:dyDescent="0.25">
      <c r="A15" s="8"/>
    </row>
    <row r="16" spans="1:8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E100-F2EF-4A65-A77F-7D1B321EA2D7}">
  <dimension ref="A1:BA25"/>
  <sheetViews>
    <sheetView workbookViewId="0">
      <selection activeCell="C8" sqref="C8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25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44671</v>
      </c>
    </row>
    <row r="3" spans="1:53" x14ac:dyDescent="0.25">
      <c r="A3" s="8">
        <f>IF(timeseries!A3&lt;&gt;"",timeseries!A3,"")</f>
        <v>44671.041666666664</v>
      </c>
    </row>
    <row r="4" spans="1:53" x14ac:dyDescent="0.25">
      <c r="A4" s="8">
        <f>IF(timeseries!A4&lt;&gt;"",timeseries!A4,"")</f>
        <v>44671.08333321759</v>
      </c>
    </row>
    <row r="5" spans="1:53" x14ac:dyDescent="0.25">
      <c r="A5" s="8">
        <f>IF(timeseries!A5&lt;&gt;"",timeseries!A5,"")</f>
        <v>44671.124999826388</v>
      </c>
    </row>
    <row r="6" spans="1:53" x14ac:dyDescent="0.25">
      <c r="A6" s="8">
        <f>IF(timeseries!A6&lt;&gt;"",timeseries!A6,"")</f>
        <v>44671.166666435187</v>
      </c>
    </row>
    <row r="7" spans="1:53" x14ac:dyDescent="0.25">
      <c r="A7" s="8">
        <f>IF(timeseries!A7&lt;&gt;"",timeseries!A7,"")</f>
        <v>44671.208333043978</v>
      </c>
    </row>
    <row r="8" spans="1:53" x14ac:dyDescent="0.25">
      <c r="A8" s="8">
        <f>IF(timeseries!A8&lt;&gt;"",timeseries!A8,"")</f>
        <v>44671.249999537038</v>
      </c>
    </row>
    <row r="9" spans="1:53" x14ac:dyDescent="0.25">
      <c r="A9" s="8">
        <f>IF(timeseries!A9&lt;&gt;"",timeseries!A9,"")</f>
        <v>44671.291666087964</v>
      </c>
    </row>
    <row r="10" spans="1:53" x14ac:dyDescent="0.25">
      <c r="A10" s="8">
        <f>IF(timeseries!A10&lt;&gt;"",timeseries!A10,"")</f>
        <v>44671.333332638889</v>
      </c>
    </row>
    <row r="11" spans="1:53" x14ac:dyDescent="0.25">
      <c r="A11" s="8">
        <f>IF(timeseries!A11&lt;&gt;"",timeseries!A11,"")</f>
        <v>44671.374999189815</v>
      </c>
    </row>
    <row r="12" spans="1:53" x14ac:dyDescent="0.25">
      <c r="A12" s="8" t="str">
        <f>IF(timeseries!A12&lt;&gt;"",timeseries!A12,"")</f>
        <v/>
      </c>
    </row>
    <row r="13" spans="1:53" x14ac:dyDescent="0.25">
      <c r="A13" s="8" t="str">
        <f>IF(timeseries!A13&lt;&gt;"",timeseries!A13,"")</f>
        <v/>
      </c>
    </row>
    <row r="14" spans="1:53" x14ac:dyDescent="0.25">
      <c r="A14" s="8" t="str">
        <f>IF(timeseries!A14&lt;&gt;"",timeseries!A14,"")</f>
        <v/>
      </c>
    </row>
    <row r="15" spans="1:53" x14ac:dyDescent="0.25">
      <c r="A15" s="8" t="str">
        <f>IF(timeseries!A15&lt;&gt;"",timeseries!A15,"")</f>
        <v/>
      </c>
    </row>
    <row r="16" spans="1:53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97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2" sqref="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84</v>
      </c>
      <c r="D1" t="s">
        <v>85</v>
      </c>
    </row>
    <row r="2" spans="1:13" x14ac:dyDescent="0.25">
      <c r="A2" t="s">
        <v>72</v>
      </c>
      <c r="B2" t="s">
        <v>73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/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0" x14ac:dyDescent="0.25">
      <c r="A1" s="3" t="s">
        <v>25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98</v>
      </c>
      <c r="I1" t="s">
        <v>99</v>
      </c>
      <c r="J1" t="s">
        <v>100</v>
      </c>
    </row>
    <row r="2" spans="1:10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25">
      <c r="A12" s="8" t="str">
        <f>IF(timeseries!A12&lt;&gt;"",timeseries!A12,"")</f>
        <v/>
      </c>
    </row>
    <row r="13" spans="1:10" x14ac:dyDescent="0.25">
      <c r="A13" s="8" t="str">
        <f>IF(timeseries!A13&lt;&gt;"",timeseries!A13,"")</f>
        <v/>
      </c>
    </row>
    <row r="14" spans="1:10" x14ac:dyDescent="0.25">
      <c r="A14" s="8" t="str">
        <f>IF(timeseries!A14&lt;&gt;"",timeseries!A14,"")</f>
        <v/>
      </c>
    </row>
    <row r="15" spans="1:10" x14ac:dyDescent="0.25">
      <c r="A15" s="8" t="str">
        <f>IF(timeseries!A15&lt;&gt;"",timeseries!A15,"")</f>
        <v/>
      </c>
    </row>
    <row r="16" spans="1:10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E25" sqref="E25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108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118</v>
      </c>
      <c r="N1" s="3" t="s">
        <v>109</v>
      </c>
      <c r="O1" s="3" t="s">
        <v>110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88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0.01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6"/>
  <sheetViews>
    <sheetView workbookViewId="0">
      <selection activeCell="O10" sqref="O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119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67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66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89</v>
      </c>
      <c r="B5" s="7">
        <v>0</v>
      </c>
      <c r="C5" s="7">
        <v>0</v>
      </c>
      <c r="D5" s="7">
        <v>1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90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87</v>
      </c>
    </row>
    <row r="3" spans="1:3" x14ac:dyDescent="0.25">
      <c r="A3" t="s">
        <v>11</v>
      </c>
      <c r="B3" t="s">
        <v>65</v>
      </c>
      <c r="C3" t="s">
        <v>102</v>
      </c>
    </row>
    <row r="4" spans="1:3" x14ac:dyDescent="0.25">
      <c r="A4" t="s">
        <v>11</v>
      </c>
      <c r="B4" t="s">
        <v>66</v>
      </c>
      <c r="C4" t="s">
        <v>102</v>
      </c>
    </row>
    <row r="5" spans="1:3" x14ac:dyDescent="0.25">
      <c r="A5" t="s">
        <v>11</v>
      </c>
      <c r="B5" t="s">
        <v>89</v>
      </c>
      <c r="C5" t="s">
        <v>102</v>
      </c>
    </row>
    <row r="6" spans="1:3" x14ac:dyDescent="0.25">
      <c r="A6" t="s">
        <v>11</v>
      </c>
      <c r="B6" t="s">
        <v>90</v>
      </c>
      <c r="C6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1"/>
  <sheetViews>
    <sheetView workbookViewId="0">
      <selection activeCell="I14" sqref="I14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120</v>
      </c>
      <c r="J1" s="4" t="s">
        <v>121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s="5" t="s">
        <v>67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66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66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89</v>
      </c>
      <c r="B8" s="5" t="s">
        <v>21</v>
      </c>
      <c r="C8" s="5" t="s">
        <v>8</v>
      </c>
      <c r="D8" s="5">
        <v>1</v>
      </c>
      <c r="E8" s="5">
        <v>3</v>
      </c>
      <c r="F8" s="5">
        <v>0</v>
      </c>
      <c r="G8" s="5">
        <v>15</v>
      </c>
      <c r="H8" s="5">
        <v>15</v>
      </c>
      <c r="I8" s="5">
        <v>0.7</v>
      </c>
      <c r="J8" s="5">
        <v>0.7</v>
      </c>
    </row>
    <row r="9" spans="1:10" x14ac:dyDescent="0.25">
      <c r="A9" t="s">
        <v>89</v>
      </c>
      <c r="B9" s="5" t="s">
        <v>23</v>
      </c>
      <c r="C9" s="5" t="s">
        <v>88</v>
      </c>
      <c r="D9" s="5">
        <v>1</v>
      </c>
      <c r="E9" s="5">
        <v>3</v>
      </c>
      <c r="F9" s="5">
        <v>0</v>
      </c>
      <c r="G9" s="5">
        <v>15</v>
      </c>
      <c r="H9" s="5">
        <v>15</v>
      </c>
      <c r="I9" s="5">
        <v>0.7</v>
      </c>
      <c r="J9" s="5">
        <v>0.7</v>
      </c>
    </row>
    <row r="10" spans="1:10" x14ac:dyDescent="0.25">
      <c r="A10" s="5" t="s">
        <v>90</v>
      </c>
      <c r="B10" s="5" t="s">
        <v>21</v>
      </c>
      <c r="C10" s="5" t="s">
        <v>8</v>
      </c>
      <c r="D10" s="5">
        <v>1</v>
      </c>
      <c r="E10" s="5">
        <v>3</v>
      </c>
      <c r="F10" s="5">
        <v>0</v>
      </c>
      <c r="G10" s="5">
        <v>15</v>
      </c>
      <c r="H10" s="5">
        <v>15</v>
      </c>
      <c r="I10" s="5">
        <v>0.7</v>
      </c>
      <c r="J10" s="5">
        <v>0.7</v>
      </c>
    </row>
    <row r="11" spans="1:10" x14ac:dyDescent="0.25">
      <c r="A11" s="5" t="s">
        <v>90</v>
      </c>
      <c r="B11" s="5" t="s">
        <v>23</v>
      </c>
      <c r="C11" s="5" t="s">
        <v>88</v>
      </c>
      <c r="D11" s="5">
        <v>1</v>
      </c>
      <c r="E11" s="5">
        <v>3</v>
      </c>
      <c r="F11" s="5">
        <v>0</v>
      </c>
      <c r="G11" s="5">
        <v>15</v>
      </c>
      <c r="H11" s="5">
        <v>15</v>
      </c>
      <c r="I11" s="5">
        <v>0.7</v>
      </c>
      <c r="J11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2024-05-21T07:41:17Z</dcterms:modified>
</cp:coreProperties>
</file>