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1115DF5B-7696-4C62-B972-CCB6986AC9C5}" xr6:coauthVersionLast="47" xr6:coauthVersionMax="47" xr10:uidLastSave="{00000000-0000-0000-0000-000000000000}"/>
  <bookViews>
    <workbookView xWindow="-108" yWindow="-108" windowWidth="23256" windowHeight="12576" tabRatio="796" activeTab="4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balance_prices" sheetId="20" r:id="rId13"/>
    <sheet name="risk" sheetId="17" r:id="rId14"/>
    <sheet name="scenarios" sheetId="9" r:id="rId15"/>
    <sheet name="fixed_ts" sheetId="11" r:id="rId16"/>
    <sheet name="eff_ts" sheetId="12" r:id="rId17"/>
    <sheet name="constraints" sheetId="14" r:id="rId18"/>
    <sheet name="cap_ts" sheetId="16" r:id="rId19"/>
    <sheet name="gen_constraint" sheetId="15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0" l="1"/>
  <c r="C4" i="20"/>
  <c r="D4" i="20"/>
  <c r="E4" i="20"/>
  <c r="F4" i="20"/>
  <c r="G4" i="20"/>
  <c r="H4" i="20"/>
  <c r="I4" i="20"/>
  <c r="B5" i="20"/>
  <c r="C5" i="20"/>
  <c r="D5" i="20"/>
  <c r="E5" i="20"/>
  <c r="F5" i="20"/>
  <c r="G5" i="20"/>
  <c r="H5" i="20"/>
  <c r="I5" i="20"/>
  <c r="B6" i="20"/>
  <c r="C6" i="20"/>
  <c r="D6" i="20"/>
  <c r="E6" i="20"/>
  <c r="F6" i="20"/>
  <c r="G6" i="20"/>
  <c r="H6" i="20"/>
  <c r="I6" i="20"/>
  <c r="B7" i="20"/>
  <c r="C7" i="20"/>
  <c r="D7" i="20"/>
  <c r="E7" i="20"/>
  <c r="F7" i="20"/>
  <c r="G7" i="20"/>
  <c r="H7" i="20"/>
  <c r="I7" i="20"/>
  <c r="B8" i="20"/>
  <c r="C8" i="20"/>
  <c r="D8" i="20"/>
  <c r="E8" i="20"/>
  <c r="F8" i="20"/>
  <c r="G8" i="20"/>
  <c r="H8" i="20"/>
  <c r="I8" i="20"/>
  <c r="B9" i="20"/>
  <c r="C9" i="20"/>
  <c r="D9" i="20"/>
  <c r="E9" i="20"/>
  <c r="F9" i="20"/>
  <c r="G9" i="20"/>
  <c r="H9" i="20"/>
  <c r="I9" i="20"/>
  <c r="B10" i="20"/>
  <c r="C10" i="20"/>
  <c r="D10" i="20"/>
  <c r="E10" i="20"/>
  <c r="F10" i="20"/>
  <c r="G10" i="20"/>
  <c r="H10" i="20"/>
  <c r="I10" i="20"/>
  <c r="B11" i="20"/>
  <c r="C11" i="20"/>
  <c r="D11" i="20"/>
  <c r="E11" i="20"/>
  <c r="F11" i="20"/>
  <c r="G11" i="20"/>
  <c r="H11" i="20"/>
  <c r="I11" i="20"/>
  <c r="A11" i="8"/>
  <c r="A10" i="8"/>
  <c r="A9" i="8"/>
  <c r="A8" i="8"/>
  <c r="A7" i="8"/>
  <c r="A6" i="8"/>
  <c r="A5" i="8"/>
  <c r="A4" i="8"/>
  <c r="A3" i="8"/>
  <c r="A2" i="8"/>
  <c r="B3" i="20"/>
  <c r="C3" i="20"/>
  <c r="D3" i="20"/>
  <c r="E3" i="20"/>
  <c r="F3" i="20"/>
  <c r="G3" i="20"/>
  <c r="H3" i="20"/>
  <c r="I3" i="20"/>
  <c r="G2" i="20"/>
  <c r="H2" i="20"/>
  <c r="I2" i="20"/>
  <c r="F2" i="20"/>
  <c r="C2" i="20"/>
  <c r="D2" i="20"/>
  <c r="E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<sst xmlns="http://schemas.openxmlformats.org/spreadsheetml/2006/main" count="128" uniqueCount="92">
  <si>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</si>
  <si>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</si>
  <si>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</si>
  <si>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</si>
  <si>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</si>
  <si>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</si>
  <si>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</si>
  <si>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</si>
  <si>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</si>
  <si>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</si>
  <si>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</si>
  <si>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</si>
  <si>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</si>
  <si>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</si>
  <si>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</si>
  <si>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</si>
  <si>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</si>
  <si>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</si>
  <si>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</si>
  <si>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</si>
  <si>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</si>
  <si>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</si>
  <si>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</si>
  <si>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</si>
  <si>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</si>
  <si>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</si>
  <si>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</si>
  <si>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</si>
  <si>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</si>
  <si>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reserve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</si>
  <si>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</si>
  <si>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</si>
  <si>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</si>
  <si>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</si>
  <si>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</si>
  <si>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</si>
  <si>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</si>
  <si>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</si>
  <si>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s3</t>
  </si>
  <si>
    <t>start_cost</t>
  </si>
  <si>
    <t>realisation</t>
  </si>
  <si>
    <t>min_online</t>
  </si>
  <si>
    <t>min_offline</t>
  </si>
  <si>
    <t>ramp_factor</t>
  </si>
  <si>
    <t>fast</t>
  </si>
  <si>
    <t>reserve_type</t>
  </si>
  <si>
    <t>res_up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</si>
  <si>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</si>
  <si>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</si>
  <si>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</si>
  <si>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</si>
  <si>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</si>
  <si>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</si>
  <si>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</si>
  <si>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</si>
  <si>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</si>
  <si>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</si>
  <si>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</si>
  <si>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</si>
  <si>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</si>
  <si>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</si>
  <si>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</si>
  <si>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</si>
  <si>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</si>
  <si>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reserve_up</t>
  </si>
  <si>
    <t>reserve_up, s1</t>
  </si>
  <si>
    <t>reserve_up, s2</t>
  </si>
  <si>
    <t>reserve_up, s3</t>
  </si>
  <si>
    <t>reserve_up, s4</t>
  </si>
  <si>
    <t>npe,up,s4</t>
  </si>
  <si>
    <t>npe,dw,s4</t>
  </si>
  <si>
    <t>s4</t>
  </si>
  <si>
    <t>ng, s1</t>
  </si>
  <si>
    <t>ng, s2</t>
  </si>
  <si>
    <t>ng, s3</t>
  </si>
  <si>
    <t>ng, s4</t>
  </si>
  <si>
    <t>gt</t>
  </si>
  <si>
    <t>wt</t>
  </si>
  <si>
    <t>gt,eff</t>
  </si>
  <si>
    <t>gt,op</t>
  </si>
  <si>
    <t>wt,s1</t>
  </si>
  <si>
    <t>wt,s2</t>
  </si>
  <si>
    <t>wt,s3</t>
  </si>
  <si>
    <t>wt,s4</t>
  </si>
  <si>
    <t>spot</t>
  </si>
  <si>
    <t>z</t>
  </si>
  <si>
    <t>npe,s1</t>
  </si>
  <si>
    <t>npe,s2</t>
  </si>
  <si>
    <t>npe,s3</t>
  </si>
  <si>
    <t>npe,s4</t>
  </si>
  <si>
    <t>max_online</t>
  </si>
  <si>
    <t>max_offline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</si>
</sst>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gt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efficiencies!$B$2:$G$2</c:f>
              <c:numCache>
                <c:formatCode>General</c:formatCode>
                <c:ptCount val="6"/>
                <c:pt idx="0">
                  <c:v>0.3</c:v>
                </c:pt>
                <c:pt idx="1">
                  <c:v>0.44999999999999996</c:v>
                </c:pt>
                <c:pt idx="2">
                  <c:v>0.6</c:v>
                </c:pt>
                <c:pt idx="3">
                  <c:v>0.75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efficiencies!$B$3:$G$3</c:f>
              <c:numCache>
                <c:formatCode>General</c:formatCode>
                <c:ptCount val="6"/>
                <c:pt idx="0">
                  <c:v>0.33</c:v>
                </c:pt>
                <c:pt idx="1">
                  <c:v>0.36</c:v>
                </c:pt>
                <c:pt idx="2">
                  <c:v>0.39</c:v>
                </c:pt>
                <c:pt idx="3">
                  <c:v>0.42</c:v>
                </c:pt>
                <c:pt idx="4">
                  <c:v>0.44</c:v>
                </c:pt>
                <c:pt idx="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F-4427-9D23-4C9FA3229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896336"/>
        <c:axId val="997897168"/>
      </c:scatterChart>
      <c:valAx>
        <c:axId val="9978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97897168"/>
        <c:crosses val="autoZero"/>
        <c:crossBetween val="midCat"/>
      </c:valAx>
      <c:valAx>
        <c:axId val="997897168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978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wt,s1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0.42</c:v>
                </c:pt>
                <c:pt idx="1">
                  <c:v>0.45</c:v>
                </c:pt>
                <c:pt idx="2">
                  <c:v>0.27</c:v>
                </c:pt>
                <c:pt idx="3">
                  <c:v>0.33</c:v>
                </c:pt>
                <c:pt idx="4">
                  <c:v>0.32</c:v>
                </c:pt>
                <c:pt idx="5">
                  <c:v>0.28999999999999998</c:v>
                </c:pt>
                <c:pt idx="6">
                  <c:v>0.47</c:v>
                </c:pt>
                <c:pt idx="7">
                  <c:v>0.31</c:v>
                </c:pt>
                <c:pt idx="8">
                  <c:v>0.44</c:v>
                </c:pt>
                <c:pt idx="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wt,s2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0.54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</c:v>
                </c:pt>
                <c:pt idx="4">
                  <c:v>0.33</c:v>
                </c:pt>
                <c:pt idx="5">
                  <c:v>0.45</c:v>
                </c:pt>
                <c:pt idx="6">
                  <c:v>0.39</c:v>
                </c:pt>
                <c:pt idx="7">
                  <c:v>0.47</c:v>
                </c:pt>
                <c:pt idx="8">
                  <c:v>0.39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wt,s3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cf!$D$2:$D$11</c:f>
              <c:numCache>
                <c:formatCode>General</c:formatCode>
                <c:ptCount val="10"/>
                <c:pt idx="0">
                  <c:v>0.78</c:v>
                </c:pt>
                <c:pt idx="1">
                  <c:v>0.94</c:v>
                </c:pt>
                <c:pt idx="2">
                  <c:v>0.95</c:v>
                </c:pt>
                <c:pt idx="3">
                  <c:v>0.84</c:v>
                </c:pt>
                <c:pt idx="4">
                  <c:v>0.77</c:v>
                </c:pt>
                <c:pt idx="5">
                  <c:v>0.94</c:v>
                </c:pt>
                <c:pt idx="6">
                  <c:v>0.9</c:v>
                </c:pt>
                <c:pt idx="7">
                  <c:v>0.9</c:v>
                </c:pt>
                <c:pt idx="8">
                  <c:v>1</c:v>
                </c:pt>
                <c:pt idx="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9E-46DA-8324-0F74D8E3F999}"/>
            </c:ext>
          </c:extLst>
        </c:ser>
        <c:ser>
          <c:idx val="3"/>
          <c:order val="3"/>
          <c:tx>
            <c:strRef>
              <c:f>cf!$E$1</c:f>
              <c:strCache>
                <c:ptCount val="1"/>
                <c:pt idx="0">
                  <c:v>wt,s4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cf!$E$2:$E$11</c:f>
              <c:numCache>
                <c:formatCode>General</c:formatCode>
                <c:ptCount val="10"/>
                <c:pt idx="0">
                  <c:v>0.68</c:v>
                </c:pt>
                <c:pt idx="1">
                  <c:v>0.54</c:v>
                </c:pt>
                <c:pt idx="2">
                  <c:v>0.47</c:v>
                </c:pt>
                <c:pt idx="3">
                  <c:v>0.42</c:v>
                </c:pt>
                <c:pt idx="4">
                  <c:v>0.53</c:v>
                </c:pt>
                <c:pt idx="5">
                  <c:v>0.7</c:v>
                </c:pt>
                <c:pt idx="6">
                  <c:v>0.79</c:v>
                </c:pt>
                <c:pt idx="7">
                  <c:v>0.95</c:v>
                </c:pt>
                <c:pt idx="8">
                  <c:v>0.85</c:v>
                </c:pt>
                <c:pt idx="9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9E-46DA-8324-0F74D8E3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3549872803598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13.36</c:v>
                </c:pt>
                <c:pt idx="1">
                  <c:v>25.6</c:v>
                </c:pt>
                <c:pt idx="2">
                  <c:v>72.3</c:v>
                </c:pt>
                <c:pt idx="3">
                  <c:v>45.6</c:v>
                </c:pt>
                <c:pt idx="4">
                  <c:v>50.3</c:v>
                </c:pt>
                <c:pt idx="5">
                  <c:v>72.3</c:v>
                </c:pt>
                <c:pt idx="6">
                  <c:v>130</c:v>
                </c:pt>
                <c:pt idx="7">
                  <c:v>69.42</c:v>
                </c:pt>
                <c:pt idx="8">
                  <c:v>29.6</c:v>
                </c:pt>
                <c:pt idx="9">
                  <c:v>9.42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14.27</c:v>
                </c:pt>
                <c:pt idx="1">
                  <c:v>8.3000000000000007</c:v>
                </c:pt>
                <c:pt idx="2">
                  <c:v>40.6</c:v>
                </c:pt>
                <c:pt idx="3">
                  <c:v>37.6</c:v>
                </c:pt>
                <c:pt idx="4">
                  <c:v>36.700000000000003</c:v>
                </c:pt>
                <c:pt idx="5">
                  <c:v>27.7</c:v>
                </c:pt>
                <c:pt idx="6">
                  <c:v>74.3</c:v>
                </c:pt>
                <c:pt idx="7">
                  <c:v>68.400000000000006</c:v>
                </c:pt>
                <c:pt idx="8">
                  <c:v>10.5</c:v>
                </c:pt>
                <c:pt idx="9">
                  <c:v>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10.62</c:v>
                </c:pt>
                <c:pt idx="1">
                  <c:v>8.6</c:v>
                </c:pt>
                <c:pt idx="2">
                  <c:v>28.6</c:v>
                </c:pt>
                <c:pt idx="3">
                  <c:v>80.3</c:v>
                </c:pt>
                <c:pt idx="4">
                  <c:v>73.099999999999994</c:v>
                </c:pt>
                <c:pt idx="5">
                  <c:v>128.69999999999999</c:v>
                </c:pt>
                <c:pt idx="6">
                  <c:v>182.7</c:v>
                </c:pt>
                <c:pt idx="7">
                  <c:v>111.6</c:v>
                </c:pt>
                <c:pt idx="8">
                  <c:v>17.8</c:v>
                </c:pt>
                <c:pt idx="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29-4D07-A893-5EF628D3BE67}"/>
            </c:ext>
          </c:extLst>
        </c:ser>
        <c:ser>
          <c:idx val="3"/>
          <c:order val="3"/>
          <c:tx>
            <c:strRef>
              <c:f>market_prices!$E$1</c:f>
              <c:strCache>
                <c:ptCount val="1"/>
                <c:pt idx="0">
                  <c:v>npe,s4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market_prices!$E$2:$E$11</c:f>
              <c:numCache>
                <c:formatCode>General</c:formatCode>
                <c:ptCount val="10"/>
                <c:pt idx="0">
                  <c:v>10.89</c:v>
                </c:pt>
                <c:pt idx="1">
                  <c:v>14.7</c:v>
                </c:pt>
                <c:pt idx="2">
                  <c:v>87.3</c:v>
                </c:pt>
                <c:pt idx="3">
                  <c:v>40.6</c:v>
                </c:pt>
                <c:pt idx="4">
                  <c:v>98.2</c:v>
                </c:pt>
                <c:pt idx="5">
                  <c:v>69.599999999999994</c:v>
                </c:pt>
                <c:pt idx="6">
                  <c:v>220.6</c:v>
                </c:pt>
                <c:pt idx="7">
                  <c:v>87</c:v>
                </c:pt>
                <c:pt idx="8">
                  <c:v>43.6</c:v>
                </c:pt>
                <c:pt idx="9">
                  <c:v>18.3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29-4D07-A893-5EF628D3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up </a:t>
            </a:r>
            <a:r>
              <a:rPr lang="fi-FI" baseline="0"/>
              <a:t>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8.6528603176052835E-2"/>
          <c:y val="0.1021763085399449"/>
          <c:w val="0.75859261349180984"/>
          <c:h val="0.81614107658384238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market_prices!$F$1</c:f>
              <c:strCache>
                <c:ptCount val="1"/>
                <c:pt idx="0">
                  <c:v>reserve_up, 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market_prices!$F$2:$F$11</c:f>
              <c:numCache>
                <c:formatCode>General</c:formatCode>
                <c:ptCount val="10"/>
                <c:pt idx="0">
                  <c:v>280.2</c:v>
                </c:pt>
                <c:pt idx="1">
                  <c:v>284.3</c:v>
                </c:pt>
                <c:pt idx="2">
                  <c:v>205.2</c:v>
                </c:pt>
                <c:pt idx="3">
                  <c:v>276.89999999999998</c:v>
                </c:pt>
                <c:pt idx="4">
                  <c:v>292.39999999999998</c:v>
                </c:pt>
                <c:pt idx="5">
                  <c:v>296.3</c:v>
                </c:pt>
                <c:pt idx="6">
                  <c:v>51.9</c:v>
                </c:pt>
                <c:pt idx="7">
                  <c:v>175.8</c:v>
                </c:pt>
                <c:pt idx="8">
                  <c:v>206.3</c:v>
                </c:pt>
                <c:pt idx="9">
                  <c:v>235.8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2-4C23-B6D5-AC83377C789A}"/>
            </c:ext>
          </c:extLst>
        </c:ser>
        <c:ser>
          <c:idx val="1"/>
          <c:order val="1"/>
          <c:tx>
            <c:strRef>
              <c:f>market_prices!$G$1</c:f>
              <c:strCache>
                <c:ptCount val="1"/>
                <c:pt idx="0">
                  <c:v>reserve_up, 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market_prices!$G$2:$G$11</c:f>
              <c:numCache>
                <c:formatCode>General</c:formatCode>
                <c:ptCount val="10"/>
                <c:pt idx="0">
                  <c:v>291.10000000000002</c:v>
                </c:pt>
                <c:pt idx="1">
                  <c:v>212.5</c:v>
                </c:pt>
                <c:pt idx="2">
                  <c:v>275</c:v>
                </c:pt>
                <c:pt idx="3">
                  <c:v>117.1</c:v>
                </c:pt>
                <c:pt idx="4">
                  <c:v>295.8</c:v>
                </c:pt>
                <c:pt idx="5">
                  <c:v>205.1</c:v>
                </c:pt>
                <c:pt idx="6">
                  <c:v>298.89999999999998</c:v>
                </c:pt>
                <c:pt idx="7">
                  <c:v>232.3</c:v>
                </c:pt>
                <c:pt idx="8">
                  <c:v>200</c:v>
                </c:pt>
                <c:pt idx="9">
                  <c:v>83.3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2-4C23-B6D5-AC83377C789A}"/>
            </c:ext>
          </c:extLst>
        </c:ser>
        <c:ser>
          <c:idx val="2"/>
          <c:order val="2"/>
          <c:tx>
            <c:strRef>
              <c:f>market_prices!$H$1</c:f>
              <c:strCache>
                <c:ptCount val="1"/>
                <c:pt idx="0">
                  <c:v>reserve_up, 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market_prices!$H$2:$H$11</c:f>
              <c:numCache>
                <c:formatCode>General</c:formatCode>
                <c:ptCount val="10"/>
                <c:pt idx="0">
                  <c:v>108.1</c:v>
                </c:pt>
                <c:pt idx="1">
                  <c:v>218.3</c:v>
                </c:pt>
                <c:pt idx="2">
                  <c:v>286.8</c:v>
                </c:pt>
                <c:pt idx="3">
                  <c:v>165.6</c:v>
                </c:pt>
                <c:pt idx="4">
                  <c:v>123.4</c:v>
                </c:pt>
                <c:pt idx="5">
                  <c:v>136.69999999999999</c:v>
                </c:pt>
                <c:pt idx="6">
                  <c:v>286.39999999999998</c:v>
                </c:pt>
                <c:pt idx="7">
                  <c:v>238</c:v>
                </c:pt>
                <c:pt idx="8">
                  <c:v>203.8</c:v>
                </c:pt>
                <c:pt idx="9">
                  <c:v>79.8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2-4C23-B6D5-AC83377C789A}"/>
            </c:ext>
          </c:extLst>
        </c:ser>
        <c:ser>
          <c:idx val="3"/>
          <c:order val="3"/>
          <c:tx>
            <c:strRef>
              <c:f>market_prices!$I$1</c:f>
              <c:strCache>
                <c:ptCount val="1"/>
                <c:pt idx="0">
                  <c:v>reserve_up, 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market_prices!$I$2:$I$11</c:f>
              <c:numCache>
                <c:formatCode>General</c:formatCode>
                <c:ptCount val="10"/>
                <c:pt idx="0">
                  <c:v>160.5</c:v>
                </c:pt>
                <c:pt idx="1">
                  <c:v>239.4</c:v>
                </c:pt>
                <c:pt idx="2">
                  <c:v>61.3</c:v>
                </c:pt>
                <c:pt idx="3">
                  <c:v>242.6</c:v>
                </c:pt>
                <c:pt idx="4">
                  <c:v>192.8</c:v>
                </c:pt>
                <c:pt idx="5">
                  <c:v>296.5</c:v>
                </c:pt>
                <c:pt idx="6">
                  <c:v>185.1</c:v>
                </c:pt>
                <c:pt idx="7">
                  <c:v>194.3</c:v>
                </c:pt>
                <c:pt idx="8">
                  <c:v>278.60000000000002</c:v>
                </c:pt>
                <c:pt idx="9">
                  <c:v>260.10000000000002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2-4C23-B6D5-AC83377C7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</a:t>
                </a:r>
                <a:r>
                  <a:rPr lang="fi-FI" baseline="0"/>
                  <a:t> €/MWh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355281</xdr:colOff>
      <xdr:row>7</xdr:row>
      <xdr:rowOff>40957</xdr:rowOff>
    </xdr:from>
    <xdr:to>
      <xdr:col>9</xdr:col>
      <xdr:colOff>584834</xdr:colOff>
      <xdr:row>24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E6CCC-FB0C-4B47-B1BD-50C9609C0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497205</xdr:colOff>
      <xdr:row>15</xdr:row>
      <xdr:rowOff>56197</xdr:rowOff>
    </xdr:from>
    <xdr:to>
      <xdr:col>13</xdr:col>
      <xdr:colOff>361950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133350</xdr:rowOff>
    </xdr:from>
    <xdr:to>
      <xdr:col>7</xdr:col>
      <xdr:colOff>590550</xdr:colOff>
      <xdr:row>48</xdr:row>
      <xdr:rowOff>99059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13</xdr:row>
      <xdr:rowOff>24765</xdr:rowOff>
    </xdr:from>
    <xdr:to>
      <xdr:col>18</xdr:col>
      <xdr:colOff>513399</xdr:colOff>
      <xdr:row>44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268BCE-6016-4143-B322-D834A16B2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C17" sqref="C17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25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44671.249999537038</v>
      </c>
    </row>
    <row r="9" spans="1:1" x14ac:dyDescent="0.25">
      <c r="A9" s="8">
        <v>44671.291666087964</v>
      </c>
    </row>
    <row r="10" spans="1:1" x14ac:dyDescent="0.25">
      <c r="A10" s="8">
        <v>44671.333332638889</v>
      </c>
    </row>
    <row r="11" spans="1:1" x14ac:dyDescent="0.25">
      <c r="A11" s="8">
        <v>44671.374999189815</v>
      </c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E25"/>
  <sheetViews>
    <sheetView workbookViewId="0">
      <selection activeCell="B4" sqref="B4:E11"/>
    </sheetView>
  </sheetViews>
  <sheetFormatPr defaultRowHeight="15" x14ac:dyDescent="0.25"/>
  <cols>
    <col min="1" max="1" width="19.28515625" style="8" customWidth="1"/>
  </cols>
  <sheetData>
    <row r="1" spans="1:5" s="3" customFormat="1" x14ac:dyDescent="0.25">
      <c r="A1" s="3" t="s">
        <v>25</v>
      </c>
      <c r="B1" s="3" t="s">
        <v>72</v>
      </c>
      <c r="C1" s="3" t="s">
        <v>73</v>
      </c>
      <c r="D1" s="3" t="s">
        <v>74</v>
      </c>
      <c r="E1" s="3" t="s">
        <v>75</v>
      </c>
    </row>
    <row r="2" spans="1:5" x14ac:dyDescent="0.25">
      <c r="A2" s="8">
        <f>IF(timeseries!A2&lt;&gt;"",timeseries!A2,"")</f>
        <v>44671</v>
      </c>
      <c r="B2">
        <v>20</v>
      </c>
      <c r="C2">
        <v>20</v>
      </c>
      <c r="D2">
        <v>20</v>
      </c>
      <c r="E2">
        <v>20</v>
      </c>
    </row>
    <row r="3" spans="1:5" x14ac:dyDescent="0.25">
      <c r="A3" s="8">
        <f>IF(timeseries!A3&lt;&gt;"",timeseries!A3,"")</f>
        <v>44671.041666666664</v>
      </c>
      <c r="B3">
        <v>20</v>
      </c>
      <c r="C3">
        <v>20</v>
      </c>
      <c r="D3">
        <v>20</v>
      </c>
      <c r="E3">
        <v>20</v>
      </c>
    </row>
    <row r="4" spans="1:5" x14ac:dyDescent="0.25">
      <c r="A4" s="8">
        <f>IF(timeseries!A4&lt;&gt;"",timeseries!A4,"")</f>
        <v>44671.08333321759</v>
      </c>
      <c r="B4">
        <v>20</v>
      </c>
      <c r="C4">
        <v>20</v>
      </c>
      <c r="D4">
        <v>20</v>
      </c>
      <c r="E4">
        <v>20</v>
      </c>
    </row>
    <row r="5" spans="1:5" x14ac:dyDescent="0.25">
      <c r="A5" s="8">
        <f>IF(timeseries!A5&lt;&gt;"",timeseries!A5,"")</f>
        <v>44671.124999826388</v>
      </c>
      <c r="B5">
        <v>20</v>
      </c>
      <c r="C5">
        <v>20</v>
      </c>
      <c r="D5">
        <v>20</v>
      </c>
      <c r="E5">
        <v>20</v>
      </c>
    </row>
    <row r="6" spans="1:5" x14ac:dyDescent="0.25">
      <c r="A6" s="8">
        <f>IF(timeseries!A6&lt;&gt;"",timeseries!A6,"")</f>
        <v>44671.166666435187</v>
      </c>
      <c r="B6">
        <v>20</v>
      </c>
      <c r="C6">
        <v>20</v>
      </c>
      <c r="D6">
        <v>20</v>
      </c>
      <c r="E6">
        <v>20</v>
      </c>
    </row>
    <row r="7" spans="1:5" x14ac:dyDescent="0.25">
      <c r="A7" s="8">
        <f>IF(timeseries!A7&lt;&gt;"",timeseries!A7,"")</f>
        <v>44671.208333043978</v>
      </c>
      <c r="B7">
        <v>20</v>
      </c>
      <c r="C7">
        <v>20</v>
      </c>
      <c r="D7">
        <v>20</v>
      </c>
      <c r="E7">
        <v>20</v>
      </c>
    </row>
    <row r="8" spans="1:5" x14ac:dyDescent="0.25">
      <c r="A8" s="8">
        <f>IF(timeseries!A8&lt;&gt;"",timeseries!A8,"")</f>
        <v>44671.249999537038</v>
      </c>
      <c r="B8">
        <v>20</v>
      </c>
      <c r="C8">
        <v>20</v>
      </c>
      <c r="D8">
        <v>20</v>
      </c>
      <c r="E8">
        <v>20</v>
      </c>
    </row>
    <row r="9" spans="1:5" x14ac:dyDescent="0.25">
      <c r="A9" s="8">
        <f>IF(timeseries!A9&lt;&gt;"",timeseries!A9,"")</f>
        <v>44671.291666087964</v>
      </c>
      <c r="B9">
        <v>20</v>
      </c>
      <c r="C9">
        <v>20</v>
      </c>
      <c r="D9">
        <v>20</v>
      </c>
      <c r="E9">
        <v>20</v>
      </c>
    </row>
    <row r="10" spans="1:5" x14ac:dyDescent="0.25">
      <c r="A10" s="8">
        <f>IF(timeseries!A10&lt;&gt;"",timeseries!A10,"")</f>
        <v>44671.333332638889</v>
      </c>
      <c r="B10">
        <v>20</v>
      </c>
      <c r="C10">
        <v>20</v>
      </c>
      <c r="D10">
        <v>20</v>
      </c>
      <c r="E10">
        <v>20</v>
      </c>
    </row>
    <row r="11" spans="1:5" x14ac:dyDescent="0.25">
      <c r="A11" s="8">
        <f>IF(timeseries!A11&lt;&gt;"",timeseries!A11,"")</f>
        <v>44671.374999189815</v>
      </c>
      <c r="B11">
        <v>20</v>
      </c>
      <c r="C11">
        <v>20</v>
      </c>
      <c r="D11">
        <v>20</v>
      </c>
      <c r="E11">
        <v>20</v>
      </c>
    </row>
    <row r="12" spans="1:5" x14ac:dyDescent="0.25">
      <c r="A12" s="8" t="str">
        <f>IF(timeseries!A12&lt;&gt;"",timeseries!A12,"")</f>
        <v/>
      </c>
    </row>
    <row r="13" spans="1:5" x14ac:dyDescent="0.25">
      <c r="A13" s="8" t="str">
        <f>IF(timeseries!A13&lt;&gt;"",timeseries!A13,"")</f>
        <v/>
      </c>
    </row>
    <row r="14" spans="1:5" x14ac:dyDescent="0.25">
      <c r="A14" s="8" t="str">
        <f>IF(timeseries!A14&lt;&gt;"",timeseries!A14,"")</f>
        <v/>
      </c>
    </row>
    <row r="15" spans="1:5" x14ac:dyDescent="0.25">
      <c r="A15" s="8" t="str">
        <f>IF(timeseries!A15&lt;&gt;"",timeseries!A15,"")</f>
        <v/>
      </c>
    </row>
    <row r="16" spans="1:5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3"/>
  <sheetViews>
    <sheetView workbookViewId="0">
      <selection activeCell="G13" sqref="G13"/>
    </sheetView>
  </sheetViews>
  <sheetFormatPr defaultRowHeight="15" x14ac:dyDescent="0.25"/>
  <cols>
    <col min="1" max="1" width="11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7" bestFit="1" customWidth="1"/>
    <col min="6" max="6" width="12.7109375" bestFit="1" customWidth="1"/>
  </cols>
  <sheetData>
    <row r="1" spans="1:7" s="3" customFormat="1" x14ac:dyDescent="0.25">
      <c r="A1" s="3" t="s">
        <v>26</v>
      </c>
      <c r="B1" s="3" t="s">
        <v>30</v>
      </c>
      <c r="C1" s="3" t="s">
        <v>0</v>
      </c>
      <c r="D1" s="3" t="s">
        <v>32</v>
      </c>
      <c r="E1" s="6" t="s">
        <v>40</v>
      </c>
      <c r="F1" s="3" t="s">
        <v>45</v>
      </c>
      <c r="G1" s="3" t="s">
        <v>54</v>
      </c>
    </row>
    <row r="2" spans="1:7" x14ac:dyDescent="0.25">
      <c r="A2" s="7" t="s">
        <v>10</v>
      </c>
      <c r="B2" s="7" t="s">
        <v>31</v>
      </c>
      <c r="C2" s="7" t="s">
        <v>10</v>
      </c>
      <c r="D2" s="7" t="s">
        <v>33</v>
      </c>
      <c r="E2" s="7">
        <v>0</v>
      </c>
      <c r="F2" s="7" t="s">
        <v>33</v>
      </c>
      <c r="G2">
        <v>1</v>
      </c>
    </row>
    <row r="3" spans="1:7" x14ac:dyDescent="0.25">
      <c r="A3" s="7" t="s">
        <v>64</v>
      </c>
      <c r="B3" s="7" t="s">
        <v>29</v>
      </c>
      <c r="C3" s="7" t="s">
        <v>8</v>
      </c>
      <c r="D3" s="7" t="s">
        <v>46</v>
      </c>
      <c r="E3" s="7">
        <v>0.2</v>
      </c>
      <c r="F3" s="7" t="s">
        <v>44</v>
      </c>
      <c r="G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I37"/>
  <sheetViews>
    <sheetView workbookViewId="0">
      <selection activeCell="B4" sqref="B4:I11"/>
    </sheetView>
  </sheetViews>
  <sheetFormatPr defaultRowHeight="15" x14ac:dyDescent="0.25"/>
  <cols>
    <col min="1" max="1" width="19.28515625" style="8" customWidth="1"/>
    <col min="2" max="8" width="11.42578125" customWidth="1"/>
    <col min="9" max="16" width="11.140625" customWidth="1"/>
  </cols>
  <sheetData>
    <row r="1" spans="1:9" s="3" customFormat="1" x14ac:dyDescent="0.25">
      <c r="A1" s="3" t="s">
        <v>25</v>
      </c>
      <c r="B1" s="3" t="s">
        <v>86</v>
      </c>
      <c r="C1" s="3" t="s">
        <v>87</v>
      </c>
      <c r="D1" s="3" t="s">
        <v>88</v>
      </c>
      <c r="E1" s="3" t="s">
        <v>89</v>
      </c>
      <c r="F1" s="3" t="s">
        <v>65</v>
      </c>
      <c r="G1" s="3" t="s">
        <v>66</v>
      </c>
      <c r="H1" s="3" t="s">
        <v>67</v>
      </c>
      <c r="I1" s="3" t="s">
        <v>68</v>
      </c>
    </row>
    <row r="2" spans="1:9" x14ac:dyDescent="0.25">
      <c r="A2" s="8">
        <f>IF(timeseries!A2&lt;&gt;"",timeseries!A2,"")</f>
        <v>44671</v>
      </c>
      <c r="B2">
        <v>13.36</v>
      </c>
      <c r="C2">
        <v>14.27</v>
      </c>
      <c r="D2">
        <v>10.62</v>
      </c>
      <c r="E2">
        <v>10.89</v>
      </c>
      <c r="F2">
        <v>280.2</v>
      </c>
      <c r="G2">
        <v>291.10000000000002</v>
      </c>
      <c r="H2">
        <v>108.1</v>
      </c>
      <c r="I2">
        <v>160.5</v>
      </c>
    </row>
    <row r="3" spans="1:9" x14ac:dyDescent="0.25">
      <c r="A3" s="8">
        <f>IF(timeseries!A3&lt;&gt;"",timeseries!A3,"")</f>
        <v>44671.041666666664</v>
      </c>
      <c r="B3">
        <v>25.6</v>
      </c>
      <c r="C3">
        <v>8.3000000000000007</v>
      </c>
      <c r="D3">
        <v>8.6</v>
      </c>
      <c r="E3">
        <v>14.7</v>
      </c>
      <c r="F3">
        <v>284.3</v>
      </c>
      <c r="G3">
        <v>212.5</v>
      </c>
      <c r="H3">
        <v>218.3</v>
      </c>
      <c r="I3">
        <v>239.4</v>
      </c>
    </row>
    <row r="4" spans="1:9" x14ac:dyDescent="0.25">
      <c r="A4" s="8">
        <f>IF(timeseries!A4&lt;&gt;"",timeseries!A4,"")</f>
        <v>44671.08333321759</v>
      </c>
      <c r="B4">
        <v>72.3</v>
      </c>
      <c r="C4">
        <v>40.6</v>
      </c>
      <c r="D4">
        <v>28.6</v>
      </c>
      <c r="E4">
        <v>87.3</v>
      </c>
      <c r="F4">
        <v>205.2</v>
      </c>
      <c r="G4">
        <v>275</v>
      </c>
      <c r="H4">
        <v>286.8</v>
      </c>
      <c r="I4">
        <v>61.3</v>
      </c>
    </row>
    <row r="5" spans="1:9" x14ac:dyDescent="0.25">
      <c r="A5" s="8">
        <f>IF(timeseries!A5&lt;&gt;"",timeseries!A5,"")</f>
        <v>44671.124999826388</v>
      </c>
      <c r="B5">
        <v>45.6</v>
      </c>
      <c r="C5">
        <v>37.6</v>
      </c>
      <c r="D5">
        <v>80.3</v>
      </c>
      <c r="E5">
        <v>40.6</v>
      </c>
      <c r="F5">
        <v>276.89999999999998</v>
      </c>
      <c r="G5">
        <v>117.1</v>
      </c>
      <c r="H5">
        <v>165.6</v>
      </c>
      <c r="I5">
        <v>242.6</v>
      </c>
    </row>
    <row r="6" spans="1:9" x14ac:dyDescent="0.25">
      <c r="A6" s="8">
        <f>IF(timeseries!A6&lt;&gt;"",timeseries!A6,"")</f>
        <v>44671.166666435187</v>
      </c>
      <c r="B6">
        <v>50.3</v>
      </c>
      <c r="C6">
        <v>36.700000000000003</v>
      </c>
      <c r="D6">
        <v>73.099999999999994</v>
      </c>
      <c r="E6">
        <v>98.2</v>
      </c>
      <c r="F6">
        <v>292.39999999999998</v>
      </c>
      <c r="G6">
        <v>295.8</v>
      </c>
      <c r="H6">
        <v>123.4</v>
      </c>
      <c r="I6">
        <v>192.8</v>
      </c>
    </row>
    <row r="7" spans="1:9" x14ac:dyDescent="0.25">
      <c r="A7" s="8">
        <f>IF(timeseries!A7&lt;&gt;"",timeseries!A7,"")</f>
        <v>44671.208333043978</v>
      </c>
      <c r="B7">
        <v>72.3</v>
      </c>
      <c r="C7">
        <v>27.7</v>
      </c>
      <c r="D7">
        <v>128.69999999999999</v>
      </c>
      <c r="E7">
        <v>69.599999999999994</v>
      </c>
      <c r="F7">
        <v>296.3</v>
      </c>
      <c r="G7">
        <v>205.1</v>
      </c>
      <c r="H7">
        <v>136.69999999999999</v>
      </c>
      <c r="I7">
        <v>296.5</v>
      </c>
    </row>
    <row r="8" spans="1:9" x14ac:dyDescent="0.25">
      <c r="A8" s="8">
        <f>IF(timeseries!A8&lt;&gt;"",timeseries!A8,"")</f>
        <v>44671.249999537038</v>
      </c>
      <c r="B8">
        <v>130</v>
      </c>
      <c r="C8">
        <v>74.3</v>
      </c>
      <c r="D8">
        <v>182.7</v>
      </c>
      <c r="E8">
        <v>220.6</v>
      </c>
      <c r="F8">
        <v>51.9</v>
      </c>
      <c r="G8">
        <v>298.89999999999998</v>
      </c>
      <c r="H8">
        <v>286.39999999999998</v>
      </c>
      <c r="I8">
        <v>185.1</v>
      </c>
    </row>
    <row r="9" spans="1:9" x14ac:dyDescent="0.25">
      <c r="A9" s="8">
        <f>IF(timeseries!A9&lt;&gt;"",timeseries!A9,"")</f>
        <v>44671.291666087964</v>
      </c>
      <c r="B9">
        <v>69.42</v>
      </c>
      <c r="C9">
        <v>68.400000000000006</v>
      </c>
      <c r="D9">
        <v>111.6</v>
      </c>
      <c r="E9">
        <v>87</v>
      </c>
      <c r="F9">
        <v>175.8</v>
      </c>
      <c r="G9">
        <v>232.3</v>
      </c>
      <c r="H9">
        <v>238</v>
      </c>
      <c r="I9">
        <v>194.3</v>
      </c>
    </row>
    <row r="10" spans="1:9" x14ac:dyDescent="0.25">
      <c r="A10" s="8">
        <f>IF(timeseries!A10&lt;&gt;"",timeseries!A10,"")</f>
        <v>44671.333332638889</v>
      </c>
      <c r="B10">
        <v>29.6</v>
      </c>
      <c r="C10">
        <v>10.5</v>
      </c>
      <c r="D10">
        <v>17.8</v>
      </c>
      <c r="E10">
        <v>43.6</v>
      </c>
      <c r="F10">
        <v>206.3</v>
      </c>
      <c r="G10">
        <v>200</v>
      </c>
      <c r="H10">
        <v>203.8</v>
      </c>
      <c r="I10">
        <v>278.60000000000002</v>
      </c>
    </row>
    <row r="11" spans="1:9" x14ac:dyDescent="0.25">
      <c r="A11" s="8">
        <f>IF(timeseries!A11&lt;&gt;"",timeseries!A11,"")</f>
        <v>44671.374999189815</v>
      </c>
      <c r="B11">
        <v>9.42</v>
      </c>
      <c r="C11">
        <v>16.8</v>
      </c>
      <c r="D11">
        <v>9.1</v>
      </c>
      <c r="E11">
        <v>18.3</v>
      </c>
      <c r="F11">
        <v>235.8</v>
      </c>
      <c r="G11">
        <v>83.3</v>
      </c>
      <c r="H11">
        <v>79.8</v>
      </c>
      <c r="I11">
        <v>260.10000000000002</v>
      </c>
    </row>
    <row r="37" spans="9:9" x14ac:dyDescent="0.25">
      <c r="I37" t="s">
        <v>85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I25"/>
  <sheetViews>
    <sheetView workbookViewId="0">
      <selection activeCell="B4" sqref="B4:I11"/>
    </sheetView>
  </sheetViews>
  <sheetFormatPr defaultRowHeight="15" x14ac:dyDescent="0.25"/>
  <cols>
    <col min="1" max="1" width="14.28515625" bestFit="1" customWidth="1"/>
    <col min="2" max="5" width="9.7109375" bestFit="1" customWidth="1"/>
    <col min="6" max="9" width="10.140625" bestFit="1" customWidth="1"/>
  </cols>
  <sheetData>
    <row r="1" spans="1:9" x14ac:dyDescent="0.25">
      <c r="A1" s="3" t="s">
        <v>25</v>
      </c>
      <c r="B1" s="3" t="s">
        <v>58</v>
      </c>
      <c r="C1" s="3" t="s">
        <v>59</v>
      </c>
      <c r="D1" s="3" t="s">
        <v>60</v>
      </c>
      <c r="E1" s="3" t="s">
        <v>69</v>
      </c>
      <c r="F1" s="3" t="s">
        <v>61</v>
      </c>
      <c r="G1" s="3" t="s">
        <v>62</v>
      </c>
      <c r="H1" s="3" t="s">
        <v>63</v>
      </c>
      <c r="I1" s="3" t="s">
        <v>70</v>
      </c>
    </row>
    <row r="2" spans="1:9" x14ac:dyDescent="0.25">
      <c r="A2" s="8">
        <f>IF(timeseries!A2&lt;&gt;"",timeseries!A2,"")</f>
        <v>44671</v>
      </c>
      <c r="B2">
        <f>1.05*market_prices!B2</f>
        <v>14.028</v>
      </c>
      <c r="C2">
        <f>1.05*market_prices!C2</f>
        <v>14.983499999999999</v>
      </c>
      <c r="D2">
        <f>1.05*market_prices!D2</f>
        <v>11.151</v>
      </c>
      <c r="E2">
        <f>1.05*market_prices!E2</f>
        <v>11.434500000000002</v>
      </c>
      <c r="F2">
        <f>0.95*market_prices!B2</f>
        <v>12.691999999999998</v>
      </c>
      <c r="G2">
        <f>0.95*market_prices!C2</f>
        <v>13.5565</v>
      </c>
      <c r="H2">
        <f>0.95*market_prices!D2</f>
        <v>10.088999999999999</v>
      </c>
      <c r="I2">
        <f>0.95*market_prices!E2</f>
        <v>10.345499999999999</v>
      </c>
    </row>
    <row r="3" spans="1:9" x14ac:dyDescent="0.25">
      <c r="A3" s="8">
        <f>IF(timeseries!A3&lt;&gt;"",timeseries!A3,"")</f>
        <v>44671.041666666664</v>
      </c>
      <c r="B3">
        <f>1.05*market_prices!B3</f>
        <v>26.880000000000003</v>
      </c>
      <c r="C3">
        <f>1.05*market_prices!C3</f>
        <v>8.7150000000000016</v>
      </c>
      <c r="D3">
        <f>1.05*market_prices!D3</f>
        <v>9.0299999999999994</v>
      </c>
      <c r="E3">
        <f>1.05*market_prices!E3</f>
        <v>15.435</v>
      </c>
      <c r="F3">
        <f>0.95*market_prices!B3</f>
        <v>24.32</v>
      </c>
      <c r="G3">
        <f>0.95*market_prices!C3</f>
        <v>7.8850000000000007</v>
      </c>
      <c r="H3">
        <f>0.95*market_prices!D3</f>
        <v>8.17</v>
      </c>
      <c r="I3">
        <f>0.95*market_prices!E3</f>
        <v>13.964999999999998</v>
      </c>
    </row>
    <row r="4" spans="1:9" x14ac:dyDescent="0.25">
      <c r="A4" s="8">
        <f>IF(timeseries!A4&lt;&gt;"",timeseries!A4,"")</f>
        <v>44671.08333321759</v>
      </c>
      <c r="B4">
        <f>1.05*market_prices!B4</f>
        <v>75.915000000000006</v>
      </c>
      <c r="C4">
        <f>1.05*market_prices!C4</f>
        <v>42.63</v>
      </c>
      <c r="D4">
        <f>1.05*market_prices!D4</f>
        <v>30.03</v>
      </c>
      <c r="E4">
        <f>1.05*market_prices!E4</f>
        <v>91.665000000000006</v>
      </c>
      <c r="F4">
        <f>0.95*market_prices!B4</f>
        <v>68.684999999999988</v>
      </c>
      <c r="G4">
        <f>0.95*market_prices!C4</f>
        <v>38.57</v>
      </c>
      <c r="H4">
        <f>0.95*market_prices!D4</f>
        <v>27.17</v>
      </c>
      <c r="I4">
        <f>0.95*market_prices!E4</f>
        <v>82.934999999999988</v>
      </c>
    </row>
    <row r="5" spans="1:9" x14ac:dyDescent="0.25">
      <c r="A5" s="8">
        <f>IF(timeseries!A5&lt;&gt;"",timeseries!A5,"")</f>
        <v>44671.124999826388</v>
      </c>
      <c r="B5">
        <f>1.05*market_prices!B5</f>
        <v>47.88</v>
      </c>
      <c r="C5">
        <f>1.05*market_prices!C5</f>
        <v>39.480000000000004</v>
      </c>
      <c r="D5">
        <f>1.05*market_prices!D5</f>
        <v>84.314999999999998</v>
      </c>
      <c r="E5">
        <f>1.05*market_prices!E5</f>
        <v>42.63</v>
      </c>
      <c r="F5">
        <f>0.95*market_prices!B5</f>
        <v>43.32</v>
      </c>
      <c r="G5">
        <f>0.95*market_prices!C5</f>
        <v>35.72</v>
      </c>
      <c r="H5">
        <f>0.95*market_prices!D5</f>
        <v>76.284999999999997</v>
      </c>
      <c r="I5">
        <f>0.95*market_prices!E5</f>
        <v>38.57</v>
      </c>
    </row>
    <row r="6" spans="1:9" x14ac:dyDescent="0.25">
      <c r="A6" s="8">
        <f>IF(timeseries!A6&lt;&gt;"",timeseries!A6,"")</f>
        <v>44671.166666435187</v>
      </c>
      <c r="B6">
        <f>1.05*market_prices!B6</f>
        <v>52.814999999999998</v>
      </c>
      <c r="C6">
        <f>1.05*market_prices!C6</f>
        <v>38.535000000000004</v>
      </c>
      <c r="D6">
        <f>1.05*market_prices!D6</f>
        <v>76.754999999999995</v>
      </c>
      <c r="E6">
        <f>1.05*market_prices!E6</f>
        <v>103.11000000000001</v>
      </c>
      <c r="F6">
        <f>0.95*market_prices!B6</f>
        <v>47.784999999999997</v>
      </c>
      <c r="G6">
        <f>0.95*market_prices!C6</f>
        <v>34.865000000000002</v>
      </c>
      <c r="H6">
        <f>0.95*market_prices!D6</f>
        <v>69.444999999999993</v>
      </c>
      <c r="I6">
        <f>0.95*market_prices!E6</f>
        <v>93.289999999999992</v>
      </c>
    </row>
    <row r="7" spans="1:9" x14ac:dyDescent="0.25">
      <c r="A7" s="8">
        <f>IF(timeseries!A7&lt;&gt;"",timeseries!A7,"")</f>
        <v>44671.208333043978</v>
      </c>
      <c r="B7">
        <f>1.05*market_prices!B7</f>
        <v>75.915000000000006</v>
      </c>
      <c r="C7">
        <f>1.05*market_prices!C7</f>
        <v>29.085000000000001</v>
      </c>
      <c r="D7">
        <f>1.05*market_prices!D7</f>
        <v>135.13499999999999</v>
      </c>
      <c r="E7">
        <f>1.05*market_prices!E7</f>
        <v>73.08</v>
      </c>
      <c r="F7">
        <f>0.95*market_prices!B7</f>
        <v>68.684999999999988</v>
      </c>
      <c r="G7">
        <f>0.95*market_prices!C7</f>
        <v>26.314999999999998</v>
      </c>
      <c r="H7">
        <f>0.95*market_prices!D7</f>
        <v>122.26499999999999</v>
      </c>
      <c r="I7">
        <f>0.95*market_prices!E7</f>
        <v>66.11999999999999</v>
      </c>
    </row>
    <row r="8" spans="1:9" x14ac:dyDescent="0.25">
      <c r="A8" s="8">
        <f>IF(timeseries!A8&lt;&gt;"",timeseries!A8,"")</f>
        <v>44671.249999537038</v>
      </c>
      <c r="B8">
        <f>1.05*market_prices!B8</f>
        <v>136.5</v>
      </c>
      <c r="C8">
        <f>1.05*market_prices!C8</f>
        <v>78.015000000000001</v>
      </c>
      <c r="D8">
        <f>1.05*market_prices!D8</f>
        <v>191.83500000000001</v>
      </c>
      <c r="E8">
        <f>1.05*market_prices!E8</f>
        <v>231.63</v>
      </c>
      <c r="F8">
        <f>0.95*market_prices!B8</f>
        <v>123.5</v>
      </c>
      <c r="G8">
        <f>0.95*market_prices!C8</f>
        <v>70.584999999999994</v>
      </c>
      <c r="H8">
        <f>0.95*market_prices!D8</f>
        <v>173.56499999999997</v>
      </c>
      <c r="I8">
        <f>0.95*market_prices!E8</f>
        <v>209.57</v>
      </c>
    </row>
    <row r="9" spans="1:9" x14ac:dyDescent="0.25">
      <c r="A9" s="8">
        <f>IF(timeseries!A9&lt;&gt;"",timeseries!A9,"")</f>
        <v>44671.291666087964</v>
      </c>
      <c r="B9">
        <f>1.05*market_prices!B9</f>
        <v>72.891000000000005</v>
      </c>
      <c r="C9">
        <f>1.05*market_prices!C9</f>
        <v>71.820000000000007</v>
      </c>
      <c r="D9">
        <f>1.05*market_prices!D9</f>
        <v>117.17999999999999</v>
      </c>
      <c r="E9">
        <f>1.05*market_prices!E9</f>
        <v>91.350000000000009</v>
      </c>
      <c r="F9">
        <f>0.95*market_prices!B9</f>
        <v>65.948999999999998</v>
      </c>
      <c r="G9">
        <f>0.95*market_prices!C9</f>
        <v>64.98</v>
      </c>
      <c r="H9">
        <f>0.95*market_prices!D9</f>
        <v>106.02</v>
      </c>
      <c r="I9">
        <f>0.95*market_prices!E9</f>
        <v>82.649999999999991</v>
      </c>
    </row>
    <row r="10" spans="1:9" x14ac:dyDescent="0.25">
      <c r="A10" s="8">
        <f>IF(timeseries!A10&lt;&gt;"",timeseries!A10,"")</f>
        <v>44671.333332638889</v>
      </c>
      <c r="B10">
        <f>1.05*market_prices!B10</f>
        <v>31.080000000000002</v>
      </c>
      <c r="C10">
        <f>1.05*market_prices!C10</f>
        <v>11.025</v>
      </c>
      <c r="D10">
        <f>1.05*market_prices!D10</f>
        <v>18.690000000000001</v>
      </c>
      <c r="E10">
        <f>1.05*market_prices!E10</f>
        <v>45.78</v>
      </c>
      <c r="F10">
        <f>0.95*market_prices!B10</f>
        <v>28.12</v>
      </c>
      <c r="G10">
        <f>0.95*market_prices!C10</f>
        <v>9.9749999999999996</v>
      </c>
      <c r="H10">
        <f>0.95*market_prices!D10</f>
        <v>16.91</v>
      </c>
      <c r="I10">
        <f>0.95*market_prices!E10</f>
        <v>41.42</v>
      </c>
    </row>
    <row r="11" spans="1:9" x14ac:dyDescent="0.25">
      <c r="A11" s="8">
        <f>IF(timeseries!A11&lt;&gt;"",timeseries!A11,"")</f>
        <v>44671.374999189815</v>
      </c>
      <c r="B11">
        <f>1.05*market_prices!B11</f>
        <v>9.891</v>
      </c>
      <c r="C11">
        <f>1.05*market_prices!C11</f>
        <v>17.64</v>
      </c>
      <c r="D11">
        <f>1.05*market_prices!D11</f>
        <v>9.5549999999999997</v>
      </c>
      <c r="E11">
        <f>1.05*market_prices!E11</f>
        <v>19.215</v>
      </c>
      <c r="F11">
        <f>0.95*market_prices!B11</f>
        <v>8.9489999999999998</v>
      </c>
      <c r="G11">
        <f>0.95*market_prices!C11</f>
        <v>15.959999999999999</v>
      </c>
      <c r="H11">
        <f>0.95*market_prices!D11</f>
        <v>8.6449999999999996</v>
      </c>
      <c r="I11">
        <f>0.95*market_prices!E11</f>
        <v>17.385000000000002</v>
      </c>
    </row>
    <row r="12" spans="1:9" x14ac:dyDescent="0.25">
      <c r="A12" s="8"/>
    </row>
    <row r="13" spans="1:9" x14ac:dyDescent="0.25">
      <c r="A13" s="8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8"/>
    </row>
    <row r="15" spans="1:9" x14ac:dyDescent="0.25">
      <c r="A15" s="8"/>
    </row>
    <row r="16" spans="1:9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50</v>
      </c>
      <c r="B1" s="3" t="s">
        <v>51</v>
      </c>
    </row>
    <row r="2" spans="1:2" x14ac:dyDescent="0.25">
      <c r="A2" t="s">
        <v>52</v>
      </c>
      <c r="B2">
        <v>0.1</v>
      </c>
    </row>
    <row r="3" spans="1:2" x14ac:dyDescent="0.25">
      <c r="A3" t="s">
        <v>53</v>
      </c>
      <c r="B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5"/>
  <sheetViews>
    <sheetView workbookViewId="0">
      <selection activeCell="C10" sqref="C10"/>
    </sheetView>
  </sheetViews>
  <sheetFormatPr defaultRowHeight="15" x14ac:dyDescent="0.25"/>
  <sheetData>
    <row r="1" spans="1:2" s="3" customFormat="1" x14ac:dyDescent="0.25">
      <c r="A1" s="3" t="s">
        <v>34</v>
      </c>
      <c r="B1" s="3" t="s">
        <v>35</v>
      </c>
    </row>
    <row r="2" spans="1:2" x14ac:dyDescent="0.25">
      <c r="A2" t="s">
        <v>36</v>
      </c>
      <c r="B2">
        <v>0.25</v>
      </c>
    </row>
    <row r="3" spans="1:2" x14ac:dyDescent="0.25">
      <c r="A3" t="s">
        <v>37</v>
      </c>
      <c r="B3">
        <v>0.25</v>
      </c>
    </row>
    <row r="4" spans="1:2" x14ac:dyDescent="0.25">
      <c r="A4" t="s">
        <v>38</v>
      </c>
      <c r="B4">
        <v>0.25</v>
      </c>
    </row>
    <row r="5" spans="1:2" x14ac:dyDescent="0.25">
      <c r="A5" t="s">
        <v>71</v>
      </c>
      <c r="B5">
        <v>0.25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44671.249999537038</v>
      </c>
      <c r="B8" s="2"/>
    </row>
    <row r="9" spans="1:2" x14ac:dyDescent="0.25">
      <c r="A9" s="8">
        <f>IF(timeseries!A9&lt;&gt;"",timeseries!A9,"")</f>
        <v>44671.291666087964</v>
      </c>
    </row>
    <row r="10" spans="1:2" x14ac:dyDescent="0.25">
      <c r="A10" s="8">
        <f>IF(timeseries!A10&lt;&gt;"",timeseries!A10,"")</f>
        <v>44671.333332638889</v>
      </c>
    </row>
    <row r="11" spans="1:2" x14ac:dyDescent="0.25">
      <c r="A11" s="8">
        <f>IF(timeseries!A11&lt;&gt;"",timeseries!A11,"")</f>
        <v>44671.374999189815</v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5" x14ac:dyDescent="0.25"/>
  <cols>
    <col min="1" max="1" width="19.28515625" style="8" customWidth="1"/>
  </cols>
  <sheetData>
    <row r="1" spans="1:1" s="3" customFormat="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2" sqref="A2:C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34</v>
      </c>
      <c r="B1" t="s">
        <v>56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F17" sqref="F17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4"/>
  <sheetViews>
    <sheetView workbookViewId="0">
      <selection activeCell="A5" sqref="A5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4</v>
      </c>
      <c r="I1" s="3" t="s">
        <v>5</v>
      </c>
      <c r="J1" s="3" t="s">
        <v>48</v>
      </c>
      <c r="K1" s="3" t="s">
        <v>55</v>
      </c>
      <c r="L1" s="3" t="s">
        <v>57</v>
      </c>
    </row>
    <row r="2" spans="1:12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25">
      <c r="A3" t="s">
        <v>8</v>
      </c>
      <c r="B3" s="7">
        <v>0</v>
      </c>
      <c r="C3" s="7">
        <v>1</v>
      </c>
      <c r="D3" s="7">
        <v>1</v>
      </c>
      <c r="E3" s="7">
        <v>0</v>
      </c>
      <c r="F3" s="7">
        <v>0</v>
      </c>
      <c r="G3" s="7">
        <v>4</v>
      </c>
      <c r="H3" s="7">
        <v>2</v>
      </c>
      <c r="I3" s="7">
        <v>2</v>
      </c>
      <c r="J3" s="7">
        <v>0</v>
      </c>
      <c r="K3" s="7">
        <v>0.01</v>
      </c>
      <c r="L3" s="7">
        <v>200</v>
      </c>
    </row>
    <row r="4" spans="1:12" x14ac:dyDescent="0.25">
      <c r="A4" t="s">
        <v>10</v>
      </c>
      <c r="B4" s="7">
        <v>0</v>
      </c>
      <c r="C4" s="7">
        <v>0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B1" sqref="B1:L1048576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4"/>
  <sheetViews>
    <sheetView workbookViewId="0">
      <selection activeCell="E2" sqref="E2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6" s="3" customFormat="1" x14ac:dyDescent="0.25">
      <c r="A1" s="3" t="s">
        <v>11</v>
      </c>
      <c r="B1" s="3" t="s">
        <v>12</v>
      </c>
      <c r="C1" s="3" t="s">
        <v>47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39</v>
      </c>
      <c r="K1" s="3" t="s">
        <v>41</v>
      </c>
      <c r="L1" s="3" t="s">
        <v>42</v>
      </c>
      <c r="M1" s="3" t="s">
        <v>90</v>
      </c>
      <c r="N1" s="3" t="s">
        <v>91</v>
      </c>
      <c r="O1" s="3" t="s">
        <v>48</v>
      </c>
      <c r="P1" s="3" t="s">
        <v>49</v>
      </c>
    </row>
    <row r="2" spans="1:16" x14ac:dyDescent="0.25">
      <c r="A2" t="s">
        <v>76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0.45</v>
      </c>
      <c r="H2" s="7">
        <v>0.3</v>
      </c>
      <c r="I2" s="7">
        <v>1</v>
      </c>
      <c r="J2" s="7">
        <v>1</v>
      </c>
      <c r="K2" s="7">
        <v>2</v>
      </c>
      <c r="L2" s="7">
        <v>2</v>
      </c>
      <c r="M2" s="7">
        <v>0</v>
      </c>
      <c r="N2" s="7">
        <v>0</v>
      </c>
      <c r="O2" s="7">
        <v>1</v>
      </c>
      <c r="P2" s="7">
        <v>0</v>
      </c>
    </row>
    <row r="3" spans="1:16" x14ac:dyDescent="0.25">
      <c r="A3" t="s">
        <v>77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25">
      <c r="A4" t="s">
        <v>84</v>
      </c>
      <c r="B4" s="7">
        <v>0</v>
      </c>
      <c r="C4" s="7">
        <v>0</v>
      </c>
      <c r="D4" s="7">
        <v>0</v>
      </c>
      <c r="E4" s="7">
        <v>0</v>
      </c>
      <c r="F4" s="7">
        <v>3</v>
      </c>
      <c r="G4" s="7">
        <v>1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M10" sqref="M10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79</v>
      </c>
      <c r="B2">
        <v>0.3</v>
      </c>
      <c r="C2">
        <v>0.44999999999999996</v>
      </c>
      <c r="D2">
        <v>0.6</v>
      </c>
      <c r="E2">
        <v>0.75</v>
      </c>
      <c r="F2">
        <v>0.9</v>
      </c>
      <c r="G2">
        <v>1</v>
      </c>
    </row>
    <row r="3" spans="1:11" x14ac:dyDescent="0.25">
      <c r="A3" t="s">
        <v>78</v>
      </c>
      <c r="B3">
        <v>0.33</v>
      </c>
      <c r="C3">
        <v>0.36</v>
      </c>
      <c r="D3">
        <v>0.39</v>
      </c>
      <c r="E3">
        <v>0.42</v>
      </c>
      <c r="F3">
        <v>0.44</v>
      </c>
      <c r="G3">
        <v>0.45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6"/>
  <sheetViews>
    <sheetView tabSelected="1" workbookViewId="0">
      <selection activeCell="G11" sqref="G11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8" s="4" customFormat="1" x14ac:dyDescent="0.25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</row>
    <row r="2" spans="1:8" x14ac:dyDescent="0.25">
      <c r="A2" s="5" t="s">
        <v>76</v>
      </c>
      <c r="B2" s="5" t="s">
        <v>21</v>
      </c>
      <c r="C2" s="5" t="s">
        <v>7</v>
      </c>
      <c r="D2" s="5">
        <v>1</v>
      </c>
      <c r="E2" s="5">
        <v>10</v>
      </c>
      <c r="F2" s="5">
        <v>2</v>
      </c>
      <c r="G2" s="5">
        <v>0.5</v>
      </c>
      <c r="H2" s="5">
        <v>0.5</v>
      </c>
    </row>
    <row r="3" spans="1:8" x14ac:dyDescent="0.25">
      <c r="A3" s="5" t="s">
        <v>76</v>
      </c>
      <c r="B3" s="5" t="s">
        <v>23</v>
      </c>
      <c r="C3" s="5" t="s">
        <v>8</v>
      </c>
      <c r="D3" s="5">
        <v>1</v>
      </c>
      <c r="E3" s="5">
        <v>4.5</v>
      </c>
      <c r="F3" s="5">
        <v>0</v>
      </c>
      <c r="G3" s="5">
        <v>0.5</v>
      </c>
      <c r="H3" s="5">
        <v>0.5</v>
      </c>
    </row>
    <row r="4" spans="1:8" x14ac:dyDescent="0.25">
      <c r="A4" s="5" t="s">
        <v>77</v>
      </c>
      <c r="B4" s="5" t="s">
        <v>23</v>
      </c>
      <c r="C4" s="5" t="s">
        <v>8</v>
      </c>
      <c r="D4" s="5">
        <v>1</v>
      </c>
      <c r="E4" s="5">
        <v>7</v>
      </c>
      <c r="F4" s="5">
        <v>0.5</v>
      </c>
      <c r="G4" s="5">
        <v>1</v>
      </c>
      <c r="H4" s="5">
        <v>1</v>
      </c>
    </row>
    <row r="5" spans="1:8" x14ac:dyDescent="0.25">
      <c r="A5" s="5" t="s">
        <v>84</v>
      </c>
      <c r="B5" s="5" t="s">
        <v>21</v>
      </c>
      <c r="C5" s="5" t="s">
        <v>8</v>
      </c>
      <c r="D5" s="5">
        <v>1</v>
      </c>
      <c r="E5" s="5">
        <v>0</v>
      </c>
      <c r="F5" s="5">
        <v>0</v>
      </c>
      <c r="G5" s="5">
        <v>1</v>
      </c>
      <c r="H5" s="5">
        <v>1</v>
      </c>
    </row>
    <row r="6" spans="1:8" x14ac:dyDescent="0.25">
      <c r="A6" s="5" t="s">
        <v>84</v>
      </c>
      <c r="B6" s="5" t="s">
        <v>23</v>
      </c>
      <c r="C6" s="5" t="s">
        <v>10</v>
      </c>
      <c r="D6" s="5">
        <v>1</v>
      </c>
      <c r="E6" s="5">
        <v>0</v>
      </c>
      <c r="F6" s="5">
        <v>2</v>
      </c>
      <c r="G6" s="5">
        <v>1</v>
      </c>
      <c r="H6" s="5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B2" sqref="B2"/>
    </sheetView>
  </sheetViews>
  <sheetFormatPr defaultRowHeight="15" x14ac:dyDescent="0.25"/>
  <sheetData>
    <row r="1" spans="1:2" s="3" customFormat="1" x14ac:dyDescent="0.25">
      <c r="A1" s="3" t="s">
        <v>30</v>
      </c>
      <c r="B1" s="3" t="s">
        <v>43</v>
      </c>
    </row>
    <row r="2" spans="1:2" x14ac:dyDescent="0.25">
      <c r="A2" t="s">
        <v>44</v>
      </c>
      <c r="B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B4" sqref="B4:E11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25</v>
      </c>
      <c r="B1" s="3" t="s">
        <v>80</v>
      </c>
      <c r="C1" s="3" t="s">
        <v>81</v>
      </c>
      <c r="D1" s="3" t="s">
        <v>82</v>
      </c>
      <c r="E1" s="3" t="s">
        <v>83</v>
      </c>
    </row>
    <row r="2" spans="1:12" x14ac:dyDescent="0.25">
      <c r="A2" s="8">
        <f>IF(timeseries!A2&lt;&gt;"",timeseries!A2,"")</f>
        <v>44671</v>
      </c>
      <c r="B2">
        <v>0.42</v>
      </c>
      <c r="C2">
        <v>0.54</v>
      </c>
      <c r="D2">
        <v>0.78</v>
      </c>
      <c r="E2">
        <v>0.68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0.45</v>
      </c>
      <c r="C3">
        <v>0.52</v>
      </c>
      <c r="D3">
        <v>0.94</v>
      </c>
      <c r="E3">
        <v>0.54</v>
      </c>
    </row>
    <row r="4" spans="1:12" x14ac:dyDescent="0.25">
      <c r="A4" s="8">
        <f>IF(timeseries!A4&lt;&gt;"",timeseries!A4,"")</f>
        <v>44671.08333321759</v>
      </c>
      <c r="B4">
        <v>0.27</v>
      </c>
      <c r="C4">
        <v>0.56000000000000005</v>
      </c>
      <c r="D4">
        <v>0.95</v>
      </c>
      <c r="E4">
        <v>0.47</v>
      </c>
    </row>
    <row r="5" spans="1:12" x14ac:dyDescent="0.25">
      <c r="A5" s="8">
        <f>IF(timeseries!A5&lt;&gt;"",timeseries!A5,"")</f>
        <v>44671.124999826388</v>
      </c>
      <c r="B5">
        <v>0.33</v>
      </c>
      <c r="C5">
        <v>0.5</v>
      </c>
      <c r="D5">
        <v>0.84</v>
      </c>
      <c r="E5">
        <v>0.42</v>
      </c>
    </row>
    <row r="6" spans="1:12" x14ac:dyDescent="0.25">
      <c r="A6" s="8">
        <f>IF(timeseries!A6&lt;&gt;"",timeseries!A6,"")</f>
        <v>44671.166666435187</v>
      </c>
      <c r="B6">
        <v>0.32</v>
      </c>
      <c r="C6">
        <v>0.33</v>
      </c>
      <c r="D6">
        <v>0.77</v>
      </c>
      <c r="E6">
        <v>0.53</v>
      </c>
    </row>
    <row r="7" spans="1:12" x14ac:dyDescent="0.25">
      <c r="A7" s="8">
        <f>IF(timeseries!A7&lt;&gt;"",timeseries!A7,"")</f>
        <v>44671.208333043978</v>
      </c>
      <c r="B7">
        <v>0.28999999999999998</v>
      </c>
      <c r="C7">
        <v>0.45</v>
      </c>
      <c r="D7">
        <v>0.94</v>
      </c>
      <c r="E7">
        <v>0.7</v>
      </c>
    </row>
    <row r="8" spans="1:12" x14ac:dyDescent="0.25">
      <c r="A8" s="8">
        <f>IF(timeseries!A8&lt;&gt;"",timeseries!A8,"")</f>
        <v>44671.249999537038</v>
      </c>
      <c r="B8">
        <v>0.47</v>
      </c>
      <c r="C8">
        <v>0.39</v>
      </c>
      <c r="D8">
        <v>0.9</v>
      </c>
      <c r="E8">
        <v>0.79</v>
      </c>
    </row>
    <row r="9" spans="1:12" x14ac:dyDescent="0.25">
      <c r="A9" s="8">
        <f>IF(timeseries!A9&lt;&gt;"",timeseries!A9,"")</f>
        <v>44671.291666087964</v>
      </c>
      <c r="B9">
        <v>0.31</v>
      </c>
      <c r="C9">
        <v>0.47</v>
      </c>
      <c r="D9">
        <v>0.9</v>
      </c>
      <c r="E9">
        <v>0.95</v>
      </c>
    </row>
    <row r="10" spans="1:12" x14ac:dyDescent="0.25">
      <c r="A10" s="8">
        <f>IF(timeseries!A10&lt;&gt;"",timeseries!A10,"")</f>
        <v>44671.333332638889</v>
      </c>
      <c r="B10">
        <v>0.44</v>
      </c>
      <c r="C10">
        <v>0.39</v>
      </c>
      <c r="D10">
        <v>1</v>
      </c>
      <c r="E10">
        <v>0.85</v>
      </c>
    </row>
    <row r="11" spans="1:12" x14ac:dyDescent="0.25">
      <c r="A11" s="8">
        <f>IF(timeseries!A11&lt;&gt;"",timeseries!A11,"")</f>
        <v>44671.374999189815</v>
      </c>
      <c r="B11">
        <v>0.42</v>
      </c>
      <c r="C11">
        <v>0.27</v>
      </c>
      <c r="D11">
        <v>0.98</v>
      </c>
      <c r="E11">
        <v>0.97</v>
      </c>
    </row>
    <row r="12" spans="1:12" x14ac:dyDescent="0.25">
      <c r="A12" s="8" t="str">
        <f>IF(timeseries!A12&lt;&gt;"",timeseries!A12,"")</f>
        <v/>
      </c>
    </row>
    <row r="13" spans="1:12" x14ac:dyDescent="0.25">
      <c r="A13" s="8" t="str">
        <f>IF(timeseries!A13&lt;&gt;"",timeseries!A13,"")</f>
        <v/>
      </c>
    </row>
    <row r="14" spans="1:12" x14ac:dyDescent="0.25">
      <c r="A14" s="8" t="str">
        <f>IF(timeseries!A14&lt;&gt;"",timeseries!A14,"")</f>
        <v/>
      </c>
    </row>
    <row r="15" spans="1:12" x14ac:dyDescent="0.25">
      <c r="A15" s="8" t="str">
        <f>IF(timeseries!A15&lt;&gt;"",timeseries!A15,"")</f>
        <v/>
      </c>
    </row>
    <row r="16" spans="1:1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A2" sqref="A2:A11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25</v>
      </c>
    </row>
    <row r="2" spans="1:7" x14ac:dyDescent="0.25">
      <c r="A2" s="8">
        <f>IF(timeseries!A2&lt;&gt;"",timeseries!A2,"")</f>
        <v>44671</v>
      </c>
      <c r="F2" s="2"/>
      <c r="G2" s="2"/>
    </row>
    <row r="3" spans="1:7" x14ac:dyDescent="0.25">
      <c r="A3" s="8">
        <f>IF(timeseries!A3&lt;&gt;"",timeseries!A3,"")</f>
        <v>44671.041666666664</v>
      </c>
      <c r="F3" s="2"/>
      <c r="G3" s="2"/>
    </row>
    <row r="4" spans="1:7" x14ac:dyDescent="0.25">
      <c r="A4" s="8">
        <f>IF(timeseries!A4&lt;&gt;"",timeseries!A4,"")</f>
        <v>44671.08333321759</v>
      </c>
      <c r="F4" s="2"/>
      <c r="G4" s="2"/>
    </row>
    <row r="5" spans="1:7" x14ac:dyDescent="0.25">
      <c r="A5" s="8">
        <f>IF(timeseries!A5&lt;&gt;"",timeseries!A5,"")</f>
        <v>44671.124999826388</v>
      </c>
      <c r="F5" s="2"/>
      <c r="G5" s="2"/>
    </row>
    <row r="6" spans="1:7" x14ac:dyDescent="0.25">
      <c r="A6" s="8">
        <f>IF(timeseries!A6&lt;&gt;"",timeseries!A6,"")</f>
        <v>44671.166666435187</v>
      </c>
      <c r="F6" s="2"/>
      <c r="G6" s="2"/>
    </row>
    <row r="7" spans="1:7" x14ac:dyDescent="0.25">
      <c r="A7" s="8">
        <f>IF(timeseries!A7&lt;&gt;"",timeseries!A7,"")</f>
        <v>44671.208333043978</v>
      </c>
      <c r="F7" s="2"/>
      <c r="G7" s="2"/>
    </row>
    <row r="8" spans="1:7" x14ac:dyDescent="0.25">
      <c r="A8" s="8">
        <f>IF(timeseries!A8&lt;&gt;"",timeseries!A8,"")</f>
        <v>44671.249999537038</v>
      </c>
      <c r="F8" s="2"/>
      <c r="G8" s="2"/>
    </row>
    <row r="9" spans="1:7" x14ac:dyDescent="0.25">
      <c r="A9" s="8">
        <f>IF(timeseries!A9&lt;&gt;"",timeseries!A9,"")</f>
        <v>44671.291666087964</v>
      </c>
      <c r="F9" s="2"/>
      <c r="G9" s="2"/>
    </row>
    <row r="10" spans="1:7" x14ac:dyDescent="0.25">
      <c r="A10" s="8">
        <f>IF(timeseries!A10&lt;&gt;"",timeseries!A10,"")</f>
        <v>44671.333332638889</v>
      </c>
      <c r="F10" s="2"/>
      <c r="G10" s="2"/>
    </row>
    <row r="11" spans="1:7" x14ac:dyDescent="0.25">
      <c r="A11" s="8">
        <f>IF(timeseries!A11&lt;&gt;"",timeseries!A11,"")</f>
        <v>44671.374999189815</v>
      </c>
      <c r="F11" s="2"/>
      <c r="G11" s="2"/>
    </row>
    <row r="12" spans="1:7" x14ac:dyDescent="0.25">
      <c r="A12" s="8" t="str">
        <f>IF(timeseries!A12&lt;&gt;"",timeseries!A12,"")</f>
        <v/>
      </c>
      <c r="F12" s="2"/>
      <c r="G12" s="2"/>
    </row>
    <row r="13" spans="1:7" x14ac:dyDescent="0.25">
      <c r="A13" s="8" t="str">
        <f>IF(timeseries!A13&lt;&gt;"",timeseries!A13,"")</f>
        <v/>
      </c>
      <c r="F13" s="2"/>
      <c r="G13" s="2"/>
    </row>
    <row r="14" spans="1:7" x14ac:dyDescent="0.25">
      <c r="A14" s="8" t="str">
        <f>IF(timeseries!A14&lt;&gt;"",timeseries!A14,"")</f>
        <v/>
      </c>
      <c r="F14" s="2"/>
      <c r="G14" s="2"/>
    </row>
    <row r="15" spans="1:7" x14ac:dyDescent="0.25">
      <c r="A15" s="8" t="str">
        <f>IF(timeseries!A15&lt;&gt;"",timeseries!A15,"")</f>
        <v/>
      </c>
      <c r="F15" s="2"/>
      <c r="G15" s="2"/>
    </row>
    <row r="16" spans="1:7" x14ac:dyDescent="0.25">
      <c r="A16" s="8" t="str">
        <f>IF(timeseries!A16&lt;&gt;"",timeseries!A16,"")</f>
        <v/>
      </c>
      <c r="F16" s="2"/>
      <c r="G16" s="2"/>
    </row>
    <row r="17" spans="1:7" x14ac:dyDescent="0.25">
      <c r="A17" s="8" t="str">
        <f>IF(timeseries!A17&lt;&gt;"",timeseries!A17,"")</f>
        <v/>
      </c>
      <c r="F17" s="2"/>
      <c r="G17" s="2"/>
    </row>
    <row r="18" spans="1:7" x14ac:dyDescent="0.25">
      <c r="A18" s="8" t="str">
        <f>IF(timeseries!A18&lt;&gt;"",timeseries!A18,"")</f>
        <v/>
      </c>
      <c r="F18" s="2"/>
      <c r="G18" s="2"/>
    </row>
    <row r="19" spans="1:7" x14ac:dyDescent="0.25">
      <c r="A19" s="8" t="str">
        <f>IF(timeseries!A19&lt;&gt;"",timeseries!A19,"")</f>
        <v/>
      </c>
      <c r="F19" s="2"/>
      <c r="G19" s="2"/>
    </row>
    <row r="20" spans="1:7" x14ac:dyDescent="0.25">
      <c r="A20" s="8" t="str">
        <f>IF(timeseries!A20&lt;&gt;"",timeseries!A20,"")</f>
        <v/>
      </c>
      <c r="F20" s="2"/>
      <c r="G20" s="2"/>
    </row>
    <row r="21" spans="1:7" x14ac:dyDescent="0.25">
      <c r="A21" s="8" t="str">
        <f>IF(timeseries!A21&lt;&gt;"",timeseries!A21,"")</f>
        <v/>
      </c>
      <c r="F21" s="2"/>
      <c r="G21" s="2"/>
    </row>
    <row r="22" spans="1:7" x14ac:dyDescent="0.25">
      <c r="A22" s="8" t="str">
        <f>IF(timeseries!A22&lt;&gt;"",timeseries!A22,"")</f>
        <v/>
      </c>
      <c r="F22" s="2"/>
      <c r="G22" s="2"/>
    </row>
    <row r="23" spans="1:7" x14ac:dyDescent="0.25">
      <c r="A23" s="8" t="str">
        <f>IF(timeseries!A23&lt;&gt;"",timeseries!A23,"")</f>
        <v/>
      </c>
      <c r="F23" s="2"/>
      <c r="G23" s="2"/>
    </row>
    <row r="24" spans="1:7" x14ac:dyDescent="0.25">
      <c r="A24" s="8" t="str">
        <f>IF(timeseries!A24&lt;&gt;"",timeseries!A24,"")</f>
        <v/>
      </c>
      <c r="F24" s="2"/>
      <c r="G24" s="2"/>
    </row>
    <row r="25" spans="1:7" x14ac:dyDescent="0.25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cap_ts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2022-11-16T08:09:19Z</dcterms:modified>
</cp:coreProperties>
</file>