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5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6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7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8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9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0.xml" ContentType="application/vnd.openxmlformats-officedocument.themeOverrid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updateLinks="never"/>
  <mc:AlternateContent xmlns:mc="http://schemas.openxmlformats.org/markup-compatibility/2006">
    <mc:Choice Requires="x15">
      <x15ac:absPath xmlns:x15ac="http://schemas.microsoft.com/office/spreadsheetml/2010/11/ac" url="https://minhasplanilhas-my.sharepoint.com/personal/contato_minhasplanilhas_com_br/Documents/Minhas Planilhas/Live/Indicadores de Logística/"/>
    </mc:Choice>
  </mc:AlternateContent>
  <xr:revisionPtr revIDLastSave="211" documentId="8_{89C69215-A106-4796-B5B3-BE1DA1813593}" xr6:coauthVersionLast="33" xr6:coauthVersionMax="33" xr10:uidLastSave="{CB748BC8-17F4-4AE0-84B4-63889BC3FDC7}"/>
  <bookViews>
    <workbookView xWindow="0" yWindow="0" windowWidth="12885" windowHeight="2595" activeTab="1" xr2:uid="{0CCD12C3-197F-4643-BD59-D34A4E7E86A4}"/>
  </bookViews>
  <sheets>
    <sheet name="DADOS" sheetId="1" r:id="rId1"/>
    <sheet name="DASHBOARD" sheetId="3" r:id="rId2"/>
    <sheet name="CÁLCULOS" sheetId="2" r:id="rId3"/>
    <sheet name="Gráfico" sheetId="6" r:id="rId4"/>
  </sheets>
  <externalReferences>
    <externalReference r:id="rId5"/>
  </externalReferences>
  <definedNames>
    <definedName name="dash_acuracidade">#REF!</definedName>
    <definedName name="lstacuracidadefrete">[1]Tabelas!$B$8:$G$19</definedName>
    <definedName name="lstano">[1]Painel!$V$6:$V$12</definedName>
    <definedName name="lstcustofrete">[1]Tabelas!$P$8:$U$19</definedName>
    <definedName name="lstfretenaoconformidade">[1]Tabelas!$I$8:$N$19</definedName>
    <definedName name="lstmeses">[1]Painel!$X$6:$X$17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2" l="1"/>
  <c r="G10" i="2"/>
  <c r="G9" i="2"/>
  <c r="G8" i="2"/>
  <c r="G7" i="2"/>
  <c r="G6" i="2"/>
  <c r="F11" i="2"/>
  <c r="F10" i="2"/>
  <c r="F9" i="2"/>
  <c r="F8" i="2"/>
  <c r="F7" i="2"/>
  <c r="F6" i="2"/>
  <c r="I8" i="2" l="1"/>
  <c r="J8" i="2"/>
  <c r="J9" i="2"/>
  <c r="I9" i="2"/>
  <c r="I10" i="2"/>
  <c r="J10" i="2"/>
  <c r="J7" i="2"/>
  <c r="I7" i="2"/>
  <c r="J11" i="2"/>
  <c r="I11" i="2"/>
  <c r="J6" i="2"/>
  <c r="I6" i="2"/>
  <c r="D26" i="1" l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D33" i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D21" i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D14" i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D9" i="1"/>
  <c r="E9" i="1" s="1"/>
  <c r="F9" i="1" s="1"/>
  <c r="G9" i="1" s="1"/>
  <c r="H9" i="1" s="1"/>
  <c r="I9" i="1" s="1"/>
  <c r="J9" i="1" s="1"/>
  <c r="K9" i="1" s="1"/>
  <c r="L9" i="1" s="1"/>
  <c r="M9" i="1" s="1"/>
  <c r="N9" i="1" s="1"/>
</calcChain>
</file>

<file path=xl/sharedStrings.xml><?xml version="1.0" encoding="utf-8"?>
<sst xmlns="http://schemas.openxmlformats.org/spreadsheetml/2006/main" count="120" uniqueCount="38">
  <si>
    <t>Atual</t>
  </si>
  <si>
    <t>Previsto</t>
  </si>
  <si>
    <t>DESEMPENHO NA GESTÃO DE TRANSPORTES</t>
  </si>
  <si>
    <t>DESEMPENHO NO ATENDIMANTO DO PEDIDO DO CLIENTE</t>
  </si>
  <si>
    <t>DESEMPENHO NA GESTÃO DE ESTOQUE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</si>
  <si>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</si>
  <si>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</si>
  <si>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</si>
  <si>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</si>
  <si>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</si>
  <si>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</si>
  <si>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</si>
  <si>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</si>
  <si>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</si>
  <si>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</si>
  <si>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</si>
  <si>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</si>
  <si>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ACURACIDADE NO CONHECIMENTO DE FRETE</t>
  </si>
  <si>
    <t/>
  </si>
  <si>
    <t>ENTREGAS NO PRAZO</t>
  </si>
  <si>
    <t>SATISFAÇÃO DO CLIENTE</t>
  </si>
  <si>
    <t>ACURACIDADE DO INVENTÁRIO</t>
  </si>
  <si>
    <t>DOCK TO STOCK TIME</t>
  </si>
  <si>
    <t>UTILIZAÇÃO DA CAPACIDADE DE CARGA DOS CAMINHÕES</t>
  </si>
  <si>
    <t>DADOS</t>
  </si>
  <si>
    <t>Mês Selecionado:</t>
  </si>
  <si>
    <t>Meses</t>
  </si>
  <si>
    <t>Selecionado</t>
  </si>
  <si>
    <t>Meta</t>
  </si>
  <si>
    <t>Tamanho</t>
  </si>
  <si>
    <t>Acima</t>
  </si>
  <si>
    <t>Abaixo</t>
  </si>
  <si>
    <t>Acuracidade No Conhecimento De Frete</t>
  </si>
  <si>
    <t>Utilização Da Capacidade De Carga Dos Caminhões</t>
  </si>
  <si>
    <t>Entregas No Prazo</t>
  </si>
  <si>
    <t>Satisfação Do Cliente</t>
  </si>
  <si>
    <t>Acuracidade Do Inventário</t>
  </si>
  <si>
    <t>Dock To Stock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</si>
</sst>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5" x14ac:knownFonts="1">
    <font>
      <sz val="11"/>
      <color theme="1"/>
      <name val="Lato"/>
      <family val="2"/>
      <scheme val="minor"/>
    </font>
    <font>
      <sz val="11"/>
      <color theme="1"/>
      <name val="Lato"/>
      <family val="2"/>
      <scheme val="minor"/>
    </font>
    <font>
      <b/>
      <sz val="11"/>
      <color theme="1"/>
      <name val="Lato"/>
      <family val="2"/>
      <scheme val="minor"/>
    </font>
    <font>
      <b/>
      <sz val="14"/>
      <color theme="1"/>
      <name val="Lato"/>
      <family val="2"/>
      <scheme val="minor"/>
    </font>
    <font>
      <sz val="11"/>
      <color theme="0"/>
      <name val="Lato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5"/>
      </patternFill>
    </fill>
  </fills>
  <borders count="2">
    <border>
      <left/>
      <right/>
      <top/>
      <bottom/>
      <diagonal/>
    </border>
    <border>
      <left/>
      <right/>
      <top style="thick">
        <color auto="1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4" borderId="0" applyNumberFormat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Border="1"/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horizontal="right" vertical="center"/>
    </xf>
    <xf numFmtId="0" fontId="0" fillId="0" borderId="0" xfId="0" quotePrefix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3" fillId="0" borderId="0" xfId="0" applyFont="1"/>
    <xf numFmtId="0" fontId="2" fillId="3" borderId="0" xfId="0" applyFont="1" applyFill="1" applyAlignment="1">
      <alignment vertical="center"/>
    </xf>
    <xf numFmtId="9" fontId="0" fillId="3" borderId="0" xfId="1" applyNumberFormat="1" applyFont="1" applyFill="1" applyAlignment="1">
      <alignment vertical="center"/>
    </xf>
    <xf numFmtId="164" fontId="0" fillId="3" borderId="0" xfId="1" applyNumberFormat="1" applyFont="1" applyFill="1" applyAlignment="1">
      <alignment vertical="center"/>
    </xf>
    <xf numFmtId="0" fontId="2" fillId="0" borderId="0" xfId="0" applyFont="1" applyAlignment="1">
      <alignment horizontal="right"/>
    </xf>
    <xf numFmtId="9" fontId="0" fillId="0" borderId="0" xfId="0" applyNumberFormat="1"/>
    <xf numFmtId="0" fontId="2" fillId="0" borderId="0" xfId="0" applyFont="1"/>
    <xf numFmtId="9" fontId="0" fillId="0" borderId="0" xfId="1" applyFont="1" applyAlignment="1">
      <alignment horizontal="right"/>
    </xf>
    <xf numFmtId="9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9" fontId="2" fillId="0" borderId="0" xfId="0" applyNumberFormat="1" applyFont="1" applyAlignment="1">
      <alignment horizontal="center" vertical="center"/>
    </xf>
  </cellXfs>
  <cellStyles count="4">
    <cellStyle name="60% - Ênfase3 2" xfId="2" xr:uid="{653F9FA8-A718-43CA-9B71-23E0DE9682F4}"/>
    <cellStyle name="Normal" xfId="0" builtinId="0"/>
    <cellStyle name="Porcentagem" xfId="1" builtinId="5"/>
    <cellStyle name="Porcentagem 2" xfId="3" xr:uid="{710B42CD-9969-48B5-BF2D-1B3BA970BF0C}"/>
  </cellStyles>
  <dxfs count="2">
    <dxf>
      <font>
        <color theme="4" tint="-0.24994659260841701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CÁLCULOS!$J$5</c:f>
              <c:strCache>
                <c:ptCount val="1"/>
                <c:pt idx="0">
                  <c:v>Abaixo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CÁLCULOS!$J$6</c:f>
              <c:numCache>
                <c:formatCode>0%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2-43AA-A7B8-07AC383E5675}"/>
            </c:ext>
          </c:extLst>
        </c:ser>
        <c:ser>
          <c:idx val="1"/>
          <c:order val="1"/>
          <c:tx>
            <c:strRef>
              <c:f>CÁLCULOS!$I$5</c:f>
              <c:strCache>
                <c:ptCount val="1"/>
                <c:pt idx="0">
                  <c:v>Acima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CÁLCULOS!$I$6</c:f>
              <c:numCache>
                <c:formatCode>0%</c:formatCode>
                <c:ptCount val="1"/>
                <c:pt idx="0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2-43AA-A7B8-07AC383E5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9751536"/>
        <c:axId val="899756784"/>
      </c:barChart>
      <c:barChart>
        <c:barDir val="bar"/>
        <c:grouping val="stacked"/>
        <c:varyColors val="0"/>
        <c:ser>
          <c:idx val="2"/>
          <c:order val="2"/>
          <c:tx>
            <c:strRef>
              <c:f>CÁLCULOS!$G$5</c:f>
              <c:strCache>
                <c:ptCount val="1"/>
                <c:pt idx="0">
                  <c:v>Meta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29B542F-8CD7-4C39-A4BF-45336847B964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02C2-43AA-A7B8-07AC383E56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CÁLCULOS!$G$6</c:f>
              <c:numCache>
                <c:formatCode>0%</c:formatCode>
                <c:ptCount val="1"/>
                <c:pt idx="0">
                  <c:v>0.97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CÁLCULOS!$F$6</c15:f>
                <c15:dlblRangeCache>
                  <c:ptCount val="1"/>
                  <c:pt idx="0">
                    <c:v>98%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02C2-43AA-A7B8-07AC383E5675}"/>
            </c:ext>
          </c:extLst>
        </c:ser>
        <c:ser>
          <c:idx val="3"/>
          <c:order val="3"/>
          <c:tx>
            <c:strRef>
              <c:f>CÁLCULOS!$H$5</c:f>
              <c:strCache>
                <c:ptCount val="1"/>
                <c:pt idx="0">
                  <c:v>Tamanho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4.4979919678714862E-2"/>
                  <c:y val="-0.19753086419753091"/>
                </c:manualLayout>
              </c:layout>
              <c:tx>
                <c:rich>
                  <a:bodyPr/>
                  <a:lstStyle/>
                  <a:p>
                    <a:fld id="{5C67E6B2-0D03-47F7-AF74-0107B0CEFCD5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02C2-43AA-A7B8-07AC383E56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CÁLCULOS!$H$6</c:f>
              <c:numCache>
                <c:formatCode>0%</c:formatCode>
                <c:ptCount val="1"/>
                <c:pt idx="0">
                  <c:v>0.02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CÁLCULOS!$G$6</c15:f>
                <c15:dlblRangeCache>
                  <c:ptCount val="1"/>
                  <c:pt idx="0">
                    <c:v>97%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02C2-43AA-A7B8-07AC383E5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07664952"/>
        <c:axId val="907667248"/>
      </c:barChart>
      <c:catAx>
        <c:axId val="899751536"/>
        <c:scaling>
          <c:orientation val="minMax"/>
        </c:scaling>
        <c:delete val="1"/>
        <c:axPos val="l"/>
        <c:majorTickMark val="out"/>
        <c:minorTickMark val="none"/>
        <c:tickLblPos val="nextTo"/>
        <c:crossAx val="899756784"/>
        <c:crosses val="autoZero"/>
        <c:auto val="1"/>
        <c:lblAlgn val="ctr"/>
        <c:lblOffset val="100"/>
        <c:noMultiLvlLbl val="0"/>
      </c:catAx>
      <c:valAx>
        <c:axId val="899756784"/>
        <c:scaling>
          <c:orientation val="minMax"/>
          <c:max val="1.5"/>
          <c:min val="0"/>
        </c:scaling>
        <c:delete val="0"/>
        <c:axPos val="b"/>
        <c:numFmt formatCode=";;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9751536"/>
        <c:crosses val="autoZero"/>
        <c:crossBetween val="between"/>
      </c:valAx>
      <c:valAx>
        <c:axId val="907667248"/>
        <c:scaling>
          <c:orientation val="minMax"/>
          <c:max val="1.5"/>
          <c:min val="0"/>
        </c:scaling>
        <c:delete val="0"/>
        <c:axPos val="t"/>
        <c:numFmt formatCode=";;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7664952"/>
        <c:crosses val="max"/>
        <c:crossBetween val="between"/>
      </c:valAx>
      <c:catAx>
        <c:axId val="907664952"/>
        <c:scaling>
          <c:orientation val="minMax"/>
        </c:scaling>
        <c:delete val="1"/>
        <c:axPos val="r"/>
        <c:majorTickMark val="out"/>
        <c:minorTickMark val="none"/>
        <c:tickLblPos val="nextTo"/>
        <c:crossAx val="907667248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DADOS!$B$37</c:f>
              <c:strCache>
                <c:ptCount val="1"/>
                <c:pt idx="0">
                  <c:v>Atual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DADOS!$C$36:$N$36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DADOS!$C$37:$N$37</c:f>
              <c:numCache>
                <c:formatCode>[h]:mm;@</c:formatCode>
                <c:ptCount val="12"/>
                <c:pt idx="0">
                  <c:v>0.125</c:v>
                </c:pt>
                <c:pt idx="1">
                  <c:v>0.16666666666666666</c:v>
                </c:pt>
                <c:pt idx="2">
                  <c:v>4.1666666666666664E-2</c:v>
                </c:pt>
                <c:pt idx="3">
                  <c:v>4.1666666666666664E-2</c:v>
                </c:pt>
                <c:pt idx="4">
                  <c:v>8.3333333333333329E-2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891-4A1E-9AC0-15CCC4AC5342}"/>
            </c:ext>
          </c:extLst>
        </c:ser>
        <c:ser>
          <c:idx val="1"/>
          <c:order val="1"/>
          <c:tx>
            <c:strRef>
              <c:f>DADOS!$B$38</c:f>
              <c:strCache>
                <c:ptCount val="1"/>
                <c:pt idx="0">
                  <c:v>Previsto</c:v>
                </c:pt>
              </c:strCache>
            </c:strRef>
          </c:tx>
          <c:spPr>
            <a:ln w="15875" cap="rnd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DADOS!$C$36:$N$36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DADOS!$C$38:$N$38</c:f>
              <c:numCache>
                <c:formatCode>[h]:mm;@</c:formatCode>
                <c:ptCount val="12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8.3333333333333329E-2</c:v>
                </c:pt>
                <c:pt idx="6">
                  <c:v>8.3333333333333329E-2</c:v>
                </c:pt>
                <c:pt idx="7">
                  <c:v>8.3333333333333329E-2</c:v>
                </c:pt>
                <c:pt idx="8">
                  <c:v>8.3333333333333329E-2</c:v>
                </c:pt>
                <c:pt idx="9">
                  <c:v>8.3333333333333329E-2</c:v>
                </c:pt>
                <c:pt idx="10">
                  <c:v>8.3333333333333329E-2</c:v>
                </c:pt>
                <c:pt idx="11">
                  <c:v>8.3333333333333329E-2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91-4A1E-9AC0-15CCC4AC5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538120"/>
        <c:axId val="794539432"/>
      </c:lineChart>
      <c:catAx>
        <c:axId val="794538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4539432"/>
        <c:crosses val="autoZero"/>
        <c:auto val="1"/>
        <c:lblAlgn val="ctr"/>
        <c:lblOffset val="100"/>
        <c:noMultiLvlLbl val="0"/>
      </c:catAx>
      <c:valAx>
        <c:axId val="794539432"/>
        <c:scaling>
          <c:orientation val="minMax"/>
        </c:scaling>
        <c:delete val="0"/>
        <c:axPos val="l"/>
        <c:numFmt formatCode="[h]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4538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CÁLCULOS!$J$5</c:f>
              <c:strCache>
                <c:ptCount val="1"/>
                <c:pt idx="0">
                  <c:v>Abaixo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CÁLCULOS!$J$10</c:f>
              <c:numCache>
                <c:formatCode>0%</c:formatCode>
                <c:ptCount val="1"/>
                <c:pt idx="0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2-43AA-A7B8-07AC383E5675}"/>
            </c:ext>
          </c:extLst>
        </c:ser>
        <c:ser>
          <c:idx val="1"/>
          <c:order val="1"/>
          <c:tx>
            <c:strRef>
              <c:f>CÁLCULOS!$I$5</c:f>
              <c:strCache>
                <c:ptCount val="1"/>
                <c:pt idx="0">
                  <c:v>Acima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CÁLCULOS!$I$10</c:f>
              <c:numCache>
                <c:formatCode>0%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2-43AA-A7B8-07AC383E5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9751536"/>
        <c:axId val="899756784"/>
      </c:barChart>
      <c:barChart>
        <c:barDir val="bar"/>
        <c:grouping val="stacked"/>
        <c:varyColors val="0"/>
        <c:ser>
          <c:idx val="2"/>
          <c:order val="2"/>
          <c:tx>
            <c:strRef>
              <c:f>CÁLCULOS!$G$5</c:f>
              <c:strCache>
                <c:ptCount val="1"/>
                <c:pt idx="0">
                  <c:v>Meta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310FEFE-56A5-4EE0-A6F5-A77F8951D733}" type="CELLRANGE">
                      <a:rPr lang="pt-BR"/>
                      <a:pPr/>
                      <a:t>[CELLRANGE]</a:t>
                    </a:fld>
                    <a:endParaRPr lang="pt-BR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2C2-43AA-A7B8-07AC383E56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CÁLCULOS!$G$10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CÁLCULOS!$F$10</c15:f>
                <c15:dlblRangeCache>
                  <c:ptCount val="1"/>
                  <c:pt idx="0">
                    <c:v>97%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02C2-43AA-A7B8-07AC383E5675}"/>
            </c:ext>
          </c:extLst>
        </c:ser>
        <c:ser>
          <c:idx val="3"/>
          <c:order val="3"/>
          <c:tx>
            <c:strRef>
              <c:f>CÁLCULOS!$H$5</c:f>
              <c:strCache>
                <c:ptCount val="1"/>
                <c:pt idx="0">
                  <c:v>Tamanho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4.4979919678714862E-2"/>
                  <c:y val="-0.19753086419753091"/>
                </c:manualLayout>
              </c:layout>
              <c:tx>
                <c:rich>
                  <a:bodyPr/>
                  <a:lstStyle/>
                  <a:p>
                    <a:fld id="{20DF3935-5368-4019-B3F9-ABA958D1EED5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02C2-43AA-A7B8-07AC383E56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CÁLCULOS!$H$10</c:f>
              <c:numCache>
                <c:formatCode>0%</c:formatCode>
                <c:ptCount val="1"/>
                <c:pt idx="0">
                  <c:v>0.02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CÁLCULOS!$G$9</c15:f>
                <c15:dlblRangeCache>
                  <c:ptCount val="1"/>
                  <c:pt idx="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02C2-43AA-A7B8-07AC383E5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07664952"/>
        <c:axId val="907667248"/>
      </c:barChart>
      <c:catAx>
        <c:axId val="899751536"/>
        <c:scaling>
          <c:orientation val="minMax"/>
        </c:scaling>
        <c:delete val="1"/>
        <c:axPos val="l"/>
        <c:majorTickMark val="out"/>
        <c:minorTickMark val="none"/>
        <c:tickLblPos val="nextTo"/>
        <c:crossAx val="899756784"/>
        <c:crosses val="autoZero"/>
        <c:auto val="1"/>
        <c:lblAlgn val="ctr"/>
        <c:lblOffset val="100"/>
        <c:noMultiLvlLbl val="0"/>
      </c:catAx>
      <c:valAx>
        <c:axId val="899756784"/>
        <c:scaling>
          <c:orientation val="minMax"/>
          <c:max val="1.5"/>
          <c:min val="0"/>
        </c:scaling>
        <c:delete val="0"/>
        <c:axPos val="b"/>
        <c:numFmt formatCode=";;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9751536"/>
        <c:crosses val="autoZero"/>
        <c:crossBetween val="between"/>
      </c:valAx>
      <c:valAx>
        <c:axId val="907667248"/>
        <c:scaling>
          <c:orientation val="minMax"/>
          <c:max val="1.5"/>
          <c:min val="0"/>
        </c:scaling>
        <c:delete val="0"/>
        <c:axPos val="t"/>
        <c:numFmt formatCode=";;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7664952"/>
        <c:crosses val="max"/>
        <c:crossBetween val="between"/>
      </c:valAx>
      <c:catAx>
        <c:axId val="907664952"/>
        <c:scaling>
          <c:orientation val="minMax"/>
        </c:scaling>
        <c:delete val="1"/>
        <c:axPos val="r"/>
        <c:majorTickMark val="out"/>
        <c:minorTickMark val="none"/>
        <c:tickLblPos val="nextTo"/>
        <c:crossAx val="907667248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DADOS!$B$32</c:f>
              <c:strCache>
                <c:ptCount val="1"/>
                <c:pt idx="0">
                  <c:v>Atual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DADOS!$C$31:$N$31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DADOS!$C$32:$N$32</c:f>
              <c:numCache>
                <c:formatCode>0%</c:formatCode>
                <c:ptCount val="12"/>
                <c:pt idx="0">
                  <c:v>0.95</c:v>
                </c:pt>
                <c:pt idx="1">
                  <c:v>0.96</c:v>
                </c:pt>
                <c:pt idx="2">
                  <c:v>0.97</c:v>
                </c:pt>
                <c:pt idx="3">
                  <c:v>0.98</c:v>
                </c:pt>
                <c:pt idx="4">
                  <c:v>0.99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891-4A1E-9AC0-15CCC4AC5342}"/>
            </c:ext>
          </c:extLst>
        </c:ser>
        <c:ser>
          <c:idx val="1"/>
          <c:order val="1"/>
          <c:tx>
            <c:strRef>
              <c:f>DADOS!$B$33</c:f>
              <c:strCache>
                <c:ptCount val="1"/>
                <c:pt idx="0">
                  <c:v>Previsto</c:v>
                </c:pt>
              </c:strCache>
            </c:strRef>
          </c:tx>
          <c:spPr>
            <a:ln w="15875" cap="rnd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DADOS!$C$31:$N$31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DADOS!$C$33:$N$33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91-4A1E-9AC0-15CCC4AC5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538120"/>
        <c:axId val="794539432"/>
      </c:lineChart>
      <c:catAx>
        <c:axId val="794538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4539432"/>
        <c:crosses val="autoZero"/>
        <c:auto val="1"/>
        <c:lblAlgn val="ctr"/>
        <c:lblOffset val="100"/>
        <c:noMultiLvlLbl val="0"/>
      </c:catAx>
      <c:valAx>
        <c:axId val="79453943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4538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DADOS!$B$8</c:f>
              <c:strCache>
                <c:ptCount val="1"/>
                <c:pt idx="0">
                  <c:v>Atual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DADOS!$C$7:$N$7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DADOS!$C$8:$N$8</c:f>
              <c:numCache>
                <c:formatCode>0%</c:formatCode>
                <c:ptCount val="12"/>
                <c:pt idx="0">
                  <c:v>0.98</c:v>
                </c:pt>
                <c:pt idx="1">
                  <c:v>0.97</c:v>
                </c:pt>
                <c:pt idx="2">
                  <c:v>0.98</c:v>
                </c:pt>
                <c:pt idx="3">
                  <c:v>0.94</c:v>
                </c:pt>
                <c:pt idx="4">
                  <c:v>0.99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891-4A1E-9AC0-15CCC4AC5342}"/>
            </c:ext>
          </c:extLst>
        </c:ser>
        <c:ser>
          <c:idx val="1"/>
          <c:order val="1"/>
          <c:tx>
            <c:strRef>
              <c:f>DADOS!$B$9</c:f>
              <c:strCache>
                <c:ptCount val="1"/>
                <c:pt idx="0">
                  <c:v>Previsto</c:v>
                </c:pt>
              </c:strCache>
            </c:strRef>
          </c:tx>
          <c:spPr>
            <a:ln w="15875" cap="rnd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DADOS!$C$7:$N$7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DADOS!$C$9:$N$9</c:f>
              <c:numCache>
                <c:formatCode>0%</c:formatCode>
                <c:ptCount val="12"/>
                <c:pt idx="0">
                  <c:v>0.97</c:v>
                </c:pt>
                <c:pt idx="1">
                  <c:v>0.97</c:v>
                </c:pt>
                <c:pt idx="2">
                  <c:v>0.97</c:v>
                </c:pt>
                <c:pt idx="3">
                  <c:v>0.97</c:v>
                </c:pt>
                <c:pt idx="4">
                  <c:v>0.97</c:v>
                </c:pt>
                <c:pt idx="5">
                  <c:v>0.97</c:v>
                </c:pt>
                <c:pt idx="6">
                  <c:v>0.97</c:v>
                </c:pt>
                <c:pt idx="7">
                  <c:v>0.97</c:v>
                </c:pt>
                <c:pt idx="8">
                  <c:v>0.97</c:v>
                </c:pt>
                <c:pt idx="9">
                  <c:v>0.97</c:v>
                </c:pt>
                <c:pt idx="10">
                  <c:v>0.97</c:v>
                </c:pt>
                <c:pt idx="11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91-4A1E-9AC0-15CCC4AC5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538120"/>
        <c:axId val="794539432"/>
      </c:lineChart>
      <c:catAx>
        <c:axId val="794538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4539432"/>
        <c:crosses val="autoZero"/>
        <c:auto val="1"/>
        <c:lblAlgn val="ctr"/>
        <c:lblOffset val="100"/>
        <c:noMultiLvlLbl val="0"/>
      </c:catAx>
      <c:valAx>
        <c:axId val="79453943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4538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CÁLCULOS!$J$5</c:f>
              <c:strCache>
                <c:ptCount val="1"/>
                <c:pt idx="0">
                  <c:v>Abaixo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CÁLCULOS!$J$7</c:f>
              <c:numCache>
                <c:formatCode>0%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E-4E7B-9FF2-40A69E3CED13}"/>
            </c:ext>
          </c:extLst>
        </c:ser>
        <c:ser>
          <c:idx val="1"/>
          <c:order val="1"/>
          <c:tx>
            <c:strRef>
              <c:f>CÁLCULOS!$I$5</c:f>
              <c:strCache>
                <c:ptCount val="1"/>
                <c:pt idx="0">
                  <c:v>Acima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CÁLCULOS!$I$7</c:f>
              <c:numCache>
                <c:formatCode>0%</c:formatCode>
                <c:ptCount val="1"/>
                <c:pt idx="0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0E-4E7B-9FF2-40A69E3CE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9751536"/>
        <c:axId val="899756784"/>
      </c:barChart>
      <c:barChart>
        <c:barDir val="bar"/>
        <c:grouping val="stacked"/>
        <c:varyColors val="0"/>
        <c:ser>
          <c:idx val="2"/>
          <c:order val="2"/>
          <c:tx>
            <c:strRef>
              <c:f>CÁLCULOS!$G$5</c:f>
              <c:strCache>
                <c:ptCount val="1"/>
                <c:pt idx="0">
                  <c:v>Meta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953B367-8646-4414-92F0-D823ECDFF393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60E-4E7B-9FF2-40A69E3CED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CÁLCULOS!$G$7</c:f>
              <c:numCache>
                <c:formatCode>0%</c:formatCode>
                <c:ptCount val="1"/>
                <c:pt idx="0">
                  <c:v>0.98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CÁLCULOS!$F$7</c15:f>
                <c15:dlblRangeCache>
                  <c:ptCount val="1"/>
                  <c:pt idx="0">
                    <c:v>99%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360E-4E7B-9FF2-40A69E3CED13}"/>
            </c:ext>
          </c:extLst>
        </c:ser>
        <c:ser>
          <c:idx val="3"/>
          <c:order val="3"/>
          <c:tx>
            <c:strRef>
              <c:f>CÁLCULOS!$H$5</c:f>
              <c:strCache>
                <c:ptCount val="1"/>
                <c:pt idx="0">
                  <c:v>Tamanho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4.6620046620046623E-2"/>
                  <c:y val="-0.20740740740740746"/>
                </c:manualLayout>
              </c:layout>
              <c:tx>
                <c:rich>
                  <a:bodyPr/>
                  <a:lstStyle/>
                  <a:p>
                    <a:fld id="{0E605947-EC25-401E-B1C8-E1A5E30FEE46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360E-4E7B-9FF2-40A69E3CED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val>
            <c:numRef>
              <c:f>CÁLCULOS!$H$7</c:f>
              <c:numCache>
                <c:formatCode>0%</c:formatCode>
                <c:ptCount val="1"/>
                <c:pt idx="0">
                  <c:v>0.02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CÁLCULOS!$G$7</c15:f>
                <c15:dlblRangeCache>
                  <c:ptCount val="1"/>
                  <c:pt idx="0">
                    <c:v>98%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360E-4E7B-9FF2-40A69E3CE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07664952"/>
        <c:axId val="907667248"/>
      </c:barChart>
      <c:catAx>
        <c:axId val="899751536"/>
        <c:scaling>
          <c:orientation val="minMax"/>
        </c:scaling>
        <c:delete val="1"/>
        <c:axPos val="l"/>
        <c:majorTickMark val="out"/>
        <c:minorTickMark val="none"/>
        <c:tickLblPos val="nextTo"/>
        <c:crossAx val="899756784"/>
        <c:crosses val="autoZero"/>
        <c:auto val="1"/>
        <c:lblAlgn val="ctr"/>
        <c:lblOffset val="100"/>
        <c:noMultiLvlLbl val="0"/>
      </c:catAx>
      <c:valAx>
        <c:axId val="899756784"/>
        <c:scaling>
          <c:orientation val="minMax"/>
          <c:max val="1.5"/>
          <c:min val="0"/>
        </c:scaling>
        <c:delete val="0"/>
        <c:axPos val="b"/>
        <c:numFmt formatCode=";;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9751536"/>
        <c:crosses val="autoZero"/>
        <c:crossBetween val="between"/>
      </c:valAx>
      <c:valAx>
        <c:axId val="907667248"/>
        <c:scaling>
          <c:orientation val="minMax"/>
          <c:max val="1.5"/>
          <c:min val="0"/>
        </c:scaling>
        <c:delete val="0"/>
        <c:axPos val="t"/>
        <c:numFmt formatCode=";;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7664952"/>
        <c:crosses val="max"/>
        <c:crossBetween val="between"/>
      </c:valAx>
      <c:catAx>
        <c:axId val="907664952"/>
        <c:scaling>
          <c:orientation val="minMax"/>
        </c:scaling>
        <c:delete val="1"/>
        <c:axPos val="r"/>
        <c:majorTickMark val="out"/>
        <c:minorTickMark val="none"/>
        <c:tickLblPos val="nextTo"/>
        <c:crossAx val="907667248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DADOS!$B$8</c:f>
              <c:strCache>
                <c:ptCount val="1"/>
                <c:pt idx="0">
                  <c:v>Atual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DADOS!$C$7:$N$7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DADOS!$C$13:$N$13</c:f>
              <c:numCache>
                <c:formatCode>0%</c:formatCode>
                <c:ptCount val="12"/>
                <c:pt idx="0">
                  <c:v>0.9</c:v>
                </c:pt>
                <c:pt idx="1">
                  <c:v>0.95</c:v>
                </c:pt>
                <c:pt idx="2">
                  <c:v>0.99</c:v>
                </c:pt>
                <c:pt idx="3">
                  <c:v>0.99</c:v>
                </c:pt>
                <c:pt idx="4">
                  <c:v>0.97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891-4A1E-9AC0-15CCC4AC5342}"/>
            </c:ext>
          </c:extLst>
        </c:ser>
        <c:ser>
          <c:idx val="1"/>
          <c:order val="1"/>
          <c:tx>
            <c:strRef>
              <c:f>DADOS!$B$9</c:f>
              <c:strCache>
                <c:ptCount val="1"/>
                <c:pt idx="0">
                  <c:v>Previsto</c:v>
                </c:pt>
              </c:strCache>
            </c:strRef>
          </c:tx>
          <c:spPr>
            <a:ln w="15875" cap="rnd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DADOS!$C$7:$N$7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DADOS!$C$14:$N$14</c:f>
              <c:numCache>
                <c:formatCode>0%</c:formatCode>
                <c:ptCount val="12"/>
                <c:pt idx="0">
                  <c:v>0.98</c:v>
                </c:pt>
                <c:pt idx="1">
                  <c:v>0.98</c:v>
                </c:pt>
                <c:pt idx="2">
                  <c:v>0.98</c:v>
                </c:pt>
                <c:pt idx="3">
                  <c:v>0.98</c:v>
                </c:pt>
                <c:pt idx="4">
                  <c:v>0.98</c:v>
                </c:pt>
                <c:pt idx="5">
                  <c:v>0.98</c:v>
                </c:pt>
                <c:pt idx="6">
                  <c:v>0.98</c:v>
                </c:pt>
                <c:pt idx="7">
                  <c:v>0.98</c:v>
                </c:pt>
                <c:pt idx="8">
                  <c:v>0.98</c:v>
                </c:pt>
                <c:pt idx="9">
                  <c:v>0.98</c:v>
                </c:pt>
                <c:pt idx="10">
                  <c:v>0.98</c:v>
                </c:pt>
                <c:pt idx="11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91-4A1E-9AC0-15CCC4AC5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538120"/>
        <c:axId val="794539432"/>
      </c:lineChart>
      <c:catAx>
        <c:axId val="794538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4539432"/>
        <c:crosses val="autoZero"/>
        <c:auto val="1"/>
        <c:lblAlgn val="ctr"/>
        <c:lblOffset val="100"/>
        <c:noMultiLvlLbl val="0"/>
      </c:catAx>
      <c:valAx>
        <c:axId val="79453943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4538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CÁLCULOS!$J$5</c:f>
              <c:strCache>
                <c:ptCount val="1"/>
                <c:pt idx="0">
                  <c:v>Abaixo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CÁLCULOS!$J$8</c:f>
              <c:numCache>
                <c:formatCode>0%</c:formatCode>
                <c:ptCount val="1"/>
                <c:pt idx="0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2-43AA-A7B8-07AC383E5675}"/>
            </c:ext>
          </c:extLst>
        </c:ser>
        <c:ser>
          <c:idx val="1"/>
          <c:order val="1"/>
          <c:tx>
            <c:strRef>
              <c:f>CÁLCULOS!$I$5</c:f>
              <c:strCache>
                <c:ptCount val="1"/>
                <c:pt idx="0">
                  <c:v>Acima</c:v>
                </c:pt>
              </c:strCache>
            </c:strRef>
          </c:tx>
          <c:spPr>
            <a:solidFill>
              <a:srgbClr val="4472C4">
                <a:lumMod val="75000"/>
              </a:srgbClr>
            </a:solidFill>
            <a:ln>
              <a:noFill/>
            </a:ln>
            <a:effectLst/>
          </c:spPr>
          <c:invertIfNegative val="0"/>
          <c:val>
            <c:numRef>
              <c:f>CÁLCULOS!$I$8</c:f>
              <c:numCache>
                <c:formatCode>0%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2-43AA-A7B8-07AC383E5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9751536"/>
        <c:axId val="899756784"/>
      </c:barChart>
      <c:barChart>
        <c:barDir val="bar"/>
        <c:grouping val="stacked"/>
        <c:varyColors val="0"/>
        <c:ser>
          <c:idx val="2"/>
          <c:order val="2"/>
          <c:tx>
            <c:strRef>
              <c:f>CÁLCULOS!$G$5</c:f>
              <c:strCache>
                <c:ptCount val="1"/>
                <c:pt idx="0">
                  <c:v>Meta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DE33327-8D91-4F7B-984D-2E0A535BA050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02C2-43AA-A7B8-07AC383E56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CÁLCULOS!$G$8</c:f>
              <c:numCache>
                <c:formatCode>0%</c:formatCode>
                <c:ptCount val="1"/>
                <c:pt idx="0">
                  <c:v>0.99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CÁLCULOS!$F$8</c15:f>
                <c15:dlblRangeCache>
                  <c:ptCount val="1"/>
                  <c:pt idx="0">
                    <c:v>98%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02C2-43AA-A7B8-07AC383E5675}"/>
            </c:ext>
          </c:extLst>
        </c:ser>
        <c:ser>
          <c:idx val="3"/>
          <c:order val="3"/>
          <c:tx>
            <c:strRef>
              <c:f>CÁLCULOS!$H$5</c:f>
              <c:strCache>
                <c:ptCount val="1"/>
                <c:pt idx="0">
                  <c:v>Tamanho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4.4979919678714862E-2"/>
                  <c:y val="-0.19753086419753091"/>
                </c:manualLayout>
              </c:layout>
              <c:tx>
                <c:rich>
                  <a:bodyPr/>
                  <a:lstStyle/>
                  <a:p>
                    <a:fld id="{969903D9-996C-4F9F-BDBA-DE13F2A7D918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02C2-43AA-A7B8-07AC383E56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CÁLCULOS!$H$8</c:f>
              <c:numCache>
                <c:formatCode>0%</c:formatCode>
                <c:ptCount val="1"/>
                <c:pt idx="0">
                  <c:v>0.02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CÁLCULOS!$G$8</c15:f>
                <c15:dlblRangeCache>
                  <c:ptCount val="1"/>
                  <c:pt idx="0">
                    <c:v>99%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02C2-43AA-A7B8-07AC383E5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07664952"/>
        <c:axId val="907667248"/>
      </c:barChart>
      <c:catAx>
        <c:axId val="899751536"/>
        <c:scaling>
          <c:orientation val="minMax"/>
        </c:scaling>
        <c:delete val="1"/>
        <c:axPos val="l"/>
        <c:majorTickMark val="out"/>
        <c:minorTickMark val="none"/>
        <c:tickLblPos val="nextTo"/>
        <c:crossAx val="899756784"/>
        <c:crosses val="autoZero"/>
        <c:auto val="1"/>
        <c:lblAlgn val="ctr"/>
        <c:lblOffset val="100"/>
        <c:noMultiLvlLbl val="0"/>
      </c:catAx>
      <c:valAx>
        <c:axId val="899756784"/>
        <c:scaling>
          <c:orientation val="minMax"/>
          <c:max val="1.5"/>
          <c:min val="0"/>
        </c:scaling>
        <c:delete val="0"/>
        <c:axPos val="b"/>
        <c:numFmt formatCode=";;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9751536"/>
        <c:crosses val="autoZero"/>
        <c:crossBetween val="between"/>
      </c:valAx>
      <c:valAx>
        <c:axId val="907667248"/>
        <c:scaling>
          <c:orientation val="minMax"/>
          <c:max val="1.5"/>
          <c:min val="0"/>
        </c:scaling>
        <c:delete val="0"/>
        <c:axPos val="t"/>
        <c:numFmt formatCode=";;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7664952"/>
        <c:crosses val="max"/>
        <c:crossBetween val="between"/>
      </c:valAx>
      <c:catAx>
        <c:axId val="907664952"/>
        <c:scaling>
          <c:orientation val="minMax"/>
        </c:scaling>
        <c:delete val="1"/>
        <c:axPos val="r"/>
        <c:majorTickMark val="out"/>
        <c:minorTickMark val="none"/>
        <c:tickLblPos val="nextTo"/>
        <c:crossAx val="907667248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DADOS!$B$20</c:f>
              <c:strCache>
                <c:ptCount val="1"/>
                <c:pt idx="0">
                  <c:v>Atual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DADOS!$C$19:$N$19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DADOS!$C$20:$N$20</c:f>
              <c:numCache>
                <c:formatCode>0%</c:formatCode>
                <c:ptCount val="12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0.95</c:v>
                </c:pt>
                <c:pt idx="4">
                  <c:v>0.99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891-4A1E-9AC0-15CCC4AC5342}"/>
            </c:ext>
          </c:extLst>
        </c:ser>
        <c:ser>
          <c:idx val="1"/>
          <c:order val="1"/>
          <c:tx>
            <c:strRef>
              <c:f>DADOS!$B$21</c:f>
              <c:strCache>
                <c:ptCount val="1"/>
                <c:pt idx="0">
                  <c:v>Previsto</c:v>
                </c:pt>
              </c:strCache>
            </c:strRef>
          </c:tx>
          <c:spPr>
            <a:ln w="15875" cap="rnd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DADOS!$C$19:$N$19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DADOS!$C$21:$N$21</c:f>
              <c:numCache>
                <c:formatCode>0%</c:formatCode>
                <c:ptCount val="12"/>
                <c:pt idx="0">
                  <c:v>0.99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  <c:pt idx="6">
                  <c:v>0.99</c:v>
                </c:pt>
                <c:pt idx="7">
                  <c:v>0.99</c:v>
                </c:pt>
                <c:pt idx="8">
                  <c:v>0.99</c:v>
                </c:pt>
                <c:pt idx="9">
                  <c:v>0.99</c:v>
                </c:pt>
                <c:pt idx="10">
                  <c:v>0.99</c:v>
                </c:pt>
                <c:pt idx="11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91-4A1E-9AC0-15CCC4AC5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538120"/>
        <c:axId val="794539432"/>
      </c:lineChart>
      <c:catAx>
        <c:axId val="794538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4539432"/>
        <c:crosses val="autoZero"/>
        <c:auto val="1"/>
        <c:lblAlgn val="ctr"/>
        <c:lblOffset val="100"/>
        <c:noMultiLvlLbl val="0"/>
      </c:catAx>
      <c:valAx>
        <c:axId val="79453943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4538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CÁLCULOS!$J$5</c:f>
              <c:strCache>
                <c:ptCount val="1"/>
                <c:pt idx="0">
                  <c:v>Abaixo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CÁLCULOS!$J$9</c:f>
              <c:numCache>
                <c:formatCode>0%</c:formatCode>
                <c:ptCount val="1"/>
                <c:pt idx="0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2-43AA-A7B8-07AC383E5675}"/>
            </c:ext>
          </c:extLst>
        </c:ser>
        <c:ser>
          <c:idx val="1"/>
          <c:order val="1"/>
          <c:tx>
            <c:strRef>
              <c:f>CÁLCULOS!$I$5</c:f>
              <c:strCache>
                <c:ptCount val="1"/>
                <c:pt idx="0">
                  <c:v>Acima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CÁLCULOS!$I$9</c:f>
              <c:numCache>
                <c:formatCode>0%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2-43AA-A7B8-07AC383E5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9751536"/>
        <c:axId val="899756784"/>
      </c:barChart>
      <c:barChart>
        <c:barDir val="bar"/>
        <c:grouping val="stacked"/>
        <c:varyColors val="0"/>
        <c:ser>
          <c:idx val="2"/>
          <c:order val="2"/>
          <c:tx>
            <c:strRef>
              <c:f>CÁLCULOS!$G$5</c:f>
              <c:strCache>
                <c:ptCount val="1"/>
                <c:pt idx="0">
                  <c:v>Meta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403FC14-2F0B-4BC7-965F-50FAFE4A19C5}" type="CELLRANGE">
                      <a:rPr lang="pt-BR"/>
                      <a:pPr/>
                      <a:t>[CELLRANGE]</a:t>
                    </a:fld>
                    <a:endParaRPr lang="pt-BR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2C2-43AA-A7B8-07AC383E56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CÁLCULOS!$G$9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CÁLCULOS!$F$9</c15:f>
                <c15:dlblRangeCache>
                  <c:ptCount val="1"/>
                  <c:pt idx="0">
                    <c:v>96%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02C2-43AA-A7B8-07AC383E5675}"/>
            </c:ext>
          </c:extLst>
        </c:ser>
        <c:ser>
          <c:idx val="3"/>
          <c:order val="3"/>
          <c:tx>
            <c:strRef>
              <c:f>CÁLCULOS!$H$5</c:f>
              <c:strCache>
                <c:ptCount val="1"/>
                <c:pt idx="0">
                  <c:v>Tamanho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4.4979919678714862E-2"/>
                  <c:y val="-0.19753086419753091"/>
                </c:manualLayout>
              </c:layout>
              <c:tx>
                <c:rich>
                  <a:bodyPr/>
                  <a:lstStyle/>
                  <a:p>
                    <a:fld id="{D0BB9D84-8AED-4744-A009-AA397462C532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02C2-43AA-A7B8-07AC383E56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CÁLCULOS!$H$9</c:f>
              <c:numCache>
                <c:formatCode>0%</c:formatCode>
                <c:ptCount val="1"/>
                <c:pt idx="0">
                  <c:v>0.02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CÁLCULOS!$G$9</c15:f>
                <c15:dlblRangeCache>
                  <c:ptCount val="1"/>
                  <c:pt idx="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02C2-43AA-A7B8-07AC383E5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07664952"/>
        <c:axId val="907667248"/>
      </c:barChart>
      <c:catAx>
        <c:axId val="899751536"/>
        <c:scaling>
          <c:orientation val="minMax"/>
        </c:scaling>
        <c:delete val="1"/>
        <c:axPos val="l"/>
        <c:majorTickMark val="out"/>
        <c:minorTickMark val="none"/>
        <c:tickLblPos val="nextTo"/>
        <c:crossAx val="899756784"/>
        <c:crosses val="autoZero"/>
        <c:auto val="1"/>
        <c:lblAlgn val="ctr"/>
        <c:lblOffset val="100"/>
        <c:noMultiLvlLbl val="0"/>
      </c:catAx>
      <c:valAx>
        <c:axId val="899756784"/>
        <c:scaling>
          <c:orientation val="minMax"/>
          <c:max val="1.5"/>
          <c:min val="0"/>
        </c:scaling>
        <c:delete val="0"/>
        <c:axPos val="b"/>
        <c:numFmt formatCode=";;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9751536"/>
        <c:crosses val="autoZero"/>
        <c:crossBetween val="between"/>
      </c:valAx>
      <c:valAx>
        <c:axId val="907667248"/>
        <c:scaling>
          <c:orientation val="minMax"/>
          <c:max val="1.5"/>
          <c:min val="0"/>
        </c:scaling>
        <c:delete val="0"/>
        <c:axPos val="t"/>
        <c:numFmt formatCode=";;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7664952"/>
        <c:crosses val="max"/>
        <c:crossBetween val="between"/>
      </c:valAx>
      <c:catAx>
        <c:axId val="907664952"/>
        <c:scaling>
          <c:orientation val="minMax"/>
        </c:scaling>
        <c:delete val="1"/>
        <c:axPos val="r"/>
        <c:majorTickMark val="out"/>
        <c:minorTickMark val="none"/>
        <c:tickLblPos val="nextTo"/>
        <c:crossAx val="907667248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DADOS!$B$20</c:f>
              <c:strCache>
                <c:ptCount val="1"/>
                <c:pt idx="0">
                  <c:v>Atual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DADOS!$C$19:$N$19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DADOS!$C$20:$N$20</c:f>
              <c:numCache>
                <c:formatCode>0%</c:formatCode>
                <c:ptCount val="12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0.95</c:v>
                </c:pt>
                <c:pt idx="4">
                  <c:v>0.99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891-4A1E-9AC0-15CCC4AC5342}"/>
            </c:ext>
          </c:extLst>
        </c:ser>
        <c:ser>
          <c:idx val="1"/>
          <c:order val="1"/>
          <c:tx>
            <c:strRef>
              <c:f>DADOS!$B$21</c:f>
              <c:strCache>
                <c:ptCount val="1"/>
                <c:pt idx="0">
                  <c:v>Previsto</c:v>
                </c:pt>
              </c:strCache>
            </c:strRef>
          </c:tx>
          <c:spPr>
            <a:ln w="15875" cap="rnd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DADOS!$C$19:$N$19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DADOS!$C$21:$N$21</c:f>
              <c:numCache>
                <c:formatCode>0%</c:formatCode>
                <c:ptCount val="12"/>
                <c:pt idx="0">
                  <c:v>0.99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  <c:pt idx="6">
                  <c:v>0.99</c:v>
                </c:pt>
                <c:pt idx="7">
                  <c:v>0.99</c:v>
                </c:pt>
                <c:pt idx="8">
                  <c:v>0.99</c:v>
                </c:pt>
                <c:pt idx="9">
                  <c:v>0.99</c:v>
                </c:pt>
                <c:pt idx="10">
                  <c:v>0.99</c:v>
                </c:pt>
                <c:pt idx="11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91-4A1E-9AC0-15CCC4AC5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538120"/>
        <c:axId val="794539432"/>
      </c:lineChart>
      <c:catAx>
        <c:axId val="794538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4539432"/>
        <c:crosses val="autoZero"/>
        <c:auto val="1"/>
        <c:lblAlgn val="ctr"/>
        <c:lblOffset val="100"/>
        <c:noMultiLvlLbl val="0"/>
      </c:catAx>
      <c:valAx>
        <c:axId val="79453943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4538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CÁLCULOS!$J$5</c:f>
              <c:strCache>
                <c:ptCount val="1"/>
                <c:pt idx="0">
                  <c:v>Abaixo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CÁLCULOS!$J$11</c:f>
              <c:numCache>
                <c:formatCode>[h]:mm;@</c:formatCode>
                <c:ptCount val="1"/>
                <c:pt idx="0">
                  <c:v>4.1666666666666664E-2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2-43AA-A7B8-07AC383E5675}"/>
            </c:ext>
          </c:extLst>
        </c:ser>
        <c:ser>
          <c:idx val="1"/>
          <c:order val="1"/>
          <c:tx>
            <c:strRef>
              <c:f>CÁLCULOS!$I$5</c:f>
              <c:strCache>
                <c:ptCount val="1"/>
                <c:pt idx="0">
                  <c:v>Acima</c:v>
                </c:pt>
              </c:strCache>
            </c:strRef>
          </c:tx>
          <c:spPr>
            <a:solidFill>
              <a:srgbClr val="4472C4">
                <a:lumMod val="75000"/>
              </a:srgbClr>
            </a:solidFill>
            <a:ln>
              <a:noFill/>
            </a:ln>
            <a:effectLst/>
          </c:spPr>
          <c:invertIfNegative val="0"/>
          <c:val>
            <c:numRef>
              <c:f>CÁLCULOS!$I$11</c:f>
              <c:numCache>
                <c:formatCode>0%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2-43AA-A7B8-07AC383E5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9751536"/>
        <c:axId val="899756784"/>
      </c:barChart>
      <c:barChart>
        <c:barDir val="bar"/>
        <c:grouping val="stacked"/>
        <c:varyColors val="0"/>
        <c:ser>
          <c:idx val="2"/>
          <c:order val="2"/>
          <c:tx>
            <c:strRef>
              <c:f>CÁLCULOS!$G$5</c:f>
              <c:strCache>
                <c:ptCount val="1"/>
                <c:pt idx="0">
                  <c:v>Meta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3175B9D-8D4B-43F3-8EA8-D35D9B2E31BA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02C2-43AA-A7B8-07AC383E56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CÁLCULOS!$G$11</c:f>
              <c:numCache>
                <c:formatCode>[h]:mm;@</c:formatCode>
                <c:ptCount val="1"/>
                <c:pt idx="0">
                  <c:v>8.3333333333333329E-2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CÁLCULOS!$F$11</c15:f>
                <c15:dlblRangeCache>
                  <c:ptCount val="1"/>
                  <c:pt idx="0">
                    <c:v>1:00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02C2-43AA-A7B8-07AC383E5675}"/>
            </c:ext>
          </c:extLst>
        </c:ser>
        <c:ser>
          <c:idx val="3"/>
          <c:order val="3"/>
          <c:tx>
            <c:strRef>
              <c:f>CÁLCULOS!$H$5</c:f>
              <c:strCache>
                <c:ptCount val="1"/>
                <c:pt idx="0">
                  <c:v>Tamanho</c:v>
                </c:pt>
              </c:strCache>
            </c:strRef>
          </c:tx>
          <c:spPr>
            <a:solidFill>
              <a:sysClr val="windowText" lastClr="0000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4.6620046620046623E-2"/>
                  <c:y val="-0.19753086419753091"/>
                </c:manualLayout>
              </c:layout>
              <c:tx>
                <c:rich>
                  <a:bodyPr/>
                  <a:lstStyle/>
                  <a:p>
                    <a:fld id="{6EEB70A6-3E47-4157-A1AF-568B3DCCDAC9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02C2-43AA-A7B8-07AC383E56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CÁLCULOS!$H$11</c:f>
              <c:numCache>
                <c:formatCode>[h]:mm;@</c:formatCode>
                <c:ptCount val="1"/>
                <c:pt idx="0">
                  <c:v>1.3888888888888889E-3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CÁLCULOS!$G$11</c15:f>
                <c15:dlblRangeCache>
                  <c:ptCount val="1"/>
                  <c:pt idx="0">
                    <c:v>2:00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02C2-43AA-A7B8-07AC383E5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07664952"/>
        <c:axId val="907667248"/>
      </c:barChart>
      <c:catAx>
        <c:axId val="899751536"/>
        <c:scaling>
          <c:orientation val="minMax"/>
        </c:scaling>
        <c:delete val="1"/>
        <c:axPos val="l"/>
        <c:majorTickMark val="out"/>
        <c:minorTickMark val="none"/>
        <c:tickLblPos val="nextTo"/>
        <c:crossAx val="899756784"/>
        <c:crosses val="autoZero"/>
        <c:auto val="1"/>
        <c:lblAlgn val="ctr"/>
        <c:lblOffset val="100"/>
        <c:noMultiLvlLbl val="0"/>
      </c:catAx>
      <c:valAx>
        <c:axId val="899756784"/>
        <c:scaling>
          <c:orientation val="minMax"/>
          <c:max val="0.12000000000000001"/>
          <c:min val="0"/>
        </c:scaling>
        <c:delete val="0"/>
        <c:axPos val="b"/>
        <c:numFmt formatCode=";;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9751536"/>
        <c:crosses val="autoZero"/>
        <c:crossBetween val="between"/>
      </c:valAx>
      <c:valAx>
        <c:axId val="907667248"/>
        <c:scaling>
          <c:orientation val="minMax"/>
          <c:max val="0.12000000000000001"/>
          <c:min val="0"/>
        </c:scaling>
        <c:delete val="0"/>
        <c:axPos val="t"/>
        <c:numFmt formatCode=";;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7664952"/>
        <c:crosses val="max"/>
        <c:crossBetween val="between"/>
      </c:valAx>
      <c:catAx>
        <c:axId val="907664952"/>
        <c:scaling>
          <c:orientation val="minMax"/>
        </c:scaling>
        <c:delete val="1"/>
        <c:axPos val="r"/>
        <c:majorTickMark val="out"/>
        <c:minorTickMark val="none"/>
        <c:tickLblPos val="nextTo"/>
        <c:crossAx val="907667248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Lines="12" dropStyle="combo" dx="22" fmlaLink="CÁLCULOS!$C$2" fmlaRange="CÁLCULOS!$B$4:$B$15" noThreeD="1" sel="3" val="0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7" Type="http://schemas.openxmlformats.org/officeDocument/2006/relationships/image" Target="../media/image7.sv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sv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103909</xdr:colOff>
      <xdr:row>0</xdr:row>
      <xdr:rowOff>0</xdr:rowOff>
    </xdr:from>
    <xdr:to>
      <xdr:col>19</xdr:col>
      <xdr:colOff>502227</xdr:colOff>
      <xdr:row>33</xdr:row>
      <xdr:rowOff>121227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103909" y="0"/>
          <a:ext cx="14876318" cy="6121977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457200</xdr:colOff>
          <xdr:row>1</xdr:row>
          <xdr:rowOff>171450</xdr:rowOff>
        </xdr:from>
        <xdr:to>
          <xdr:col>19</xdr:col>
          <xdr:colOff>457200</xdr:colOff>
          <xdr:row>3</xdr:row>
          <xdr:rowOff>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626513</xdr:colOff>
      <xdr:row>1</xdr:row>
      <xdr:rowOff>132503</xdr:rowOff>
    </xdr:from>
    <xdr:ext cx="3154453" cy="40011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5960513" y="315066"/>
          <a:ext cx="3154453" cy="4001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2000" b="1"/>
            <a:t>DASHBOARD</a:t>
          </a:r>
          <a:r>
            <a:rPr lang="pt-BR" sz="2000" b="1" baseline="0"/>
            <a:t> LOGÍSTICA</a:t>
          </a:r>
          <a:endParaRPr lang="pt-BR" sz="2000" b="1"/>
        </a:p>
      </xdr:txBody>
    </xdr:sp>
    <xdr:clientData/>
  </xdr:oneCellAnchor>
  <xdr:twoCellAnchor>
    <xdr:from>
      <xdr:col>0</xdr:col>
      <xdr:colOff>295275</xdr:colOff>
      <xdr:row>1</xdr:row>
      <xdr:rowOff>83609</xdr:rowOff>
    </xdr:from>
    <xdr:to>
      <xdr:col>2</xdr:col>
      <xdr:colOff>47625</xdr:colOff>
      <xdr:row>4</xdr:row>
      <xdr:rowOff>35984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95275" y="265450"/>
          <a:ext cx="1276350" cy="4978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1">
              <a:solidFill>
                <a:schemeClr val="accent2"/>
              </a:solidFill>
            </a:rPr>
            <a:t>L</a:t>
          </a:r>
          <a:r>
            <a:rPr lang="pt-BR" sz="2400" b="1">
              <a:solidFill>
                <a:schemeClr val="tx1">
                  <a:lumMod val="50000"/>
                  <a:lumOff val="50000"/>
                </a:schemeClr>
              </a:solidFill>
            </a:rPr>
            <a:t>OGO</a:t>
          </a:r>
        </a:p>
      </xdr:txBody>
    </xdr:sp>
    <xdr:clientData/>
  </xdr:twoCellAnchor>
  <xdr:oneCellAnchor>
    <xdr:from>
      <xdr:col>17</xdr:col>
      <xdr:colOff>42045</xdr:colOff>
      <xdr:row>1</xdr:row>
      <xdr:rowOff>156827</xdr:rowOff>
    </xdr:from>
    <xdr:ext cx="1209498" cy="261610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2996045" y="338668"/>
          <a:ext cx="1209498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Selecione o Mês:</a:t>
          </a:r>
        </a:p>
      </xdr:txBody>
    </xdr:sp>
    <xdr:clientData/>
  </xdr:oneCellAnchor>
  <xdr:oneCellAnchor>
    <xdr:from>
      <xdr:col>0</xdr:col>
      <xdr:colOff>112183</xdr:colOff>
      <xdr:row>5</xdr:row>
      <xdr:rowOff>166159</xdr:rowOff>
    </xdr:from>
    <xdr:ext cx="4061048" cy="307777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112183" y="1071034"/>
          <a:ext cx="4061048" cy="307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4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DESEMPENHO NA GESTÃO DE TRANSPORTES</a:t>
          </a:r>
          <a:r>
            <a:rPr lang="pt-BR" sz="1400"/>
            <a:t> </a:t>
          </a:r>
        </a:p>
      </xdr:txBody>
    </xdr:sp>
    <xdr:clientData/>
  </xdr:oneCellAnchor>
  <xdr:oneCellAnchor>
    <xdr:from>
      <xdr:col>0</xdr:col>
      <xdr:colOff>251883</xdr:colOff>
      <xdr:row>8</xdr:row>
      <xdr:rowOff>27946</xdr:rowOff>
    </xdr:from>
    <xdr:ext cx="2903102" cy="276999"/>
    <xdr:sp macro="" textlink="CÁLCULOS!D6">
      <xdr:nvSpPr>
        <xdr:cNvPr id="7" name="CaixaDeText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251883" y="1482673"/>
          <a:ext cx="2903102" cy="2769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F01F0BD4-2AD1-435F-A601-31726F9A743E}" type="TxLink">
            <a:rPr lang="en-US" sz="1200" b="0" i="0" u="none" strike="noStrike">
              <a:solidFill>
                <a:srgbClr val="000000"/>
              </a:solidFill>
              <a:effectLst/>
              <a:latin typeface="Lato"/>
              <a:ea typeface="+mn-ea"/>
              <a:cs typeface="+mn-cs"/>
            </a:rPr>
            <a:pPr/>
            <a:t>Acuracidade No Conhecimento De Frete</a:t>
          </a:fld>
          <a:endParaRPr lang="pt-BR" sz="1600"/>
        </a:p>
      </xdr:txBody>
    </xdr:sp>
    <xdr:clientData/>
  </xdr:oneCellAnchor>
  <xdr:twoCellAnchor>
    <xdr:from>
      <xdr:col>0</xdr:col>
      <xdr:colOff>189441</xdr:colOff>
      <xdr:row>8</xdr:row>
      <xdr:rowOff>69321</xdr:rowOff>
    </xdr:from>
    <xdr:to>
      <xdr:col>4</xdr:col>
      <xdr:colOff>34636</xdr:colOff>
      <xdr:row>15</xdr:row>
      <xdr:rowOff>88370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665691</xdr:colOff>
      <xdr:row>9</xdr:row>
      <xdr:rowOff>120120</xdr:rowOff>
    </xdr:from>
    <xdr:to>
      <xdr:col>8</xdr:col>
      <xdr:colOff>732366</xdr:colOff>
      <xdr:row>14</xdr:row>
      <xdr:rowOff>82022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341841</xdr:colOff>
      <xdr:row>8</xdr:row>
      <xdr:rowOff>69321</xdr:rowOff>
    </xdr:from>
    <xdr:to>
      <xdr:col>14</xdr:col>
      <xdr:colOff>294408</xdr:colOff>
      <xdr:row>15</xdr:row>
      <xdr:rowOff>88370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10</xdr:col>
      <xdr:colOff>376767</xdr:colOff>
      <xdr:row>8</xdr:row>
      <xdr:rowOff>27946</xdr:rowOff>
    </xdr:from>
    <xdr:ext cx="3637662" cy="276999"/>
    <xdr:sp macro="" textlink="CÁLCULOS!D7">
      <xdr:nvSpPr>
        <xdr:cNvPr id="15" name="CaixaDeTexto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7996767" y="1482673"/>
          <a:ext cx="3637662" cy="2769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FD240800-AA82-4686-968B-ADE520671C4A}" type="TxLink">
            <a:rPr lang="en-US" sz="1200" b="0" i="0" u="none" strike="noStrike">
              <a:solidFill>
                <a:srgbClr val="000000"/>
              </a:solidFill>
              <a:effectLst/>
              <a:latin typeface="Lato"/>
              <a:ea typeface="+mn-ea"/>
              <a:cs typeface="+mn-cs"/>
            </a:rPr>
            <a:pPr/>
            <a:t>Utilização Da Capacidade De Carga Dos Caminhões</a:t>
          </a:fld>
          <a:endParaRPr lang="pt-BR" sz="1600"/>
        </a:p>
      </xdr:txBody>
    </xdr:sp>
    <xdr:clientData/>
  </xdr:oneCellAnchor>
  <xdr:twoCellAnchor>
    <xdr:from>
      <xdr:col>14</xdr:col>
      <xdr:colOff>156633</xdr:colOff>
      <xdr:row>9</xdr:row>
      <xdr:rowOff>120120</xdr:rowOff>
    </xdr:from>
    <xdr:to>
      <xdr:col>19</xdr:col>
      <xdr:colOff>223308</xdr:colOff>
      <xdr:row>14</xdr:row>
      <xdr:rowOff>82022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0</xdr:col>
      <xdr:colOff>251883</xdr:colOff>
      <xdr:row>17</xdr:row>
      <xdr:rowOff>66574</xdr:rowOff>
    </xdr:from>
    <xdr:ext cx="1435008" cy="276999"/>
    <xdr:sp macro="" textlink="CÁLCULOS!D8">
      <xdr:nvSpPr>
        <xdr:cNvPr id="20" name="CaixaDeTexto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/>
      </xdr:nvSpPr>
      <xdr:spPr>
        <a:xfrm>
          <a:off x="251883" y="3157869"/>
          <a:ext cx="1435008" cy="2769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fld id="{327A8961-9C96-4039-82B5-3986F5428495}" type="TxLink">
            <a:rPr lang="en-US" sz="1200" b="0" i="0" u="none" strike="noStrike">
              <a:solidFill>
                <a:srgbClr val="000000"/>
              </a:solidFill>
              <a:effectLst/>
              <a:latin typeface="Lato"/>
              <a:ea typeface="+mn-ea"/>
              <a:cs typeface="+mn-cs"/>
            </a:rPr>
            <a:pPr marL="0" indent="0"/>
            <a:t>Entregas No Prazo</a:t>
          </a:fld>
          <a:endParaRPr lang="pt-BR" sz="1200" b="0" i="0" u="none" strike="noStrike">
            <a:solidFill>
              <a:srgbClr val="000000"/>
            </a:solidFill>
            <a:effectLst/>
            <a:latin typeface="Lato"/>
            <a:ea typeface="+mn-ea"/>
            <a:cs typeface="+mn-cs"/>
          </a:endParaRPr>
        </a:p>
      </xdr:txBody>
    </xdr:sp>
    <xdr:clientData/>
  </xdr:oneCellAnchor>
  <xdr:twoCellAnchor>
    <xdr:from>
      <xdr:col>0</xdr:col>
      <xdr:colOff>189442</xdr:colOff>
      <xdr:row>17</xdr:row>
      <xdr:rowOff>110066</xdr:rowOff>
    </xdr:from>
    <xdr:to>
      <xdr:col>4</xdr:col>
      <xdr:colOff>51956</xdr:colOff>
      <xdr:row>24</xdr:row>
      <xdr:rowOff>129116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665691</xdr:colOff>
      <xdr:row>18</xdr:row>
      <xdr:rowOff>144990</xdr:rowOff>
    </xdr:from>
    <xdr:to>
      <xdr:col>8</xdr:col>
      <xdr:colOff>732366</xdr:colOff>
      <xdr:row>23</xdr:row>
      <xdr:rowOff>105834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0</xdr:col>
      <xdr:colOff>112183</xdr:colOff>
      <xdr:row>15</xdr:row>
      <xdr:rowOff>29633</xdr:rowOff>
    </xdr:from>
    <xdr:ext cx="5205336" cy="307777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/>
      </xdr:nvSpPr>
      <xdr:spPr>
        <a:xfrm>
          <a:off x="112183" y="2757247"/>
          <a:ext cx="5205336" cy="307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4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DESEMPENHO NO ATENDIMANTO DO PEDIDO DO CLIENTE</a:t>
          </a:r>
          <a:endParaRPr lang="pt-BR" sz="1400"/>
        </a:p>
      </xdr:txBody>
    </xdr:sp>
    <xdr:clientData/>
  </xdr:oneCellAnchor>
  <xdr:oneCellAnchor>
    <xdr:from>
      <xdr:col>10</xdr:col>
      <xdr:colOff>376767</xdr:colOff>
      <xdr:row>17</xdr:row>
      <xdr:rowOff>66574</xdr:rowOff>
    </xdr:from>
    <xdr:ext cx="1622367" cy="276999"/>
    <xdr:sp macro="" textlink="CÁLCULOS!D9">
      <xdr:nvSpPr>
        <xdr:cNvPr id="24" name="CaixaDeTexto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/>
      </xdr:nvSpPr>
      <xdr:spPr>
        <a:xfrm>
          <a:off x="7996767" y="3157869"/>
          <a:ext cx="1622367" cy="2769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8ACC9AE-9CFE-4518-A128-37562F189AEC}" type="TxLink">
            <a:rPr lang="en-US" sz="1200" b="0" i="0" u="none" strike="noStrike">
              <a:solidFill>
                <a:srgbClr val="000000"/>
              </a:solidFill>
              <a:effectLst/>
              <a:latin typeface="Lato"/>
              <a:ea typeface="+mn-ea"/>
              <a:cs typeface="+mn-cs"/>
            </a:rPr>
            <a:pPr/>
            <a:t>Satisfação Do Cliente</a:t>
          </a:fld>
          <a:endParaRPr lang="pt-BR" sz="1600"/>
        </a:p>
      </xdr:txBody>
    </xdr:sp>
    <xdr:clientData/>
  </xdr:oneCellAnchor>
  <xdr:twoCellAnchor>
    <xdr:from>
      <xdr:col>10</xdr:col>
      <xdr:colOff>341841</xdr:colOff>
      <xdr:row>17</xdr:row>
      <xdr:rowOff>110066</xdr:rowOff>
    </xdr:from>
    <xdr:to>
      <xdr:col>14</xdr:col>
      <xdr:colOff>294408</xdr:colOff>
      <xdr:row>24</xdr:row>
      <xdr:rowOff>129116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156633</xdr:colOff>
      <xdr:row>18</xdr:row>
      <xdr:rowOff>144461</xdr:rowOff>
    </xdr:from>
    <xdr:to>
      <xdr:col>19</xdr:col>
      <xdr:colOff>223308</xdr:colOff>
      <xdr:row>23</xdr:row>
      <xdr:rowOff>106363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10</xdr:col>
      <xdr:colOff>376767</xdr:colOff>
      <xdr:row>26</xdr:row>
      <xdr:rowOff>121708</xdr:rowOff>
    </xdr:from>
    <xdr:ext cx="1518173" cy="276999"/>
    <xdr:sp macro="" textlink="CÁLCULOS!D11">
      <xdr:nvSpPr>
        <xdr:cNvPr id="27" name="CaixaDeTexto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7996767" y="4849572"/>
          <a:ext cx="1518173" cy="2769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615A05-83A6-4E0B-9707-E9AEEA1A1D12}" type="TxLink">
            <a:rPr lang="en-US" sz="1200" b="0" i="0" u="none" strike="noStrike">
              <a:solidFill>
                <a:srgbClr val="000000"/>
              </a:solidFill>
              <a:effectLst/>
              <a:latin typeface="Lato"/>
              <a:ea typeface="+mn-ea"/>
              <a:cs typeface="+mn-cs"/>
            </a:rPr>
            <a:pPr/>
            <a:t>Dock To Stock Time</a:t>
          </a:fld>
          <a:endParaRPr lang="pt-BR" sz="1600"/>
        </a:p>
      </xdr:txBody>
    </xdr:sp>
    <xdr:clientData/>
  </xdr:oneCellAnchor>
  <xdr:twoCellAnchor>
    <xdr:from>
      <xdr:col>10</xdr:col>
      <xdr:colOff>379942</xdr:colOff>
      <xdr:row>27</xdr:row>
      <xdr:rowOff>101599</xdr:rowOff>
    </xdr:from>
    <xdr:to>
      <xdr:col>14</xdr:col>
      <xdr:colOff>303068</xdr:colOff>
      <xdr:row>34</xdr:row>
      <xdr:rowOff>120649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156633</xdr:colOff>
      <xdr:row>28</xdr:row>
      <xdr:rowOff>82546</xdr:rowOff>
    </xdr:from>
    <xdr:to>
      <xdr:col>19</xdr:col>
      <xdr:colOff>223308</xdr:colOff>
      <xdr:row>33</xdr:row>
      <xdr:rowOff>44449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oneCellAnchor>
    <xdr:from>
      <xdr:col>0</xdr:col>
      <xdr:colOff>251883</xdr:colOff>
      <xdr:row>26</xdr:row>
      <xdr:rowOff>121708</xdr:rowOff>
    </xdr:from>
    <xdr:ext cx="1989712" cy="276999"/>
    <xdr:sp macro="" textlink="CÁLCULOS!D10">
      <xdr:nvSpPr>
        <xdr:cNvPr id="30" name="CaixaDeTexto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/>
      </xdr:nvSpPr>
      <xdr:spPr>
        <a:xfrm>
          <a:off x="251883" y="4849572"/>
          <a:ext cx="1989712" cy="2769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fld id="{DBC3B0A9-621B-4E54-BD39-F65CE891DBA8}" type="TxLink">
            <a:rPr lang="en-US" sz="1200" b="0" i="0" u="none" strike="noStrike">
              <a:solidFill>
                <a:srgbClr val="000000"/>
              </a:solidFill>
              <a:effectLst/>
              <a:latin typeface="Lato"/>
              <a:ea typeface="+mn-ea"/>
              <a:cs typeface="+mn-cs"/>
            </a:rPr>
            <a:pPr marL="0" indent="0"/>
            <a:t>Acuracidade Do Inventário</a:t>
          </a:fld>
          <a:endParaRPr lang="pt-BR" sz="1200" b="0" i="0" u="none" strike="noStrike">
            <a:solidFill>
              <a:srgbClr val="000000"/>
            </a:solidFill>
            <a:effectLst/>
            <a:latin typeface="Lato"/>
            <a:ea typeface="+mn-ea"/>
            <a:cs typeface="+mn-cs"/>
          </a:endParaRPr>
        </a:p>
      </xdr:txBody>
    </xdr:sp>
    <xdr:clientData/>
  </xdr:oneCellAnchor>
  <xdr:twoCellAnchor>
    <xdr:from>
      <xdr:col>0</xdr:col>
      <xdr:colOff>189442</xdr:colOff>
      <xdr:row>27</xdr:row>
      <xdr:rowOff>101599</xdr:rowOff>
    </xdr:from>
    <xdr:to>
      <xdr:col>4</xdr:col>
      <xdr:colOff>51956</xdr:colOff>
      <xdr:row>34</xdr:row>
      <xdr:rowOff>120649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665691</xdr:colOff>
      <xdr:row>28</xdr:row>
      <xdr:rowOff>82546</xdr:rowOff>
    </xdr:from>
    <xdr:to>
      <xdr:col>8</xdr:col>
      <xdr:colOff>732366</xdr:colOff>
      <xdr:row>33</xdr:row>
      <xdr:rowOff>44449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oneCellAnchor>
    <xdr:from>
      <xdr:col>0</xdr:col>
      <xdr:colOff>112183</xdr:colOff>
      <xdr:row>24</xdr:row>
      <xdr:rowOff>124883</xdr:rowOff>
    </xdr:from>
    <xdr:ext cx="3589701" cy="307777"/>
    <xdr:sp macro="" textlink="">
      <xdr:nvSpPr>
        <xdr:cNvPr id="36" name="CaixaDeTexto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/>
      </xdr:nvSpPr>
      <xdr:spPr>
        <a:xfrm>
          <a:off x="112183" y="4489065"/>
          <a:ext cx="3589701" cy="307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4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DESEMPENHO NA GESTÃO DE ESTOQUE</a:t>
          </a:r>
          <a:endParaRPr lang="pt-BR" sz="1400"/>
        </a:p>
      </xdr:txBody>
    </xdr:sp>
    <xdr:clientData/>
  </xdr:oneCellAnchor>
  <xdr:twoCellAnchor>
    <xdr:from>
      <xdr:col>0</xdr:col>
      <xdr:colOff>95250</xdr:colOff>
      <xdr:row>15</xdr:row>
      <xdr:rowOff>43295</xdr:rowOff>
    </xdr:from>
    <xdr:to>
      <xdr:col>19</xdr:col>
      <xdr:colOff>502228</xdr:colOff>
      <xdr:row>15</xdr:row>
      <xdr:rowOff>43295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>
          <a:off x="95250" y="2770909"/>
          <a:ext cx="14884978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95250</xdr:colOff>
      <xdr:row>24</xdr:row>
      <xdr:rowOff>138546</xdr:rowOff>
    </xdr:from>
    <xdr:to>
      <xdr:col>19</xdr:col>
      <xdr:colOff>502228</xdr:colOff>
      <xdr:row>24</xdr:row>
      <xdr:rowOff>138546</xdr:rowOff>
    </xdr:to>
    <xdr:cxnSp macro="">
      <xdr:nvCxnSpPr>
        <xdr:cNvPr id="37" name="Conector reto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CxnSpPr/>
      </xdr:nvCxnSpPr>
      <xdr:spPr>
        <a:xfrm>
          <a:off x="95250" y="4502728"/>
          <a:ext cx="14884978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95250</xdr:colOff>
      <xdr:row>5</xdr:row>
      <xdr:rowOff>173182</xdr:rowOff>
    </xdr:from>
    <xdr:to>
      <xdr:col>19</xdr:col>
      <xdr:colOff>502228</xdr:colOff>
      <xdr:row>5</xdr:row>
      <xdr:rowOff>173182</xdr:rowOff>
    </xdr:to>
    <xdr:cxnSp macro="">
      <xdr:nvCxnSpPr>
        <xdr:cNvPr id="38" name="Conector reto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CxnSpPr/>
      </xdr:nvCxnSpPr>
      <xdr:spPr>
        <a:xfrm>
          <a:off x="95250" y="1085995"/>
          <a:ext cx="14884978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216479</xdr:colOff>
      <xdr:row>3</xdr:row>
      <xdr:rowOff>34635</xdr:rowOff>
    </xdr:from>
    <xdr:to>
      <xdr:col>19</xdr:col>
      <xdr:colOff>554183</xdr:colOff>
      <xdr:row>5</xdr:row>
      <xdr:rowOff>117543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pSpPr/>
      </xdr:nvGrpSpPr>
      <xdr:grpSpPr>
        <a:xfrm>
          <a:off x="13932479" y="580158"/>
          <a:ext cx="1099704" cy="446590"/>
          <a:chOff x="11499274" y="225137"/>
          <a:chExt cx="1272885" cy="567817"/>
        </a:xfrm>
      </xdr:grpSpPr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GrpSpPr/>
        </xdr:nvGrpSpPr>
        <xdr:grpSpPr>
          <a:xfrm>
            <a:off x="11559886" y="432954"/>
            <a:ext cx="1100152" cy="360000"/>
            <a:chOff x="11559886" y="432954"/>
            <a:chExt cx="1100152" cy="360000"/>
          </a:xfrm>
        </xdr:grpSpPr>
        <xdr:sp macro="" textlink="">
          <xdr:nvSpPr>
            <xdr:cNvPr id="6" name="Retângulo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/>
          </xdr:nvSpPr>
          <xdr:spPr>
            <a:xfrm>
              <a:off x="11559886" y="510527"/>
              <a:ext cx="538695" cy="204855"/>
            </a:xfrm>
            <a:prstGeom prst="rect">
              <a:avLst/>
            </a:prstGeom>
            <a:solidFill>
              <a:srgbClr val="C0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33" name="Retângulo 32">
              <a:extLst>
                <a:ext uri="{FF2B5EF4-FFF2-40B4-BE49-F238E27FC236}">
                  <a16:creationId xmlns:a16="http://schemas.microsoft.com/office/drawing/2014/main" id="{00000000-0008-0000-0100-000021000000}"/>
                </a:ext>
              </a:extLst>
            </xdr:cNvPr>
            <xdr:cNvSpPr/>
          </xdr:nvSpPr>
          <xdr:spPr>
            <a:xfrm>
              <a:off x="12121343" y="510527"/>
              <a:ext cx="538695" cy="204855"/>
            </a:xfrm>
            <a:prstGeom prst="rect">
              <a:avLst/>
            </a:prstGeom>
            <a:solidFill>
              <a:schemeClr val="accent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0" name="Retângulo 9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SpPr/>
          </xdr:nvSpPr>
          <xdr:spPr>
            <a:xfrm>
              <a:off x="12098581" y="432954"/>
              <a:ext cx="31544" cy="360000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18" name="CaixaDeTexto 17">
            <a:extLst>
              <a:ext uri="{FF2B5EF4-FFF2-40B4-BE49-F238E27FC236}">
                <a16:creationId xmlns:a16="http://schemas.microsoft.com/office/drawing/2014/main" id="{00000000-0008-0000-0100-000012000000}"/>
              </a:ext>
            </a:extLst>
          </xdr:cNvPr>
          <xdr:cNvSpPr txBox="1"/>
        </xdr:nvSpPr>
        <xdr:spPr>
          <a:xfrm>
            <a:off x="11499274" y="502228"/>
            <a:ext cx="588818" cy="2164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800">
                <a:solidFill>
                  <a:schemeClr val="bg1"/>
                </a:solidFill>
              </a:rPr>
              <a:t>Abaixo</a:t>
            </a:r>
          </a:p>
        </xdr:txBody>
      </xdr:sp>
      <xdr:sp macro="" textlink="">
        <xdr:nvSpPr>
          <xdr:cNvPr id="39" name="CaixaDeTexto 38">
            <a:extLst>
              <a:ext uri="{FF2B5EF4-FFF2-40B4-BE49-F238E27FC236}">
                <a16:creationId xmlns:a16="http://schemas.microsoft.com/office/drawing/2014/main" id="{00000000-0008-0000-0100-000027000000}"/>
              </a:ext>
            </a:extLst>
          </xdr:cNvPr>
          <xdr:cNvSpPr txBox="1"/>
        </xdr:nvSpPr>
        <xdr:spPr>
          <a:xfrm>
            <a:off x="12183341" y="502228"/>
            <a:ext cx="588818" cy="2164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800">
                <a:solidFill>
                  <a:schemeClr val="bg1"/>
                </a:solidFill>
              </a:rPr>
              <a:t>Acima</a:t>
            </a:r>
          </a:p>
        </xdr:txBody>
      </xdr:sp>
      <xdr:sp macro="" textlink="">
        <xdr:nvSpPr>
          <xdr:cNvPr id="40" name="CaixaDeTexto 39">
            <a:extLst>
              <a:ext uri="{FF2B5EF4-FFF2-40B4-BE49-F238E27FC236}">
                <a16:creationId xmlns:a16="http://schemas.microsoft.com/office/drawing/2014/main" id="{00000000-0008-0000-0100-000028000000}"/>
              </a:ext>
            </a:extLst>
          </xdr:cNvPr>
          <xdr:cNvSpPr txBox="1"/>
        </xdr:nvSpPr>
        <xdr:spPr>
          <a:xfrm>
            <a:off x="11862955" y="225137"/>
            <a:ext cx="588818" cy="2164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800">
                <a:solidFill>
                  <a:sysClr val="windowText" lastClr="000000"/>
                </a:solidFill>
              </a:rPr>
              <a:t>Meta</a:t>
            </a:r>
            <a:endParaRPr lang="pt-BR" sz="1000">
              <a:solidFill>
                <a:sysClr val="windowText" lastClr="000000"/>
              </a:solidFill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228600</xdr:colOff>
      <xdr:row>6</xdr:row>
      <xdr:rowOff>9525</xdr:rowOff>
    </xdr:from>
    <xdr:to>
      <xdr:col>10</xdr:col>
      <xdr:colOff>594036</xdr:colOff>
      <xdr:row>20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4600" y="1095375"/>
          <a:ext cx="5699436" cy="2543175"/>
        </a:xfrm>
        <a:prstGeom prst="rect">
          <a:avLst/>
        </a:prstGeom>
      </xdr:spPr>
    </xdr:pic>
    <xdr:clientData/>
  </xdr:twoCellAnchor>
  <xdr:oneCellAnchor>
    <xdr:from>
      <xdr:col>4</xdr:col>
      <xdr:colOff>95250</xdr:colOff>
      <xdr:row>2</xdr:row>
      <xdr:rowOff>123825</xdr:rowOff>
    </xdr:from>
    <xdr:ext cx="3382208" cy="400110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3143250" y="485775"/>
          <a:ext cx="3382208" cy="4001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2000"/>
            <a:t>Gráfico de Barras Empilhado</a:t>
          </a:r>
        </a:p>
      </xdr:txBody>
    </xdr:sp>
    <xdr:clientData/>
  </xdr:oneCellAnchor>
  <xdr:twoCellAnchor editAs="oneCell">
    <xdr:from>
      <xdr:col>3</xdr:col>
      <xdr:colOff>571500</xdr:colOff>
      <xdr:row>13</xdr:row>
      <xdr:rowOff>142875</xdr:rowOff>
    </xdr:from>
    <xdr:to>
      <xdr:col>4</xdr:col>
      <xdr:colOff>723900</xdr:colOff>
      <xdr:row>18</xdr:row>
      <xdr:rowOff>152400</xdr:rowOff>
    </xdr:to>
    <xdr:pic>
      <xdr:nvPicPr>
        <xdr:cNvPr id="6" name="Gráfico 5" descr="Seta de Linha: curva no sentido horário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2857500" y="2495550"/>
          <a:ext cx="914400" cy="914400"/>
        </a:xfrm>
        <a:prstGeom prst="rect">
          <a:avLst/>
        </a:prstGeom>
      </xdr:spPr>
    </xdr:pic>
    <xdr:clientData/>
  </xdr:twoCellAnchor>
  <xdr:oneCellAnchor>
    <xdr:from>
      <xdr:col>3</xdr:col>
      <xdr:colOff>238125</xdr:colOff>
      <xdr:row>18</xdr:row>
      <xdr:rowOff>66675</xdr:rowOff>
    </xdr:from>
    <xdr:ext cx="2067425" cy="276999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2524125" y="3324225"/>
          <a:ext cx="2067425" cy="2769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/>
            <a:t>Valor Atual (Caixa de Texto)</a:t>
          </a:r>
        </a:p>
      </xdr:txBody>
    </xdr:sp>
    <xdr:clientData/>
  </xdr:oneCellAnchor>
  <xdr:twoCellAnchor editAs="oneCell">
    <xdr:from>
      <xdr:col>7</xdr:col>
      <xdr:colOff>581025</xdr:colOff>
      <xdr:row>5</xdr:row>
      <xdr:rowOff>171450</xdr:rowOff>
    </xdr:from>
    <xdr:to>
      <xdr:col>8</xdr:col>
      <xdr:colOff>733425</xdr:colOff>
      <xdr:row>11</xdr:row>
      <xdr:rowOff>0</xdr:rowOff>
    </xdr:to>
    <xdr:pic>
      <xdr:nvPicPr>
        <xdr:cNvPr id="9" name="Gráfico 8" descr="Seta de Linha: curva no sentido anti-horário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 rot="16200000">
          <a:off x="5915025" y="1076325"/>
          <a:ext cx="914400" cy="914400"/>
        </a:xfrm>
        <a:prstGeom prst="rect">
          <a:avLst/>
        </a:prstGeom>
      </xdr:spPr>
    </xdr:pic>
    <xdr:clientData/>
  </xdr:twoCellAnchor>
  <xdr:oneCellAnchor>
    <xdr:from>
      <xdr:col>9</xdr:col>
      <xdr:colOff>9525</xdr:colOff>
      <xdr:row>7</xdr:row>
      <xdr:rowOff>28575</xdr:rowOff>
    </xdr:from>
    <xdr:ext cx="1660839" cy="276999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6867525" y="1295400"/>
          <a:ext cx="1660839" cy="2769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/>
            <a:t>Meta (Caixa de Texto)</a:t>
          </a:r>
        </a:p>
      </xdr:txBody>
    </xdr:sp>
    <xdr:clientData/>
  </xdr:oneCellAnchor>
  <xdr:twoCellAnchor editAs="oneCell">
    <xdr:from>
      <xdr:col>7</xdr:col>
      <xdr:colOff>428624</xdr:colOff>
      <xdr:row>15</xdr:row>
      <xdr:rowOff>142875</xdr:rowOff>
    </xdr:from>
    <xdr:to>
      <xdr:col>8</xdr:col>
      <xdr:colOff>438149</xdr:colOff>
      <xdr:row>20</xdr:row>
      <xdr:rowOff>9525</xdr:rowOff>
    </xdr:to>
    <xdr:pic>
      <xdr:nvPicPr>
        <xdr:cNvPr id="12" name="Gráfico 11" descr="Seta de Linha: reta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 rot="5400000">
          <a:off x="5762624" y="2857500"/>
          <a:ext cx="771525" cy="771525"/>
        </a:xfrm>
        <a:prstGeom prst="rect">
          <a:avLst/>
        </a:prstGeom>
      </xdr:spPr>
    </xdr:pic>
    <xdr:clientData/>
  </xdr:twoCellAnchor>
  <xdr:oneCellAnchor>
    <xdr:from>
      <xdr:col>6</xdr:col>
      <xdr:colOff>476250</xdr:colOff>
      <xdr:row>20</xdr:row>
      <xdr:rowOff>47625</xdr:rowOff>
    </xdr:from>
    <xdr:ext cx="2873094" cy="276999"/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5048250" y="3667125"/>
          <a:ext cx="2873094" cy="2769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/>
            <a:t>Marca Meta (Gráfico Coluna Empilhada)</a:t>
          </a:r>
        </a:p>
      </xdr:txBody>
    </xdr:sp>
    <xdr:clientData/>
  </xdr:oneCellAnchor>
  <xdr:twoCellAnchor editAs="oneCell">
    <xdr:from>
      <xdr:col>4</xdr:col>
      <xdr:colOff>542925</xdr:colOff>
      <xdr:row>7</xdr:row>
      <xdr:rowOff>9525</xdr:rowOff>
    </xdr:from>
    <xdr:to>
      <xdr:col>5</xdr:col>
      <xdr:colOff>695325</xdr:colOff>
      <xdr:row>12</xdr:row>
      <xdr:rowOff>19050</xdr:rowOff>
    </xdr:to>
    <xdr:pic>
      <xdr:nvPicPr>
        <xdr:cNvPr id="14" name="Gráfico 13" descr="Seta de Linha: curva no sentido horário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 rot="9369676">
          <a:off x="3590925" y="1276350"/>
          <a:ext cx="914400" cy="914400"/>
        </a:xfrm>
        <a:prstGeom prst="rect">
          <a:avLst/>
        </a:prstGeom>
      </xdr:spPr>
    </xdr:pic>
    <xdr:clientData/>
  </xdr:twoCellAnchor>
  <xdr:oneCellAnchor>
    <xdr:from>
      <xdr:col>0</xdr:col>
      <xdr:colOff>647700</xdr:colOff>
      <xdr:row>7</xdr:row>
      <xdr:rowOff>95250</xdr:rowOff>
    </xdr:from>
    <xdr:ext cx="2946769" cy="276999"/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647700" y="1362075"/>
          <a:ext cx="2946769" cy="2769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/>
            <a:t>Desempenho (Gráfico Coluna Empilhada)</a:t>
          </a:r>
        </a:p>
      </xdr:txBody>
    </xdr:sp>
    <xdr:clientData/>
  </xdr:oneCellAnchor>
  <xdr:twoCellAnchor editAs="oneCell">
    <xdr:from>
      <xdr:col>7</xdr:col>
      <xdr:colOff>495299</xdr:colOff>
      <xdr:row>11</xdr:row>
      <xdr:rowOff>19050</xdr:rowOff>
    </xdr:from>
    <xdr:to>
      <xdr:col>8</xdr:col>
      <xdr:colOff>504824</xdr:colOff>
      <xdr:row>15</xdr:row>
      <xdr:rowOff>66675</xdr:rowOff>
    </xdr:to>
    <xdr:pic>
      <xdr:nvPicPr>
        <xdr:cNvPr id="16" name="Gráfico 15" descr="Seta de Linha: reta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5829299" y="2009775"/>
          <a:ext cx="771525" cy="771525"/>
        </a:xfrm>
        <a:prstGeom prst="rect">
          <a:avLst/>
        </a:prstGeom>
      </xdr:spPr>
    </xdr:pic>
    <xdr:clientData/>
  </xdr:twoCellAnchor>
  <xdr:oneCellAnchor>
    <xdr:from>
      <xdr:col>8</xdr:col>
      <xdr:colOff>590550</xdr:colOff>
      <xdr:row>12</xdr:row>
      <xdr:rowOff>85725</xdr:rowOff>
    </xdr:from>
    <xdr:ext cx="5317610" cy="276999"/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>
          <a:off x="6686550" y="2257425"/>
          <a:ext cx="5317610" cy="2769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/>
            <a:t>Auxiliar,</a:t>
          </a:r>
          <a:r>
            <a:rPr lang="pt-BR" sz="1200" baseline="0"/>
            <a:t> base para a marca de meta</a:t>
          </a:r>
          <a:r>
            <a:rPr lang="pt-BR" sz="1200"/>
            <a:t> (Gráfico Coluna Empilhada transparente)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OneDrive%20-%20Minhas%20Planilhas\Minhas%20Planilhas\Venda%20de%20Planilhas\KPI%20TRansportes\Painel_kpi_transportes_comple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inel"/>
      <sheetName val="Tabelas"/>
      <sheetName val="Frete  -  Acuracidade"/>
      <sheetName val="Frete  -  Não Conformidade"/>
      <sheetName val="Frete  -  Avarias no Transporte"/>
      <sheetName val="Frete  -  Utilização da Capacid"/>
      <sheetName val="Frete  -  Coletas no Prazo"/>
      <sheetName val="Frete  -  Custo Trasnp.%Vendas"/>
      <sheetName val="Frete  -  Custo Frete por Unid"/>
      <sheetName val="Pedido Perfeito"/>
      <sheetName val="Pedidos Completos no prazo "/>
      <sheetName val="Entregas no Prazo"/>
      <sheetName val="Taxa atendimento do pedido"/>
      <sheetName val="Tempo do ciclo do pedido"/>
      <sheetName val="Satisfação do Cliente"/>
      <sheetName val="Dock to Stock"/>
      <sheetName val="Acuracidade do Inventário"/>
      <sheetName val="Estoque Indisponível para Venda"/>
      <sheetName val="Utili da Capacidade Estocagem"/>
      <sheetName val="Entregas reali. no prazo"/>
      <sheetName val="Entregas Devolvidas"/>
      <sheetName val="Receb.de Produtos Qualidade"/>
      <sheetName val="Atendimento do Pedido"/>
      <sheetName val="Tempo de Entrega"/>
      <sheetName val="sobre"/>
    </sheetNames>
    <sheetDataSet>
      <sheetData sheetId="0">
        <row r="6">
          <cell r="V6">
            <v>2013</v>
          </cell>
          <cell r="X6" t="str">
            <v>Janeiro</v>
          </cell>
        </row>
        <row r="7">
          <cell r="V7">
            <v>2014</v>
          </cell>
          <cell r="X7" t="str">
            <v>Fevereiro</v>
          </cell>
        </row>
        <row r="8">
          <cell r="V8">
            <v>2015</v>
          </cell>
          <cell r="X8" t="str">
            <v>Março</v>
          </cell>
        </row>
        <row r="9">
          <cell r="V9">
            <v>2016</v>
          </cell>
          <cell r="X9" t="str">
            <v>Abril</v>
          </cell>
        </row>
        <row r="10">
          <cell r="V10">
            <v>2017</v>
          </cell>
          <cell r="X10" t="str">
            <v>Maio</v>
          </cell>
        </row>
        <row r="11">
          <cell r="V11">
            <v>2018</v>
          </cell>
          <cell r="X11" t="str">
            <v>Junho</v>
          </cell>
        </row>
        <row r="12">
          <cell r="V12">
            <v>2019</v>
          </cell>
          <cell r="X12" t="str">
            <v>Julho</v>
          </cell>
        </row>
        <row r="13">
          <cell r="X13" t="str">
            <v>Agosto</v>
          </cell>
        </row>
        <row r="14">
          <cell r="X14" t="str">
            <v>Setembro</v>
          </cell>
        </row>
        <row r="15">
          <cell r="X15" t="str">
            <v>Outubro</v>
          </cell>
        </row>
        <row r="16">
          <cell r="X16" t="str">
            <v>Novembro</v>
          </cell>
        </row>
        <row r="17">
          <cell r="X17" t="str">
            <v>Dezembro</v>
          </cell>
        </row>
      </sheetData>
      <sheetData sheetId="1">
        <row r="8">
          <cell r="B8">
            <v>1</v>
          </cell>
          <cell r="C8" t="str">
            <v>JAN</v>
          </cell>
          <cell r="D8">
            <v>0.05</v>
          </cell>
          <cell r="E8">
            <v>0.03</v>
          </cell>
          <cell r="F8">
            <v>0.03</v>
          </cell>
          <cell r="G8">
            <v>4</v>
          </cell>
          <cell r="I8">
            <v>1</v>
          </cell>
          <cell r="J8" t="str">
            <v>JAN</v>
          </cell>
          <cell r="K8"/>
          <cell r="L8"/>
          <cell r="M8">
            <v>0</v>
          </cell>
          <cell r="N8"/>
          <cell r="P8">
            <v>1</v>
          </cell>
          <cell r="Q8" t="str">
            <v>JAN</v>
          </cell>
          <cell r="R8"/>
          <cell r="S8"/>
          <cell r="T8">
            <v>0</v>
          </cell>
          <cell r="U8"/>
        </row>
        <row r="9">
          <cell r="B9">
            <v>2</v>
          </cell>
          <cell r="C9" t="str">
            <v>FEV</v>
          </cell>
          <cell r="D9">
            <v>0.05</v>
          </cell>
          <cell r="E9">
            <v>0.06</v>
          </cell>
          <cell r="F9">
            <v>4.4999999999999998E-2</v>
          </cell>
          <cell r="G9">
            <v>4</v>
          </cell>
          <cell r="I9">
            <v>2</v>
          </cell>
          <cell r="J9" t="str">
            <v>FEV</v>
          </cell>
          <cell r="K9">
            <v>0</v>
          </cell>
          <cell r="L9"/>
          <cell r="M9"/>
          <cell r="N9"/>
          <cell r="P9">
            <v>2</v>
          </cell>
          <cell r="Q9" t="str">
            <v>FEV</v>
          </cell>
          <cell r="R9">
            <v>0</v>
          </cell>
          <cell r="S9"/>
          <cell r="T9"/>
          <cell r="U9"/>
        </row>
        <row r="10">
          <cell r="B10">
            <v>3</v>
          </cell>
          <cell r="C10" t="str">
            <v>MAR</v>
          </cell>
          <cell r="D10">
            <v>0.05</v>
          </cell>
          <cell r="E10">
            <v>0.04</v>
          </cell>
          <cell r="F10">
            <v>4.3333333333333335E-2</v>
          </cell>
          <cell r="G10">
            <v>4</v>
          </cell>
          <cell r="I10">
            <v>3</v>
          </cell>
          <cell r="J10" t="str">
            <v>MAR</v>
          </cell>
          <cell r="K10">
            <v>0</v>
          </cell>
          <cell r="L10"/>
          <cell r="M10"/>
          <cell r="N10"/>
          <cell r="P10">
            <v>3</v>
          </cell>
          <cell r="Q10" t="str">
            <v>MAR</v>
          </cell>
          <cell r="R10">
            <v>0</v>
          </cell>
          <cell r="S10"/>
          <cell r="T10"/>
          <cell r="U10"/>
        </row>
        <row r="11">
          <cell r="B11">
            <v>4</v>
          </cell>
          <cell r="C11" t="str">
            <v>ABR</v>
          </cell>
          <cell r="D11">
            <v>0.05</v>
          </cell>
          <cell r="E11">
            <v>0.05</v>
          </cell>
          <cell r="F11">
            <v>4.4999999999999998E-2</v>
          </cell>
          <cell r="G11">
            <v>4</v>
          </cell>
          <cell r="I11">
            <v>4</v>
          </cell>
          <cell r="J11" t="str">
            <v>ABR</v>
          </cell>
          <cell r="K11">
            <v>0</v>
          </cell>
          <cell r="L11"/>
          <cell r="M11"/>
          <cell r="N11"/>
          <cell r="P11">
            <v>4</v>
          </cell>
          <cell r="Q11" t="str">
            <v>ABR</v>
          </cell>
          <cell r="R11">
            <v>0</v>
          </cell>
          <cell r="S11"/>
          <cell r="T11"/>
          <cell r="U11"/>
        </row>
        <row r="12">
          <cell r="B12">
            <v>5</v>
          </cell>
          <cell r="C12" t="str">
            <v>MAI</v>
          </cell>
          <cell r="D12">
            <v>0.05</v>
          </cell>
          <cell r="E12">
            <v>0.06</v>
          </cell>
          <cell r="F12">
            <v>4.8000000000000001E-2</v>
          </cell>
          <cell r="G12">
            <v>4</v>
          </cell>
          <cell r="I12">
            <v>5</v>
          </cell>
          <cell r="J12" t="str">
            <v>MAI</v>
          </cell>
          <cell r="K12">
            <v>0</v>
          </cell>
          <cell r="L12"/>
          <cell r="M12"/>
          <cell r="N12"/>
          <cell r="P12">
            <v>5</v>
          </cell>
          <cell r="Q12" t="str">
            <v>MAI</v>
          </cell>
          <cell r="R12">
            <v>0</v>
          </cell>
          <cell r="S12"/>
          <cell r="T12"/>
          <cell r="U12"/>
        </row>
        <row r="13">
          <cell r="B13">
            <v>6</v>
          </cell>
          <cell r="C13" t="str">
            <v>JUN</v>
          </cell>
          <cell r="D13">
            <v>0.05</v>
          </cell>
          <cell r="E13">
            <v>7.0000000000000007E-2</v>
          </cell>
          <cell r="F13">
            <v>5.1666666666666666E-2</v>
          </cell>
          <cell r="G13">
            <v>4</v>
          </cell>
          <cell r="I13">
            <v>6</v>
          </cell>
          <cell r="J13" t="str">
            <v>JUN</v>
          </cell>
          <cell r="K13">
            <v>0</v>
          </cell>
          <cell r="L13"/>
          <cell r="M13"/>
          <cell r="N13"/>
          <cell r="P13">
            <v>6</v>
          </cell>
          <cell r="Q13" t="str">
            <v>JUN</v>
          </cell>
          <cell r="R13">
            <v>0</v>
          </cell>
          <cell r="S13"/>
          <cell r="T13"/>
          <cell r="U13"/>
        </row>
        <row r="14">
          <cell r="B14">
            <v>7</v>
          </cell>
          <cell r="C14" t="str">
            <v>JUL</v>
          </cell>
          <cell r="D14">
            <v>0.05</v>
          </cell>
          <cell r="E14">
            <v>0.08</v>
          </cell>
          <cell r="F14">
            <v>5.5714285714285716E-2</v>
          </cell>
          <cell r="G14">
            <v>4</v>
          </cell>
          <cell r="I14">
            <v>7</v>
          </cell>
          <cell r="J14" t="str">
            <v>JUL</v>
          </cell>
          <cell r="K14">
            <v>0</v>
          </cell>
          <cell r="L14"/>
          <cell r="M14"/>
          <cell r="N14"/>
          <cell r="P14">
            <v>7</v>
          </cell>
          <cell r="Q14" t="str">
            <v>JUL</v>
          </cell>
          <cell r="R14">
            <v>0</v>
          </cell>
          <cell r="S14"/>
          <cell r="T14"/>
          <cell r="U14"/>
        </row>
        <row r="15">
          <cell r="B15">
            <v>8</v>
          </cell>
          <cell r="C15" t="str">
            <v>AGO</v>
          </cell>
          <cell r="D15">
            <v>0.05</v>
          </cell>
          <cell r="E15"/>
          <cell r="F15">
            <v>5.5714285714285716E-2</v>
          </cell>
          <cell r="G15"/>
          <cell r="I15">
            <v>8</v>
          </cell>
          <cell r="J15" t="str">
            <v>AGO</v>
          </cell>
          <cell r="K15">
            <v>0</v>
          </cell>
          <cell r="L15"/>
          <cell r="M15"/>
          <cell r="N15"/>
          <cell r="P15">
            <v>8</v>
          </cell>
          <cell r="Q15" t="str">
            <v>AGO</v>
          </cell>
          <cell r="R15">
            <v>0</v>
          </cell>
          <cell r="S15"/>
          <cell r="T15"/>
          <cell r="U15"/>
        </row>
        <row r="16">
          <cell r="B16">
            <v>9</v>
          </cell>
          <cell r="C16" t="str">
            <v>SET</v>
          </cell>
          <cell r="D16">
            <v>0.05</v>
          </cell>
          <cell r="E16"/>
          <cell r="F16">
            <v>5.5714285714285716E-2</v>
          </cell>
          <cell r="G16"/>
          <cell r="I16">
            <v>9</v>
          </cell>
          <cell r="J16" t="str">
            <v>SET</v>
          </cell>
          <cell r="K16">
            <v>0</v>
          </cell>
          <cell r="L16"/>
          <cell r="M16"/>
          <cell r="N16"/>
          <cell r="P16">
            <v>9</v>
          </cell>
          <cell r="Q16" t="str">
            <v>SET</v>
          </cell>
          <cell r="R16">
            <v>0</v>
          </cell>
          <cell r="S16"/>
          <cell r="T16"/>
          <cell r="U16"/>
        </row>
        <row r="17">
          <cell r="B17">
            <v>10</v>
          </cell>
          <cell r="C17" t="str">
            <v>OUT</v>
          </cell>
          <cell r="D17">
            <v>0.05</v>
          </cell>
          <cell r="E17"/>
          <cell r="F17">
            <v>5.5714285714285716E-2</v>
          </cell>
          <cell r="G17"/>
          <cell r="I17">
            <v>10</v>
          </cell>
          <cell r="J17" t="str">
            <v>OUT</v>
          </cell>
          <cell r="K17">
            <v>0</v>
          </cell>
          <cell r="L17"/>
          <cell r="M17"/>
          <cell r="N17"/>
          <cell r="P17">
            <v>10</v>
          </cell>
          <cell r="Q17" t="str">
            <v>OUT</v>
          </cell>
          <cell r="R17">
            <v>0</v>
          </cell>
          <cell r="S17"/>
          <cell r="T17"/>
          <cell r="U17"/>
        </row>
        <row r="18">
          <cell r="B18">
            <v>11</v>
          </cell>
          <cell r="C18" t="str">
            <v>NOV</v>
          </cell>
          <cell r="D18">
            <v>0.05</v>
          </cell>
          <cell r="E18"/>
          <cell r="F18">
            <v>5.5714285714285716E-2</v>
          </cell>
          <cell r="G18"/>
          <cell r="I18">
            <v>11</v>
          </cell>
          <cell r="J18" t="str">
            <v>NOV</v>
          </cell>
          <cell r="K18">
            <v>0</v>
          </cell>
          <cell r="L18"/>
          <cell r="M18"/>
          <cell r="N18"/>
          <cell r="P18">
            <v>11</v>
          </cell>
          <cell r="Q18" t="str">
            <v>NOV</v>
          </cell>
          <cell r="R18">
            <v>0</v>
          </cell>
          <cell r="S18"/>
          <cell r="T18"/>
          <cell r="U18"/>
        </row>
        <row r="19">
          <cell r="B19">
            <v>12</v>
          </cell>
          <cell r="C19" t="str">
            <v>DEZ</v>
          </cell>
          <cell r="D19">
            <v>0.05</v>
          </cell>
          <cell r="E19"/>
          <cell r="F19">
            <v>5.5714285714285716E-2</v>
          </cell>
          <cell r="G19"/>
          <cell r="I19">
            <v>12</v>
          </cell>
          <cell r="J19" t="str">
            <v>DEZ</v>
          </cell>
          <cell r="K19">
            <v>0</v>
          </cell>
          <cell r="L19"/>
          <cell r="M19"/>
          <cell r="N19"/>
          <cell r="P19">
            <v>12</v>
          </cell>
          <cell r="Q19" t="str">
            <v>DEZ</v>
          </cell>
          <cell r="R19">
            <v>0</v>
          </cell>
          <cell r="S19"/>
          <cell r="T19"/>
          <cell r="U19"/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Lato">
      <a:majorFont>
        <a:latin typeface="Lato"/>
        <a:ea typeface=""/>
        <a:cs typeface=""/>
      </a:majorFont>
      <a:minorFont>
        <a:latin typeface="Lato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Lato">
    <a:majorFont>
      <a:latin typeface="Lato"/>
      <a:ea typeface=""/>
      <a:cs typeface=""/>
    </a:majorFont>
    <a:minorFont>
      <a:latin typeface="Lato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Lato">
    <a:majorFont>
      <a:latin typeface="Lato"/>
      <a:ea typeface=""/>
      <a:cs typeface=""/>
    </a:majorFont>
    <a:minorFont>
      <a:latin typeface="Lato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Lato">
    <a:majorFont>
      <a:latin typeface="Lato"/>
      <a:ea typeface=""/>
      <a:cs typeface=""/>
    </a:majorFont>
    <a:minorFont>
      <a:latin typeface="Lato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Lato">
    <a:majorFont>
      <a:latin typeface="Lato"/>
      <a:ea typeface=""/>
      <a:cs typeface=""/>
    </a:majorFont>
    <a:minorFont>
      <a:latin typeface="Lato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Lato">
    <a:majorFont>
      <a:latin typeface="Lato"/>
      <a:ea typeface=""/>
      <a:cs typeface=""/>
    </a:majorFont>
    <a:minorFont>
      <a:latin typeface="Lato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Lato">
    <a:majorFont>
      <a:latin typeface="Lato"/>
      <a:ea typeface=""/>
      <a:cs typeface=""/>
    </a:majorFont>
    <a:minorFont>
      <a:latin typeface="Lato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Lato">
    <a:majorFont>
      <a:latin typeface="Lato"/>
      <a:ea typeface=""/>
      <a:cs typeface=""/>
    </a:majorFont>
    <a:minorFont>
      <a:latin typeface="Lato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Lato">
    <a:majorFont>
      <a:latin typeface="Lato"/>
      <a:ea typeface=""/>
      <a:cs typeface=""/>
    </a:majorFont>
    <a:minorFont>
      <a:latin typeface="Lato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Lato">
    <a:majorFont>
      <a:latin typeface="Lato"/>
      <a:ea typeface=""/>
      <a:cs typeface=""/>
    </a:majorFont>
    <a:minorFont>
      <a:latin typeface="Lato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Lato">
    <a:majorFont>
      <a:latin typeface="Lato"/>
      <a:ea typeface=""/>
      <a:cs typeface=""/>
    </a:majorFont>
    <a:minorFont>
      <a:latin typeface="Lato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54545-5850-4A5D-BA7D-5CE1BAB935FF}">
  <dimension ref="A1:R507"/>
  <sheetViews>
    <sheetView showGridLines="0" showRowColHeaders="0" workbookViewId="0">
      <selection activeCell="H12" sqref="H12"/>
    </sheetView>
  </sheetViews>
  <sheetFormatPr defaultRowHeight="14.25" x14ac:dyDescent="0.2"/>
  <cols>
    <col min="1" max="1" width="2.88671875" customWidth="1"/>
  </cols>
  <sheetData>
    <row r="1" spans="1:18" ht="21" customHeight="1" x14ac:dyDescent="0.2"/>
    <row r="2" spans="1:18" ht="21" customHeight="1" x14ac:dyDescent="0.25">
      <c r="B2" s="9" t="s">
        <v>24</v>
      </c>
    </row>
    <row r="3" spans="1:18" ht="21" customHeight="1" thickBo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P3" s="2"/>
      <c r="Q3" s="2"/>
      <c r="R3" s="2"/>
    </row>
    <row r="4" spans="1:18" s="1" customFormat="1" ht="21" customHeight="1" thickTop="1" x14ac:dyDescent="0.2">
      <c r="A4" s="3"/>
      <c r="B4" s="7" t="s">
        <v>2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/>
      <c r="P4" s="3"/>
      <c r="Q4" s="3"/>
      <c r="R4" s="3"/>
    </row>
    <row r="5" spans="1:18" ht="12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P5" s="2"/>
      <c r="Q5" s="2"/>
      <c r="R5" s="2"/>
    </row>
    <row r="6" spans="1:18" ht="21" customHeight="1" x14ac:dyDescent="0.2">
      <c r="A6" s="2"/>
      <c r="B6" s="4" t="s">
        <v>17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P6" s="2"/>
      <c r="Q6" s="2"/>
      <c r="R6" s="2"/>
    </row>
    <row r="7" spans="1:18" ht="21" customHeight="1" x14ac:dyDescent="0.2">
      <c r="A7" s="2"/>
      <c r="B7" s="5"/>
      <c r="C7" s="5" t="s">
        <v>5</v>
      </c>
      <c r="D7" s="5" t="s">
        <v>6</v>
      </c>
      <c r="E7" s="5" t="s">
        <v>7</v>
      </c>
      <c r="F7" s="5" t="s">
        <v>8</v>
      </c>
      <c r="G7" s="5" t="s">
        <v>9</v>
      </c>
      <c r="H7" s="5" t="s">
        <v>10</v>
      </c>
      <c r="I7" s="5" t="s">
        <v>11</v>
      </c>
      <c r="J7" s="5" t="s">
        <v>12</v>
      </c>
      <c r="K7" s="5" t="s">
        <v>13</v>
      </c>
      <c r="L7" s="5" t="s">
        <v>14</v>
      </c>
      <c r="M7" s="5" t="s">
        <v>15</v>
      </c>
      <c r="N7" s="5" t="s">
        <v>16</v>
      </c>
      <c r="P7" s="2"/>
      <c r="Q7" s="2"/>
      <c r="R7" s="2"/>
    </row>
    <row r="8" spans="1:18" ht="21" customHeight="1" x14ac:dyDescent="0.2">
      <c r="A8" s="2"/>
      <c r="B8" s="10" t="s">
        <v>0</v>
      </c>
      <c r="C8" s="11">
        <v>0.98</v>
      </c>
      <c r="D8" s="11">
        <v>0.97</v>
      </c>
      <c r="E8" s="11">
        <v>0.98</v>
      </c>
      <c r="F8" s="11">
        <v>0.94</v>
      </c>
      <c r="G8" s="11">
        <v>0.99</v>
      </c>
      <c r="H8" s="11"/>
      <c r="I8" s="11"/>
      <c r="J8" s="11"/>
      <c r="K8" s="11"/>
      <c r="L8" s="11"/>
      <c r="M8" s="11"/>
      <c r="N8" s="11"/>
      <c r="P8" s="2"/>
      <c r="Q8" s="2"/>
      <c r="R8" s="2"/>
    </row>
    <row r="9" spans="1:18" ht="21" customHeight="1" x14ac:dyDescent="0.2">
      <c r="A9" s="2"/>
      <c r="B9" s="10" t="s">
        <v>1</v>
      </c>
      <c r="C9" s="11">
        <v>0.97</v>
      </c>
      <c r="D9" s="11">
        <f>C9</f>
        <v>0.97</v>
      </c>
      <c r="E9" s="11">
        <f t="shared" ref="E9:N9" si="0">D9</f>
        <v>0.97</v>
      </c>
      <c r="F9" s="11">
        <f t="shared" si="0"/>
        <v>0.97</v>
      </c>
      <c r="G9" s="11">
        <f t="shared" si="0"/>
        <v>0.97</v>
      </c>
      <c r="H9" s="11">
        <f t="shared" si="0"/>
        <v>0.97</v>
      </c>
      <c r="I9" s="11">
        <f t="shared" si="0"/>
        <v>0.97</v>
      </c>
      <c r="J9" s="11">
        <f t="shared" si="0"/>
        <v>0.97</v>
      </c>
      <c r="K9" s="11">
        <f t="shared" si="0"/>
        <v>0.97</v>
      </c>
      <c r="L9" s="11">
        <f t="shared" si="0"/>
        <v>0.97</v>
      </c>
      <c r="M9" s="11">
        <f t="shared" si="0"/>
        <v>0.97</v>
      </c>
      <c r="N9" s="11">
        <f t="shared" si="0"/>
        <v>0.97</v>
      </c>
      <c r="P9" s="2"/>
      <c r="Q9" s="2"/>
      <c r="R9" s="2"/>
    </row>
    <row r="10" spans="1:18" ht="12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/>
      <c r="Q10" s="2"/>
      <c r="R10" s="2"/>
    </row>
    <row r="11" spans="1:18" ht="21" customHeight="1" x14ac:dyDescent="0.2">
      <c r="A11" s="2"/>
      <c r="B11" s="4" t="s">
        <v>23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P11" s="2"/>
      <c r="Q11" s="2"/>
      <c r="R11" s="2"/>
    </row>
    <row r="12" spans="1:18" ht="21" customHeight="1" x14ac:dyDescent="0.2">
      <c r="A12" s="2"/>
      <c r="B12" s="5"/>
      <c r="C12" s="5" t="s">
        <v>5</v>
      </c>
      <c r="D12" s="5" t="s">
        <v>6</v>
      </c>
      <c r="E12" s="5" t="s">
        <v>7</v>
      </c>
      <c r="F12" s="5" t="s">
        <v>8</v>
      </c>
      <c r="G12" s="5" t="s">
        <v>9</v>
      </c>
      <c r="H12" s="5" t="s">
        <v>10</v>
      </c>
      <c r="I12" s="5" t="s">
        <v>11</v>
      </c>
      <c r="J12" s="5" t="s">
        <v>12</v>
      </c>
      <c r="K12" s="5" t="s">
        <v>13</v>
      </c>
      <c r="L12" s="5" t="s">
        <v>14</v>
      </c>
      <c r="M12" s="5" t="s">
        <v>15</v>
      </c>
      <c r="N12" s="5" t="s">
        <v>16</v>
      </c>
      <c r="P12" s="2"/>
      <c r="Q12" s="2"/>
      <c r="R12" s="2"/>
    </row>
    <row r="13" spans="1:18" ht="21" customHeight="1" x14ac:dyDescent="0.2">
      <c r="A13" s="2"/>
      <c r="B13" s="10" t="s">
        <v>0</v>
      </c>
      <c r="C13" s="11">
        <v>0.9</v>
      </c>
      <c r="D13" s="11">
        <v>0.95</v>
      </c>
      <c r="E13" s="11">
        <v>0.99</v>
      </c>
      <c r="F13" s="11">
        <v>0.99</v>
      </c>
      <c r="G13" s="11">
        <v>0.97</v>
      </c>
      <c r="H13" s="11"/>
      <c r="I13" s="11"/>
      <c r="J13" s="11"/>
      <c r="K13" s="11"/>
      <c r="L13" s="11"/>
      <c r="M13" s="11"/>
      <c r="N13" s="11"/>
      <c r="P13" s="2"/>
      <c r="Q13" s="2"/>
      <c r="R13" s="2"/>
    </row>
    <row r="14" spans="1:18" ht="21" customHeight="1" x14ac:dyDescent="0.2">
      <c r="A14" s="2"/>
      <c r="B14" s="10" t="s">
        <v>1</v>
      </c>
      <c r="C14" s="11">
        <v>0.98</v>
      </c>
      <c r="D14" s="11">
        <f>C14</f>
        <v>0.98</v>
      </c>
      <c r="E14" s="11">
        <f t="shared" ref="E14:N14" si="1">D14</f>
        <v>0.98</v>
      </c>
      <c r="F14" s="11">
        <f t="shared" si="1"/>
        <v>0.98</v>
      </c>
      <c r="G14" s="11">
        <f t="shared" si="1"/>
        <v>0.98</v>
      </c>
      <c r="H14" s="11">
        <f t="shared" si="1"/>
        <v>0.98</v>
      </c>
      <c r="I14" s="11">
        <f t="shared" si="1"/>
        <v>0.98</v>
      </c>
      <c r="J14" s="11">
        <f t="shared" si="1"/>
        <v>0.98</v>
      </c>
      <c r="K14" s="11">
        <f t="shared" si="1"/>
        <v>0.98</v>
      </c>
      <c r="L14" s="11">
        <f t="shared" si="1"/>
        <v>0.98</v>
      </c>
      <c r="M14" s="11">
        <f t="shared" si="1"/>
        <v>0.98</v>
      </c>
      <c r="N14" s="11">
        <f t="shared" si="1"/>
        <v>0.98</v>
      </c>
      <c r="P14" s="2"/>
      <c r="Q14" s="2"/>
      <c r="R14" s="2"/>
    </row>
    <row r="15" spans="1:18" ht="21" customHeight="1" thickBo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P15" s="2"/>
      <c r="Q15" s="2"/>
      <c r="R15" s="2"/>
    </row>
    <row r="16" spans="1:18" s="1" customFormat="1" ht="21" customHeight="1" thickTop="1" x14ac:dyDescent="0.2">
      <c r="A16" s="3"/>
      <c r="B16" s="7" t="s">
        <v>3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/>
      <c r="P16" s="3"/>
      <c r="Q16" s="3"/>
      <c r="R16" s="3"/>
    </row>
    <row r="17" spans="1:18" ht="12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P17" s="2"/>
      <c r="Q17" s="2"/>
      <c r="R17" s="2"/>
    </row>
    <row r="18" spans="1:18" ht="21" customHeight="1" x14ac:dyDescent="0.2">
      <c r="A18" s="3"/>
      <c r="B18" s="4" t="s">
        <v>19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P18" s="2"/>
      <c r="Q18" s="2"/>
      <c r="R18" s="2"/>
    </row>
    <row r="19" spans="1:18" ht="21" customHeight="1" x14ac:dyDescent="0.2">
      <c r="A19" s="2"/>
      <c r="B19" s="5"/>
      <c r="C19" s="5" t="s">
        <v>5</v>
      </c>
      <c r="D19" s="5" t="s">
        <v>6</v>
      </c>
      <c r="E19" s="5" t="s">
        <v>7</v>
      </c>
      <c r="F19" s="5" t="s">
        <v>8</v>
      </c>
      <c r="G19" s="5" t="s">
        <v>9</v>
      </c>
      <c r="H19" s="5" t="s">
        <v>10</v>
      </c>
      <c r="I19" s="5" t="s">
        <v>11</v>
      </c>
      <c r="J19" s="5" t="s">
        <v>12</v>
      </c>
      <c r="K19" s="5" t="s">
        <v>13</v>
      </c>
      <c r="L19" s="5" t="s">
        <v>14</v>
      </c>
      <c r="M19" s="5" t="s">
        <v>15</v>
      </c>
      <c r="N19" s="5" t="s">
        <v>16</v>
      </c>
      <c r="P19" s="2"/>
      <c r="Q19" s="2"/>
      <c r="R19" s="2"/>
    </row>
    <row r="20" spans="1:18" ht="21" customHeight="1" x14ac:dyDescent="0.2">
      <c r="A20" s="2"/>
      <c r="B20" s="10" t="s">
        <v>0</v>
      </c>
      <c r="C20" s="11">
        <v>1</v>
      </c>
      <c r="D20" s="11">
        <v>0.99</v>
      </c>
      <c r="E20" s="11">
        <v>0.98</v>
      </c>
      <c r="F20" s="11">
        <v>0.95</v>
      </c>
      <c r="G20" s="11">
        <v>0.99</v>
      </c>
      <c r="H20" s="11"/>
      <c r="I20" s="11"/>
      <c r="J20" s="11"/>
      <c r="K20" s="11"/>
      <c r="L20" s="11"/>
      <c r="M20" s="11"/>
      <c r="N20" s="11"/>
      <c r="P20" s="2"/>
      <c r="Q20" s="2"/>
      <c r="R20" s="2"/>
    </row>
    <row r="21" spans="1:18" ht="21" customHeight="1" x14ac:dyDescent="0.2">
      <c r="A21" s="2"/>
      <c r="B21" s="10" t="s">
        <v>1</v>
      </c>
      <c r="C21" s="11">
        <v>0.99</v>
      </c>
      <c r="D21" s="11">
        <f>C21</f>
        <v>0.99</v>
      </c>
      <c r="E21" s="11">
        <f t="shared" ref="E21:N21" si="2">D21</f>
        <v>0.99</v>
      </c>
      <c r="F21" s="11">
        <f t="shared" si="2"/>
        <v>0.99</v>
      </c>
      <c r="G21" s="11">
        <f t="shared" si="2"/>
        <v>0.99</v>
      </c>
      <c r="H21" s="11">
        <f t="shared" si="2"/>
        <v>0.99</v>
      </c>
      <c r="I21" s="11">
        <f t="shared" si="2"/>
        <v>0.99</v>
      </c>
      <c r="J21" s="11">
        <f t="shared" si="2"/>
        <v>0.99</v>
      </c>
      <c r="K21" s="11">
        <f t="shared" si="2"/>
        <v>0.99</v>
      </c>
      <c r="L21" s="11">
        <f t="shared" si="2"/>
        <v>0.99</v>
      </c>
      <c r="M21" s="11">
        <f t="shared" si="2"/>
        <v>0.99</v>
      </c>
      <c r="N21" s="11">
        <f t="shared" si="2"/>
        <v>0.99</v>
      </c>
      <c r="P21" s="2"/>
      <c r="Q21" s="2"/>
      <c r="R21" s="2"/>
    </row>
    <row r="22" spans="1:18" ht="12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P22" s="2"/>
      <c r="Q22" s="2"/>
      <c r="R22" s="2"/>
    </row>
    <row r="23" spans="1:18" ht="21" customHeight="1" x14ac:dyDescent="0.2">
      <c r="A23" s="3"/>
      <c r="B23" s="4" t="s">
        <v>20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P23" s="2"/>
      <c r="Q23" s="2"/>
      <c r="R23" s="2"/>
    </row>
    <row r="24" spans="1:18" ht="21" customHeight="1" x14ac:dyDescent="0.2">
      <c r="A24" s="2"/>
      <c r="B24" s="5"/>
      <c r="C24" s="5" t="s">
        <v>5</v>
      </c>
      <c r="D24" s="5" t="s">
        <v>6</v>
      </c>
      <c r="E24" s="5" t="s">
        <v>7</v>
      </c>
      <c r="F24" s="5" t="s">
        <v>8</v>
      </c>
      <c r="G24" s="5" t="s">
        <v>9</v>
      </c>
      <c r="H24" s="5" t="s">
        <v>10</v>
      </c>
      <c r="I24" s="5" t="s">
        <v>11</v>
      </c>
      <c r="J24" s="5" t="s">
        <v>12</v>
      </c>
      <c r="K24" s="5" t="s">
        <v>13</v>
      </c>
      <c r="L24" s="5" t="s">
        <v>14</v>
      </c>
      <c r="M24" s="5" t="s">
        <v>15</v>
      </c>
      <c r="N24" s="5" t="s">
        <v>16</v>
      </c>
      <c r="P24" s="2"/>
      <c r="Q24" s="2"/>
      <c r="R24" s="2"/>
    </row>
    <row r="25" spans="1:18" ht="21" customHeight="1" x14ac:dyDescent="0.2">
      <c r="A25" s="2"/>
      <c r="B25" s="10" t="s">
        <v>0</v>
      </c>
      <c r="C25" s="11">
        <v>0.93</v>
      </c>
      <c r="D25" s="11">
        <v>0.95</v>
      </c>
      <c r="E25" s="11">
        <v>0.96</v>
      </c>
      <c r="F25" s="11">
        <v>0.98</v>
      </c>
      <c r="G25" s="11">
        <v>0.99</v>
      </c>
      <c r="H25" s="11"/>
      <c r="I25" s="11"/>
      <c r="J25" s="11"/>
      <c r="K25" s="11"/>
      <c r="L25" s="11"/>
      <c r="M25" s="11"/>
      <c r="N25" s="11"/>
      <c r="P25" s="2"/>
      <c r="Q25" s="2"/>
      <c r="R25" s="2"/>
    </row>
    <row r="26" spans="1:18" ht="21" customHeight="1" x14ac:dyDescent="0.2">
      <c r="A26" s="2"/>
      <c r="B26" s="10" t="s">
        <v>1</v>
      </c>
      <c r="C26" s="11">
        <v>1</v>
      </c>
      <c r="D26" s="11">
        <f>C26</f>
        <v>1</v>
      </c>
      <c r="E26" s="11">
        <f t="shared" ref="E26:N26" si="3">D26</f>
        <v>1</v>
      </c>
      <c r="F26" s="11">
        <f t="shared" si="3"/>
        <v>1</v>
      </c>
      <c r="G26" s="11">
        <f t="shared" si="3"/>
        <v>1</v>
      </c>
      <c r="H26" s="11">
        <f t="shared" si="3"/>
        <v>1</v>
      </c>
      <c r="I26" s="11">
        <f t="shared" si="3"/>
        <v>1</v>
      </c>
      <c r="J26" s="11">
        <f t="shared" si="3"/>
        <v>1</v>
      </c>
      <c r="K26" s="11">
        <f t="shared" si="3"/>
        <v>1</v>
      </c>
      <c r="L26" s="11">
        <f t="shared" si="3"/>
        <v>1</v>
      </c>
      <c r="M26" s="11">
        <f t="shared" si="3"/>
        <v>1</v>
      </c>
      <c r="N26" s="11">
        <f t="shared" si="3"/>
        <v>1</v>
      </c>
      <c r="P26" s="2"/>
      <c r="Q26" s="2"/>
      <c r="R26" s="2"/>
    </row>
    <row r="27" spans="1:18" ht="21" customHeight="1" thickBo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P27" s="2"/>
      <c r="Q27" s="2"/>
      <c r="R27" s="2"/>
    </row>
    <row r="28" spans="1:18" s="1" customFormat="1" ht="21" customHeight="1" thickTop="1" x14ac:dyDescent="0.2">
      <c r="A28" s="3"/>
      <c r="B28" s="7" t="s">
        <v>4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/>
      <c r="P28" s="3"/>
      <c r="Q28" s="3"/>
      <c r="R28" s="3"/>
    </row>
    <row r="29" spans="1:18" ht="12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P29" s="2"/>
      <c r="Q29" s="2"/>
      <c r="R29" s="2"/>
    </row>
    <row r="30" spans="1:18" ht="21" customHeight="1" x14ac:dyDescent="0.2">
      <c r="A30" s="3"/>
      <c r="B30" s="4" t="s">
        <v>21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P30" s="2"/>
      <c r="Q30" s="2"/>
      <c r="R30" s="2"/>
    </row>
    <row r="31" spans="1:18" ht="21" customHeight="1" x14ac:dyDescent="0.2">
      <c r="A31" s="2"/>
      <c r="B31" s="5"/>
      <c r="C31" s="5" t="s">
        <v>5</v>
      </c>
      <c r="D31" s="5" t="s">
        <v>6</v>
      </c>
      <c r="E31" s="5" t="s">
        <v>7</v>
      </c>
      <c r="F31" s="5" t="s">
        <v>8</v>
      </c>
      <c r="G31" s="5" t="s">
        <v>9</v>
      </c>
      <c r="H31" s="5" t="s">
        <v>10</v>
      </c>
      <c r="I31" s="5" t="s">
        <v>11</v>
      </c>
      <c r="J31" s="5" t="s">
        <v>12</v>
      </c>
      <c r="K31" s="5" t="s">
        <v>13</v>
      </c>
      <c r="L31" s="5" t="s">
        <v>14</v>
      </c>
      <c r="M31" s="5" t="s">
        <v>15</v>
      </c>
      <c r="N31" s="5" t="s">
        <v>16</v>
      </c>
      <c r="P31" s="2"/>
      <c r="Q31" s="2"/>
      <c r="R31" s="2"/>
    </row>
    <row r="32" spans="1:18" ht="21" customHeight="1" x14ac:dyDescent="0.2">
      <c r="A32" s="2"/>
      <c r="B32" s="10" t="s">
        <v>0</v>
      </c>
      <c r="C32" s="11">
        <v>0.95</v>
      </c>
      <c r="D32" s="11">
        <v>0.96</v>
      </c>
      <c r="E32" s="11">
        <v>0.97</v>
      </c>
      <c r="F32" s="11">
        <v>0.98</v>
      </c>
      <c r="G32" s="11">
        <v>0.99</v>
      </c>
      <c r="H32" s="11"/>
      <c r="I32" s="11"/>
      <c r="J32" s="11"/>
      <c r="K32" s="11"/>
      <c r="L32" s="11"/>
      <c r="M32" s="11"/>
      <c r="N32" s="11"/>
      <c r="P32" s="2"/>
      <c r="Q32" s="2"/>
      <c r="R32" s="2"/>
    </row>
    <row r="33" spans="1:18" ht="21" customHeight="1" x14ac:dyDescent="0.2">
      <c r="A33" s="2"/>
      <c r="B33" s="10" t="s">
        <v>1</v>
      </c>
      <c r="C33" s="11">
        <v>1</v>
      </c>
      <c r="D33" s="11">
        <f>C33</f>
        <v>1</v>
      </c>
      <c r="E33" s="11">
        <f t="shared" ref="E33:N33" si="4">D33</f>
        <v>1</v>
      </c>
      <c r="F33" s="11">
        <f t="shared" si="4"/>
        <v>1</v>
      </c>
      <c r="G33" s="11">
        <f t="shared" si="4"/>
        <v>1</v>
      </c>
      <c r="H33" s="11">
        <f t="shared" si="4"/>
        <v>1</v>
      </c>
      <c r="I33" s="11">
        <f t="shared" si="4"/>
        <v>1</v>
      </c>
      <c r="J33" s="11">
        <f t="shared" si="4"/>
        <v>1</v>
      </c>
      <c r="K33" s="11">
        <f t="shared" si="4"/>
        <v>1</v>
      </c>
      <c r="L33" s="11">
        <f t="shared" si="4"/>
        <v>1</v>
      </c>
      <c r="M33" s="11">
        <f t="shared" si="4"/>
        <v>1</v>
      </c>
      <c r="N33" s="11">
        <f t="shared" si="4"/>
        <v>1</v>
      </c>
      <c r="P33" s="2"/>
      <c r="Q33" s="2"/>
      <c r="R33" s="2"/>
    </row>
    <row r="34" spans="1:18" ht="12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P34" s="2"/>
      <c r="Q34" s="2"/>
      <c r="R34" s="2"/>
    </row>
    <row r="35" spans="1:18" ht="21" customHeight="1" x14ac:dyDescent="0.2">
      <c r="A35" s="3"/>
      <c r="B35" s="4" t="s">
        <v>22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P35" s="2"/>
      <c r="Q35" s="2"/>
      <c r="R35" s="2"/>
    </row>
    <row r="36" spans="1:18" ht="21" customHeight="1" x14ac:dyDescent="0.2">
      <c r="A36" s="2"/>
      <c r="B36" s="5"/>
      <c r="C36" s="5" t="s">
        <v>5</v>
      </c>
      <c r="D36" s="5" t="s">
        <v>6</v>
      </c>
      <c r="E36" s="5" t="s">
        <v>7</v>
      </c>
      <c r="F36" s="5" t="s">
        <v>8</v>
      </c>
      <c r="G36" s="5" t="s">
        <v>9</v>
      </c>
      <c r="H36" s="5" t="s">
        <v>10</v>
      </c>
      <c r="I36" s="5" t="s">
        <v>11</v>
      </c>
      <c r="J36" s="5" t="s">
        <v>12</v>
      </c>
      <c r="K36" s="5" t="s">
        <v>13</v>
      </c>
      <c r="L36" s="5" t="s">
        <v>14</v>
      </c>
      <c r="M36" s="5" t="s">
        <v>15</v>
      </c>
      <c r="N36" s="5" t="s">
        <v>16</v>
      </c>
      <c r="P36" s="2"/>
      <c r="Q36" s="2"/>
      <c r="R36" s="2"/>
    </row>
    <row r="37" spans="1:18" ht="21" customHeight="1" x14ac:dyDescent="0.2">
      <c r="A37" s="2"/>
      <c r="B37" s="10" t="s">
        <v>0</v>
      </c>
      <c r="C37" s="12">
        <v>0.125</v>
      </c>
      <c r="D37" s="12">
        <v>0.16666666666666666</v>
      </c>
      <c r="E37" s="12">
        <v>4.1666666666666664E-2</v>
      </c>
      <c r="F37" s="12">
        <v>4.1666666666666664E-2</v>
      </c>
      <c r="G37" s="12">
        <v>8.3333333333333329E-2</v>
      </c>
      <c r="H37" s="12"/>
      <c r="I37" s="12"/>
      <c r="J37" s="12"/>
      <c r="K37" s="12"/>
      <c r="L37" s="12"/>
      <c r="M37" s="12"/>
      <c r="N37" s="12"/>
      <c r="P37" s="2"/>
      <c r="Q37" s="2"/>
      <c r="R37" s="2"/>
    </row>
    <row r="38" spans="1:18" ht="21" customHeight="1" x14ac:dyDescent="0.2">
      <c r="A38" s="2"/>
      <c r="B38" s="10" t="s">
        <v>1</v>
      </c>
      <c r="C38" s="12">
        <v>8.3333333333333329E-2</v>
      </c>
      <c r="D38" s="12">
        <v>8.3333333333333329E-2</v>
      </c>
      <c r="E38" s="12">
        <v>8.3333333333333329E-2</v>
      </c>
      <c r="F38" s="12">
        <v>8.3333333333333329E-2</v>
      </c>
      <c r="G38" s="12">
        <v>8.3333333333333329E-2</v>
      </c>
      <c r="H38" s="12">
        <v>8.3333333333333329E-2</v>
      </c>
      <c r="I38" s="12">
        <v>8.3333333333333329E-2</v>
      </c>
      <c r="J38" s="12">
        <v>8.3333333333333329E-2</v>
      </c>
      <c r="K38" s="12">
        <v>8.3333333333333329E-2</v>
      </c>
      <c r="L38" s="12">
        <v>8.3333333333333329E-2</v>
      </c>
      <c r="M38" s="12">
        <v>8.3333333333333329E-2</v>
      </c>
      <c r="N38" s="12">
        <v>8.3333333333333329E-2</v>
      </c>
      <c r="P38" s="2"/>
      <c r="Q38" s="2"/>
      <c r="R38" s="2"/>
    </row>
    <row r="39" spans="1:18" ht="21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P39" s="2"/>
      <c r="Q39" s="2"/>
      <c r="R39" s="2"/>
    </row>
    <row r="40" spans="1:18" ht="21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P40" s="2"/>
      <c r="Q40" s="2"/>
      <c r="R40" s="2"/>
    </row>
    <row r="41" spans="1:18" ht="21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P41" s="2"/>
      <c r="Q41" s="2"/>
      <c r="R41" s="2"/>
    </row>
    <row r="42" spans="1:18" ht="21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ht="21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ht="21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ht="21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ht="21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ht="21" customHeight="1" x14ac:dyDescent="0.2">
      <c r="A47" s="6" t="s">
        <v>18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ht="21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ht="21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ht="21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ht="21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 ht="21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 ht="21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 ht="21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 ht="21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 ht="21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 ht="21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 ht="21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 ht="21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 ht="21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 ht="21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 ht="21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 ht="21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8" ht="21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 ht="21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 ht="21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21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21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21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21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21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ht="21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ht="21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ht="21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ht="21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ht="21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21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21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21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21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21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ht="21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ht="21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ht="21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ht="21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ht="21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ht="21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ht="21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ht="21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ht="21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ht="21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ht="21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ht="21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ht="21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ht="21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ht="21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ht="21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ht="21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ht="21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ht="21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ht="21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ht="21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ht="21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ht="21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ht="21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ht="21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ht="21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ht="21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ht="21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ht="21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ht="21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ht="21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ht="21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ht="21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ht="21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ht="21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ht="21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ht="21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ht="21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ht="21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ht="21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ht="21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ht="21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ht="21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ht="21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ht="21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ht="21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ht="21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ht="21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ht="21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ht="21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ht="21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ht="21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ht="21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ht="21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ht="21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ht="21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ht="21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ht="21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ht="21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ht="21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ht="21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ht="21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ht="21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ht="21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ht="21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ht="21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ht="21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ht="21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ht="21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ht="21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ht="21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ht="21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ht="21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ht="21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ht="21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ht="21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ht="21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ht="21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ht="21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ht="21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ht="21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ht="21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ht="21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ht="21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ht="21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ht="21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ht="21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ht="21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ht="21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ht="21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ht="21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ht="21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ht="21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ht="21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ht="21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ht="21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ht="21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ht="21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ht="21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ht="21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ht="21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 ht="21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 ht="21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 ht="21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 ht="21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 ht="21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 ht="21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 ht="21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 ht="21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ht="21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 ht="21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 ht="21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 ht="21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 ht="21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 ht="21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 ht="21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 ht="21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 ht="21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 ht="21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1:18" ht="21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1:18" ht="21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1:18" ht="21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 ht="21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1:18" ht="21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1:18" ht="21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1:18" ht="21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1:18" ht="21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1:18" ht="21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1:18" ht="21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1:18" ht="21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1:18" ht="21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1:18" ht="21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1:18" ht="21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1:18" ht="21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1:18" ht="21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1:18" ht="21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1:18" ht="21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1:18" ht="21" customHeight="1" x14ac:dyDescent="0.2"/>
    <row r="220" spans="1:18" ht="21" customHeight="1" x14ac:dyDescent="0.2"/>
    <row r="221" spans="1:18" ht="21" customHeight="1" x14ac:dyDescent="0.2"/>
    <row r="222" spans="1:18" ht="21" customHeight="1" x14ac:dyDescent="0.2"/>
    <row r="223" spans="1:18" ht="21" customHeight="1" x14ac:dyDescent="0.2"/>
    <row r="224" spans="1:18" ht="21" customHeight="1" x14ac:dyDescent="0.2"/>
    <row r="225" ht="21" customHeight="1" x14ac:dyDescent="0.2"/>
    <row r="226" ht="21" customHeight="1" x14ac:dyDescent="0.2"/>
    <row r="227" ht="21" customHeight="1" x14ac:dyDescent="0.2"/>
    <row r="228" ht="21" customHeight="1" x14ac:dyDescent="0.2"/>
    <row r="229" ht="21" customHeight="1" x14ac:dyDescent="0.2"/>
    <row r="230" ht="21" customHeight="1" x14ac:dyDescent="0.2"/>
    <row r="231" ht="21" customHeight="1" x14ac:dyDescent="0.2"/>
    <row r="232" ht="21" customHeight="1" x14ac:dyDescent="0.2"/>
    <row r="233" ht="21" customHeight="1" x14ac:dyDescent="0.2"/>
    <row r="234" ht="21" customHeight="1" x14ac:dyDescent="0.2"/>
    <row r="235" ht="21" customHeight="1" x14ac:dyDescent="0.2"/>
    <row r="236" ht="21" customHeight="1" x14ac:dyDescent="0.2"/>
    <row r="237" ht="21" customHeight="1" x14ac:dyDescent="0.2"/>
    <row r="238" ht="21" customHeight="1" x14ac:dyDescent="0.2"/>
    <row r="239" ht="21" customHeight="1" x14ac:dyDescent="0.2"/>
    <row r="240" ht="21" customHeight="1" x14ac:dyDescent="0.2"/>
    <row r="241" ht="21" customHeight="1" x14ac:dyDescent="0.2"/>
    <row r="242" ht="21" customHeight="1" x14ac:dyDescent="0.2"/>
    <row r="243" ht="21" customHeight="1" x14ac:dyDescent="0.2"/>
    <row r="244" ht="21" customHeight="1" x14ac:dyDescent="0.2"/>
    <row r="245" ht="21" customHeight="1" x14ac:dyDescent="0.2"/>
    <row r="246" ht="21" customHeight="1" x14ac:dyDescent="0.2"/>
    <row r="247" ht="21" customHeight="1" x14ac:dyDescent="0.2"/>
    <row r="248" ht="21" customHeight="1" x14ac:dyDescent="0.2"/>
    <row r="249" ht="21" customHeight="1" x14ac:dyDescent="0.2"/>
    <row r="250" ht="21" customHeight="1" x14ac:dyDescent="0.2"/>
    <row r="251" ht="21" customHeight="1" x14ac:dyDescent="0.2"/>
    <row r="252" ht="21" customHeight="1" x14ac:dyDescent="0.2"/>
    <row r="253" ht="21" customHeight="1" x14ac:dyDescent="0.2"/>
    <row r="254" ht="21" customHeight="1" x14ac:dyDescent="0.2"/>
    <row r="255" ht="21" customHeight="1" x14ac:dyDescent="0.2"/>
    <row r="256" ht="21" customHeight="1" x14ac:dyDescent="0.2"/>
    <row r="257" ht="21" customHeight="1" x14ac:dyDescent="0.2"/>
    <row r="258" ht="21" customHeight="1" x14ac:dyDescent="0.2"/>
    <row r="259" ht="21" customHeight="1" x14ac:dyDescent="0.2"/>
    <row r="260" ht="21" customHeight="1" x14ac:dyDescent="0.2"/>
    <row r="261" ht="21" customHeight="1" x14ac:dyDescent="0.2"/>
    <row r="262" ht="21" customHeight="1" x14ac:dyDescent="0.2"/>
    <row r="263" ht="21" customHeight="1" x14ac:dyDescent="0.2"/>
    <row r="264" ht="21" customHeight="1" x14ac:dyDescent="0.2"/>
    <row r="265" ht="21" customHeight="1" x14ac:dyDescent="0.2"/>
    <row r="266" ht="21" customHeight="1" x14ac:dyDescent="0.2"/>
    <row r="267" ht="21" customHeight="1" x14ac:dyDescent="0.2"/>
    <row r="268" ht="21" customHeight="1" x14ac:dyDescent="0.2"/>
    <row r="269" ht="21" customHeight="1" x14ac:dyDescent="0.2"/>
    <row r="270" ht="21" customHeight="1" x14ac:dyDescent="0.2"/>
    <row r="271" ht="21" customHeight="1" x14ac:dyDescent="0.2"/>
    <row r="272" ht="21" customHeight="1" x14ac:dyDescent="0.2"/>
    <row r="273" ht="21" customHeight="1" x14ac:dyDescent="0.2"/>
    <row r="274" ht="21" customHeight="1" x14ac:dyDescent="0.2"/>
    <row r="275" ht="21" customHeight="1" x14ac:dyDescent="0.2"/>
    <row r="276" ht="21" customHeight="1" x14ac:dyDescent="0.2"/>
    <row r="277" ht="21" customHeight="1" x14ac:dyDescent="0.2"/>
    <row r="278" ht="21" customHeight="1" x14ac:dyDescent="0.2"/>
    <row r="279" ht="21" customHeight="1" x14ac:dyDescent="0.2"/>
    <row r="280" ht="21" customHeight="1" x14ac:dyDescent="0.2"/>
    <row r="281" ht="21" customHeight="1" x14ac:dyDescent="0.2"/>
    <row r="282" ht="21" customHeight="1" x14ac:dyDescent="0.2"/>
    <row r="283" ht="21" customHeight="1" x14ac:dyDescent="0.2"/>
    <row r="284" ht="21" customHeight="1" x14ac:dyDescent="0.2"/>
    <row r="285" ht="21" customHeight="1" x14ac:dyDescent="0.2"/>
    <row r="286" ht="21" customHeight="1" x14ac:dyDescent="0.2"/>
    <row r="287" ht="21" customHeight="1" x14ac:dyDescent="0.2"/>
    <row r="288" ht="21" customHeight="1" x14ac:dyDescent="0.2"/>
    <row r="289" ht="21" customHeight="1" x14ac:dyDescent="0.2"/>
    <row r="290" ht="21" customHeight="1" x14ac:dyDescent="0.2"/>
    <row r="291" ht="21" customHeight="1" x14ac:dyDescent="0.2"/>
    <row r="292" ht="21" customHeight="1" x14ac:dyDescent="0.2"/>
    <row r="293" ht="21" customHeight="1" x14ac:dyDescent="0.2"/>
    <row r="294" ht="21" customHeight="1" x14ac:dyDescent="0.2"/>
    <row r="295" ht="21" customHeight="1" x14ac:dyDescent="0.2"/>
    <row r="296" ht="21" customHeight="1" x14ac:dyDescent="0.2"/>
    <row r="297" ht="21" customHeight="1" x14ac:dyDescent="0.2"/>
    <row r="298" ht="21" customHeight="1" x14ac:dyDescent="0.2"/>
    <row r="299" ht="21" customHeight="1" x14ac:dyDescent="0.2"/>
    <row r="300" ht="21" customHeight="1" x14ac:dyDescent="0.2"/>
    <row r="301" ht="21" customHeight="1" x14ac:dyDescent="0.2"/>
    <row r="302" ht="21" customHeight="1" x14ac:dyDescent="0.2"/>
    <row r="303" ht="21" customHeight="1" x14ac:dyDescent="0.2"/>
    <row r="304" ht="21" customHeight="1" x14ac:dyDescent="0.2"/>
    <row r="305" ht="21" customHeight="1" x14ac:dyDescent="0.2"/>
    <row r="306" ht="21" customHeight="1" x14ac:dyDescent="0.2"/>
    <row r="307" ht="21" customHeight="1" x14ac:dyDescent="0.2"/>
    <row r="308" ht="21" customHeight="1" x14ac:dyDescent="0.2"/>
    <row r="309" ht="21" customHeight="1" x14ac:dyDescent="0.2"/>
    <row r="310" ht="21" customHeight="1" x14ac:dyDescent="0.2"/>
    <row r="311" ht="21" customHeight="1" x14ac:dyDescent="0.2"/>
    <row r="312" ht="21" customHeight="1" x14ac:dyDescent="0.2"/>
    <row r="313" ht="21" customHeight="1" x14ac:dyDescent="0.2"/>
    <row r="314" ht="21" customHeight="1" x14ac:dyDescent="0.2"/>
    <row r="315" ht="21" customHeight="1" x14ac:dyDescent="0.2"/>
    <row r="316" ht="21" customHeight="1" x14ac:dyDescent="0.2"/>
    <row r="317" ht="21" customHeight="1" x14ac:dyDescent="0.2"/>
    <row r="318" ht="21" customHeight="1" x14ac:dyDescent="0.2"/>
    <row r="319" ht="21" customHeight="1" x14ac:dyDescent="0.2"/>
    <row r="320" ht="21" customHeight="1" x14ac:dyDescent="0.2"/>
    <row r="321" ht="21" customHeight="1" x14ac:dyDescent="0.2"/>
    <row r="322" ht="21" customHeight="1" x14ac:dyDescent="0.2"/>
    <row r="323" ht="21" customHeight="1" x14ac:dyDescent="0.2"/>
    <row r="324" ht="21" customHeight="1" x14ac:dyDescent="0.2"/>
    <row r="325" ht="21" customHeight="1" x14ac:dyDescent="0.2"/>
    <row r="326" ht="21" customHeight="1" x14ac:dyDescent="0.2"/>
    <row r="327" ht="21" customHeight="1" x14ac:dyDescent="0.2"/>
    <row r="328" ht="21" customHeight="1" x14ac:dyDescent="0.2"/>
    <row r="329" ht="21" customHeight="1" x14ac:dyDescent="0.2"/>
    <row r="330" ht="21" customHeight="1" x14ac:dyDescent="0.2"/>
    <row r="331" ht="21" customHeight="1" x14ac:dyDescent="0.2"/>
    <row r="332" ht="21" customHeight="1" x14ac:dyDescent="0.2"/>
    <row r="333" ht="21" customHeight="1" x14ac:dyDescent="0.2"/>
    <row r="334" ht="21" customHeight="1" x14ac:dyDescent="0.2"/>
    <row r="335" ht="21" customHeight="1" x14ac:dyDescent="0.2"/>
    <row r="336" ht="21" customHeight="1" x14ac:dyDescent="0.2"/>
    <row r="337" ht="21" customHeight="1" x14ac:dyDescent="0.2"/>
    <row r="338" ht="21" customHeight="1" x14ac:dyDescent="0.2"/>
    <row r="339" ht="21" customHeight="1" x14ac:dyDescent="0.2"/>
    <row r="340" ht="21" customHeight="1" x14ac:dyDescent="0.2"/>
    <row r="341" ht="21" customHeight="1" x14ac:dyDescent="0.2"/>
    <row r="342" ht="21" customHeight="1" x14ac:dyDescent="0.2"/>
    <row r="343" ht="21" customHeight="1" x14ac:dyDescent="0.2"/>
    <row r="344" ht="21" customHeight="1" x14ac:dyDescent="0.2"/>
    <row r="345" ht="21" customHeight="1" x14ac:dyDescent="0.2"/>
    <row r="346" ht="21" customHeight="1" x14ac:dyDescent="0.2"/>
    <row r="347" ht="21" customHeight="1" x14ac:dyDescent="0.2"/>
    <row r="348" ht="21" customHeight="1" x14ac:dyDescent="0.2"/>
    <row r="349" ht="21" customHeight="1" x14ac:dyDescent="0.2"/>
    <row r="350" ht="21" customHeight="1" x14ac:dyDescent="0.2"/>
    <row r="351" ht="21" customHeight="1" x14ac:dyDescent="0.2"/>
    <row r="352" ht="21" customHeight="1" x14ac:dyDescent="0.2"/>
    <row r="353" ht="21" customHeight="1" x14ac:dyDescent="0.2"/>
    <row r="354" ht="21" customHeight="1" x14ac:dyDescent="0.2"/>
    <row r="355" ht="21" customHeight="1" x14ac:dyDescent="0.2"/>
    <row r="356" ht="21" customHeight="1" x14ac:dyDescent="0.2"/>
    <row r="357" ht="21" customHeight="1" x14ac:dyDescent="0.2"/>
    <row r="358" ht="21" customHeight="1" x14ac:dyDescent="0.2"/>
    <row r="359" ht="21" customHeight="1" x14ac:dyDescent="0.2"/>
    <row r="360" ht="21" customHeight="1" x14ac:dyDescent="0.2"/>
    <row r="361" ht="21" customHeight="1" x14ac:dyDescent="0.2"/>
    <row r="362" ht="21" customHeight="1" x14ac:dyDescent="0.2"/>
    <row r="363" ht="21" customHeight="1" x14ac:dyDescent="0.2"/>
    <row r="364" ht="21" customHeight="1" x14ac:dyDescent="0.2"/>
    <row r="365" ht="21" customHeight="1" x14ac:dyDescent="0.2"/>
    <row r="366" ht="21" customHeight="1" x14ac:dyDescent="0.2"/>
    <row r="367" ht="21" customHeight="1" x14ac:dyDescent="0.2"/>
    <row r="368" ht="21" customHeight="1" x14ac:dyDescent="0.2"/>
    <row r="369" ht="21" customHeight="1" x14ac:dyDescent="0.2"/>
    <row r="370" ht="21" customHeight="1" x14ac:dyDescent="0.2"/>
    <row r="371" ht="21" customHeight="1" x14ac:dyDescent="0.2"/>
    <row r="372" ht="21" customHeight="1" x14ac:dyDescent="0.2"/>
    <row r="373" ht="21" customHeight="1" x14ac:dyDescent="0.2"/>
    <row r="374" ht="21" customHeight="1" x14ac:dyDescent="0.2"/>
    <row r="375" ht="21" customHeight="1" x14ac:dyDescent="0.2"/>
    <row r="376" ht="21" customHeight="1" x14ac:dyDescent="0.2"/>
    <row r="377" ht="21" customHeight="1" x14ac:dyDescent="0.2"/>
    <row r="378" ht="21" customHeight="1" x14ac:dyDescent="0.2"/>
    <row r="379" ht="21" customHeight="1" x14ac:dyDescent="0.2"/>
    <row r="380" ht="21" customHeight="1" x14ac:dyDescent="0.2"/>
    <row r="381" ht="21" customHeight="1" x14ac:dyDescent="0.2"/>
    <row r="382" ht="21" customHeight="1" x14ac:dyDescent="0.2"/>
    <row r="383" ht="21" customHeight="1" x14ac:dyDescent="0.2"/>
    <row r="384" ht="21" customHeight="1" x14ac:dyDescent="0.2"/>
    <row r="385" ht="21" customHeight="1" x14ac:dyDescent="0.2"/>
    <row r="386" ht="21" customHeight="1" x14ac:dyDescent="0.2"/>
    <row r="387" ht="21" customHeight="1" x14ac:dyDescent="0.2"/>
    <row r="388" ht="21" customHeight="1" x14ac:dyDescent="0.2"/>
    <row r="389" ht="21" customHeight="1" x14ac:dyDescent="0.2"/>
    <row r="390" ht="21" customHeight="1" x14ac:dyDescent="0.2"/>
    <row r="391" ht="21" customHeight="1" x14ac:dyDescent="0.2"/>
    <row r="392" ht="21" customHeight="1" x14ac:dyDescent="0.2"/>
    <row r="393" ht="21" customHeight="1" x14ac:dyDescent="0.2"/>
    <row r="394" ht="21" customHeight="1" x14ac:dyDescent="0.2"/>
    <row r="395" ht="21" customHeight="1" x14ac:dyDescent="0.2"/>
    <row r="396" ht="21" customHeight="1" x14ac:dyDescent="0.2"/>
    <row r="397" ht="21" customHeight="1" x14ac:dyDescent="0.2"/>
    <row r="398" ht="21" customHeight="1" x14ac:dyDescent="0.2"/>
    <row r="399" ht="21" customHeight="1" x14ac:dyDescent="0.2"/>
    <row r="400" ht="21" customHeight="1" x14ac:dyDescent="0.2"/>
    <row r="401" ht="21" customHeight="1" x14ac:dyDescent="0.2"/>
    <row r="402" ht="21" customHeight="1" x14ac:dyDescent="0.2"/>
    <row r="403" ht="21" customHeight="1" x14ac:dyDescent="0.2"/>
    <row r="404" ht="21" customHeight="1" x14ac:dyDescent="0.2"/>
    <row r="405" ht="21" customHeight="1" x14ac:dyDescent="0.2"/>
    <row r="406" ht="21" customHeight="1" x14ac:dyDescent="0.2"/>
    <row r="407" ht="21" customHeight="1" x14ac:dyDescent="0.2"/>
    <row r="408" ht="21" customHeight="1" x14ac:dyDescent="0.2"/>
    <row r="409" ht="21" customHeight="1" x14ac:dyDescent="0.2"/>
    <row r="410" ht="21" customHeight="1" x14ac:dyDescent="0.2"/>
    <row r="411" ht="21" customHeight="1" x14ac:dyDescent="0.2"/>
    <row r="412" ht="21" customHeight="1" x14ac:dyDescent="0.2"/>
    <row r="413" ht="21" customHeight="1" x14ac:dyDescent="0.2"/>
    <row r="414" ht="21" customHeight="1" x14ac:dyDescent="0.2"/>
    <row r="415" ht="21" customHeight="1" x14ac:dyDescent="0.2"/>
    <row r="416" ht="21" customHeight="1" x14ac:dyDescent="0.2"/>
    <row r="417" ht="21" customHeight="1" x14ac:dyDescent="0.2"/>
    <row r="418" ht="21" customHeight="1" x14ac:dyDescent="0.2"/>
    <row r="419" ht="21" customHeight="1" x14ac:dyDescent="0.2"/>
    <row r="420" ht="21" customHeight="1" x14ac:dyDescent="0.2"/>
    <row r="421" ht="21" customHeight="1" x14ac:dyDescent="0.2"/>
    <row r="422" ht="21" customHeight="1" x14ac:dyDescent="0.2"/>
    <row r="423" ht="21" customHeight="1" x14ac:dyDescent="0.2"/>
    <row r="424" ht="21" customHeight="1" x14ac:dyDescent="0.2"/>
    <row r="425" ht="21" customHeight="1" x14ac:dyDescent="0.2"/>
    <row r="426" ht="21" customHeight="1" x14ac:dyDescent="0.2"/>
    <row r="427" ht="21" customHeight="1" x14ac:dyDescent="0.2"/>
    <row r="428" ht="21" customHeight="1" x14ac:dyDescent="0.2"/>
    <row r="429" ht="21" customHeight="1" x14ac:dyDescent="0.2"/>
    <row r="430" ht="21" customHeight="1" x14ac:dyDescent="0.2"/>
    <row r="431" ht="21" customHeight="1" x14ac:dyDescent="0.2"/>
    <row r="432" ht="21" customHeight="1" x14ac:dyDescent="0.2"/>
    <row r="433" ht="21" customHeight="1" x14ac:dyDescent="0.2"/>
    <row r="434" ht="21" customHeight="1" x14ac:dyDescent="0.2"/>
    <row r="435" ht="21" customHeight="1" x14ac:dyDescent="0.2"/>
    <row r="436" ht="21" customHeight="1" x14ac:dyDescent="0.2"/>
    <row r="437" ht="21" customHeight="1" x14ac:dyDescent="0.2"/>
    <row r="438" ht="21" customHeight="1" x14ac:dyDescent="0.2"/>
    <row r="439" ht="21" customHeight="1" x14ac:dyDescent="0.2"/>
    <row r="440" ht="21" customHeight="1" x14ac:dyDescent="0.2"/>
    <row r="441" ht="21" customHeight="1" x14ac:dyDescent="0.2"/>
    <row r="442" ht="21" customHeight="1" x14ac:dyDescent="0.2"/>
    <row r="443" ht="21" customHeight="1" x14ac:dyDescent="0.2"/>
    <row r="444" ht="21" customHeight="1" x14ac:dyDescent="0.2"/>
    <row r="445" ht="21" customHeight="1" x14ac:dyDescent="0.2"/>
    <row r="446" ht="21" customHeight="1" x14ac:dyDescent="0.2"/>
    <row r="447" ht="21" customHeight="1" x14ac:dyDescent="0.2"/>
    <row r="448" ht="21" customHeight="1" x14ac:dyDescent="0.2"/>
    <row r="449" ht="21" customHeight="1" x14ac:dyDescent="0.2"/>
    <row r="450" ht="21" customHeight="1" x14ac:dyDescent="0.2"/>
    <row r="451" ht="21" customHeight="1" x14ac:dyDescent="0.2"/>
    <row r="452" ht="21" customHeight="1" x14ac:dyDescent="0.2"/>
    <row r="453" ht="21" customHeight="1" x14ac:dyDescent="0.2"/>
    <row r="454" ht="21" customHeight="1" x14ac:dyDescent="0.2"/>
    <row r="455" ht="21" customHeight="1" x14ac:dyDescent="0.2"/>
    <row r="456" ht="21" customHeight="1" x14ac:dyDescent="0.2"/>
    <row r="457" ht="21" customHeight="1" x14ac:dyDescent="0.2"/>
    <row r="458" ht="21" customHeight="1" x14ac:dyDescent="0.2"/>
    <row r="459" ht="21" customHeight="1" x14ac:dyDescent="0.2"/>
    <row r="460" ht="21" customHeight="1" x14ac:dyDescent="0.2"/>
    <row r="461" ht="21" customHeight="1" x14ac:dyDescent="0.2"/>
    <row r="462" ht="21" customHeight="1" x14ac:dyDescent="0.2"/>
    <row r="463" ht="21" customHeight="1" x14ac:dyDescent="0.2"/>
    <row r="464" ht="21" customHeight="1" x14ac:dyDescent="0.2"/>
    <row r="465" ht="21" customHeight="1" x14ac:dyDescent="0.2"/>
    <row r="466" ht="21" customHeight="1" x14ac:dyDescent="0.2"/>
    <row r="467" ht="21" customHeight="1" x14ac:dyDescent="0.2"/>
    <row r="468" ht="21" customHeight="1" x14ac:dyDescent="0.2"/>
    <row r="469" ht="21" customHeight="1" x14ac:dyDescent="0.2"/>
    <row r="470" ht="21" customHeight="1" x14ac:dyDescent="0.2"/>
    <row r="471" ht="21" customHeight="1" x14ac:dyDescent="0.2"/>
    <row r="472" ht="21" customHeight="1" x14ac:dyDescent="0.2"/>
    <row r="473" ht="21" customHeight="1" x14ac:dyDescent="0.2"/>
    <row r="474" ht="21" customHeight="1" x14ac:dyDescent="0.2"/>
    <row r="475" ht="21" customHeight="1" x14ac:dyDescent="0.2"/>
    <row r="476" ht="21" customHeight="1" x14ac:dyDescent="0.2"/>
    <row r="477" ht="21" customHeight="1" x14ac:dyDescent="0.2"/>
    <row r="478" ht="21" customHeight="1" x14ac:dyDescent="0.2"/>
    <row r="479" ht="21" customHeight="1" x14ac:dyDescent="0.2"/>
    <row r="480" ht="21" customHeight="1" x14ac:dyDescent="0.2"/>
    <row r="481" ht="21" customHeight="1" x14ac:dyDescent="0.2"/>
    <row r="482" ht="21" customHeight="1" x14ac:dyDescent="0.2"/>
    <row r="483" ht="21" customHeight="1" x14ac:dyDescent="0.2"/>
    <row r="484" ht="21" customHeight="1" x14ac:dyDescent="0.2"/>
    <row r="485" ht="21" customHeight="1" x14ac:dyDescent="0.2"/>
    <row r="486" ht="21" customHeight="1" x14ac:dyDescent="0.2"/>
    <row r="487" ht="21" customHeight="1" x14ac:dyDescent="0.2"/>
    <row r="488" ht="21" customHeight="1" x14ac:dyDescent="0.2"/>
    <row r="489" ht="21" customHeight="1" x14ac:dyDescent="0.2"/>
    <row r="490" ht="21" customHeight="1" x14ac:dyDescent="0.2"/>
    <row r="491" ht="21" customHeight="1" x14ac:dyDescent="0.2"/>
    <row r="492" ht="21" customHeight="1" x14ac:dyDescent="0.2"/>
    <row r="493" ht="21" customHeight="1" x14ac:dyDescent="0.2"/>
    <row r="494" ht="21" customHeight="1" x14ac:dyDescent="0.2"/>
    <row r="495" ht="21" customHeight="1" x14ac:dyDescent="0.2"/>
    <row r="496" ht="21" customHeight="1" x14ac:dyDescent="0.2"/>
    <row r="497" ht="21" customHeight="1" x14ac:dyDescent="0.2"/>
    <row r="498" ht="21" customHeight="1" x14ac:dyDescent="0.2"/>
    <row r="499" ht="21" customHeight="1" x14ac:dyDescent="0.2"/>
    <row r="500" ht="21" customHeight="1" x14ac:dyDescent="0.2"/>
    <row r="501" ht="21" customHeight="1" x14ac:dyDescent="0.2"/>
    <row r="502" ht="21" customHeight="1" x14ac:dyDescent="0.2"/>
    <row r="503" ht="21" customHeight="1" x14ac:dyDescent="0.2"/>
    <row r="504" ht="21" customHeight="1" x14ac:dyDescent="0.2"/>
    <row r="505" ht="21" customHeight="1" x14ac:dyDescent="0.2"/>
    <row r="506" ht="21" customHeight="1" x14ac:dyDescent="0.2"/>
    <row r="507" ht="21" customHeight="1" x14ac:dyDescent="0.2"/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78904-FD49-4DF9-BA49-2099DCC53A97}">
  <dimension ref="A1"/>
  <sheetViews>
    <sheetView showGridLines="0" showRowColHeaders="0" tabSelected="1" zoomScale="110" zoomScaleNormal="110" workbookViewId="0">
      <selection activeCell="U16" sqref="U16"/>
    </sheetView>
  </sheetViews>
  <sheetFormatPr defaultRowHeight="14.25" x14ac:dyDescent="0.2"/>
  <sheetData/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Drop Down 1">
              <controlPr defaultSize="0" autoLine="0" autoPict="0">
                <anchor moveWithCells="1">
                  <from>
                    <xdr:col>18</xdr:col>
                    <xdr:colOff>457200</xdr:colOff>
                    <xdr:row>1</xdr:row>
                    <xdr:rowOff>171450</xdr:rowOff>
                  </from>
                  <to>
                    <xdr:col>19</xdr:col>
                    <xdr:colOff>457200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13960-D132-45EC-B5B8-FFF83AB22F9B}">
  <dimension ref="B2:K15"/>
  <sheetViews>
    <sheetView showGridLines="0" workbookViewId="0">
      <selection activeCell="K5" sqref="K5"/>
    </sheetView>
  </sheetViews>
  <sheetFormatPr defaultRowHeight="19.5" customHeight="1" x14ac:dyDescent="0.2"/>
  <cols>
    <col min="1" max="1" width="2.44140625" customWidth="1"/>
    <col min="2" max="2" width="14.33203125" bestFit="1" customWidth="1"/>
    <col min="3" max="3" width="3.77734375" customWidth="1"/>
    <col min="4" max="4" width="48.109375" bestFit="1" customWidth="1"/>
    <col min="5" max="5" width="3" customWidth="1"/>
    <col min="6" max="6" width="9.77734375" bestFit="1" customWidth="1"/>
    <col min="9" max="9" width="10" customWidth="1"/>
    <col min="10" max="10" width="8.88671875" customWidth="1"/>
    <col min="11" max="11" width="6.88671875" customWidth="1"/>
  </cols>
  <sheetData>
    <row r="2" spans="2:11" ht="19.5" customHeight="1" x14ac:dyDescent="0.2">
      <c r="B2" s="13" t="s">
        <v>25</v>
      </c>
      <c r="C2" s="19">
        <v>3</v>
      </c>
    </row>
    <row r="3" spans="2:11" ht="19.5" customHeight="1" x14ac:dyDescent="0.2">
      <c r="B3" s="15" t="s">
        <v>26</v>
      </c>
      <c r="H3" s="14"/>
    </row>
    <row r="4" spans="2:11" ht="19.5" customHeight="1" x14ac:dyDescent="0.2">
      <c r="B4" t="s">
        <v>5</v>
      </c>
    </row>
    <row r="5" spans="2:11" ht="19.5" customHeight="1" x14ac:dyDescent="0.2">
      <c r="B5" t="s">
        <v>6</v>
      </c>
      <c r="F5" s="13" t="s">
        <v>27</v>
      </c>
      <c r="G5" s="13" t="s">
        <v>28</v>
      </c>
      <c r="H5" s="13" t="s">
        <v>29</v>
      </c>
      <c r="I5" s="13" t="s">
        <v>30</v>
      </c>
      <c r="J5" s="13" t="s">
        <v>31</v>
      </c>
      <c r="K5" s="13"/>
    </row>
    <row r="6" spans="2:11" ht="19.5" customHeight="1" x14ac:dyDescent="0.2">
      <c r="B6" t="s">
        <v>7</v>
      </c>
      <c r="D6" t="s">
        <v>32</v>
      </c>
      <c r="F6" s="16">
        <f>INDEX(DADOS!$C$8:$O$8,,CÁLCULOS!$C$2)</f>
        <v>0.98</v>
      </c>
      <c r="G6" s="16">
        <f>INDEX(DADOS!$C$9:$O$9,,CÁLCULOS!$C$2)</f>
        <v>0.97</v>
      </c>
      <c r="H6" s="17">
        <v>0.02</v>
      </c>
      <c r="I6" s="16">
        <f>IF(F6&gt;=G6,F6,NA())</f>
        <v>0.98</v>
      </c>
      <c r="J6" s="16" t="e">
        <f>IF(F6&lt;G6,F6,NA())</f>
        <v>#N/A</v>
      </c>
      <c r="K6" s="20"/>
    </row>
    <row r="7" spans="2:11" ht="19.5" customHeight="1" x14ac:dyDescent="0.2">
      <c r="B7" t="s">
        <v>8</v>
      </c>
      <c r="D7" t="s">
        <v>33</v>
      </c>
      <c r="F7" s="16">
        <f>INDEX(DADOS!$C$13:$O$13,,CÁLCULOS!$C$2)</f>
        <v>0.99</v>
      </c>
      <c r="G7" s="16">
        <f>INDEX(DADOS!$C$14:$O$14,,CÁLCULOS!$C$2)</f>
        <v>0.98</v>
      </c>
      <c r="H7" s="17">
        <v>0.02</v>
      </c>
      <c r="I7" s="16">
        <f t="shared" ref="I7:I11" si="0">IF(F7&gt;=G7,F7,NA())</f>
        <v>0.99</v>
      </c>
      <c r="J7" s="16" t="e">
        <f t="shared" ref="J7:J11" si="1">IF(F7&lt;G7,F7,NA())</f>
        <v>#N/A</v>
      </c>
      <c r="K7" s="20"/>
    </row>
    <row r="8" spans="2:11" ht="19.5" customHeight="1" x14ac:dyDescent="0.2">
      <c r="B8" t="s">
        <v>9</v>
      </c>
      <c r="D8" t="s">
        <v>34</v>
      </c>
      <c r="F8" s="16">
        <f>INDEX(DADOS!$C$20:$O$20,,CÁLCULOS!$C$2)</f>
        <v>0.98</v>
      </c>
      <c r="G8" s="16">
        <f>INDEX(DADOS!$C$21:$O$21,,CÁLCULOS!$C$2)</f>
        <v>0.99</v>
      </c>
      <c r="H8" s="17">
        <v>0.02</v>
      </c>
      <c r="I8" s="16" t="e">
        <f t="shared" si="0"/>
        <v>#N/A</v>
      </c>
      <c r="J8" s="16">
        <f t="shared" si="1"/>
        <v>0.98</v>
      </c>
      <c r="K8" s="20"/>
    </row>
    <row r="9" spans="2:11" ht="19.5" customHeight="1" x14ac:dyDescent="0.2">
      <c r="B9" t="s">
        <v>10</v>
      </c>
      <c r="D9" t="s">
        <v>35</v>
      </c>
      <c r="F9" s="16">
        <f>INDEX(DADOS!$C$25:$O$25,,CÁLCULOS!$C$2)</f>
        <v>0.96</v>
      </c>
      <c r="G9" s="16">
        <f>INDEX(DADOS!$C$26:$O$26,,CÁLCULOS!$C$2)</f>
        <v>1</v>
      </c>
      <c r="H9" s="17">
        <v>0.02</v>
      </c>
      <c r="I9" s="16" t="e">
        <f t="shared" si="0"/>
        <v>#N/A</v>
      </c>
      <c r="J9" s="16">
        <f t="shared" si="1"/>
        <v>0.96</v>
      </c>
      <c r="K9" s="20"/>
    </row>
    <row r="10" spans="2:11" ht="19.5" customHeight="1" x14ac:dyDescent="0.2">
      <c r="B10" t="s">
        <v>11</v>
      </c>
      <c r="D10" t="s">
        <v>36</v>
      </c>
      <c r="F10" s="16">
        <f>INDEX(DADOS!$C$32:$O$32,,CÁLCULOS!$C$2)</f>
        <v>0.97</v>
      </c>
      <c r="G10" s="16">
        <f>INDEX(DADOS!$C$33:$O$33,,CÁLCULOS!$C$2)</f>
        <v>1</v>
      </c>
      <c r="H10" s="17">
        <v>0.02</v>
      </c>
      <c r="I10" s="16" t="e">
        <f t="shared" si="0"/>
        <v>#N/A</v>
      </c>
      <c r="J10" s="16">
        <f t="shared" si="1"/>
        <v>0.97</v>
      </c>
      <c r="K10" s="20"/>
    </row>
    <row r="11" spans="2:11" ht="19.5" customHeight="1" x14ac:dyDescent="0.2">
      <c r="B11" t="s">
        <v>12</v>
      </c>
      <c r="D11" t="s">
        <v>37</v>
      </c>
      <c r="F11" s="18">
        <f>INDEX(DADOS!$C$37:$O$37,,CÁLCULOS!$C$2)</f>
        <v>4.1666666666666664E-2</v>
      </c>
      <c r="G11" s="18">
        <f>INDEX(DADOS!$C$38:$O$38,,CÁLCULOS!$C$2)</f>
        <v>8.3333333333333329E-2</v>
      </c>
      <c r="H11" s="18">
        <v>1.3888888888888889E-3</v>
      </c>
      <c r="I11" s="16" t="e">
        <f t="shared" si="0"/>
        <v>#N/A</v>
      </c>
      <c r="J11" s="18">
        <f t="shared" si="1"/>
        <v>4.1666666666666664E-2</v>
      </c>
      <c r="K11" s="20"/>
    </row>
    <row r="12" spans="2:11" ht="19.5" customHeight="1" x14ac:dyDescent="0.2">
      <c r="B12" t="s">
        <v>13</v>
      </c>
    </row>
    <row r="13" spans="2:11" ht="19.5" customHeight="1" x14ac:dyDescent="0.2">
      <c r="B13" t="s">
        <v>14</v>
      </c>
    </row>
    <row r="14" spans="2:11" ht="19.5" customHeight="1" x14ac:dyDescent="0.2">
      <c r="B14" t="s">
        <v>15</v>
      </c>
    </row>
    <row r="15" spans="2:11" ht="19.5" customHeight="1" x14ac:dyDescent="0.2">
      <c r="B15" t="s">
        <v>16</v>
      </c>
    </row>
  </sheetData>
  <conditionalFormatting sqref="K6:K11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E5EE8-680F-4B74-A3EC-921E73636DAB}">
  <dimension ref="A1"/>
  <sheetViews>
    <sheetView showGridLines="0" showRowColHeaders="0" workbookViewId="0">
      <selection activeCell="O28" sqref="O28"/>
    </sheetView>
  </sheetViews>
  <sheetFormatPr defaultRowHeight="14.25" x14ac:dyDescent="0.2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DASHBOARD</vt:lpstr>
      <vt:lpstr>CÁLCULOS</vt:lpstr>
      <vt:lpstr>Gráfico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Gerson Viergutz</dc:creator>
  <cp:lastModifiedBy>Gerson Viergutz</cp:lastModifiedBy>
  <dcterms:created xsi:type="dcterms:W3CDTF">2018-05-06T16:28:35Z</dcterms:created>
  <dcterms:modified xsi:type="dcterms:W3CDTF">2018-05-11T02:29:07Z</dcterms:modified>
</cp:coreProperties>
</file>