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761555de395a67a/Desktop/Vandy/Module Classwork/Module 1/Crowdfunding Analysis/Challenge Submittal/"/>
    </mc:Choice>
  </mc:AlternateContent>
  <xr:revisionPtr revIDLastSave="305" documentId="13_ncr:1_{78FA6A3C-9ADF-4E79-944D-7CF8FA5AA5C8}" xr6:coauthVersionLast="47" xr6:coauthVersionMax="47" xr10:uidLastSave="{B2199D1B-20EB-4585-A3F8-4DB983718332}"/>
  <bookViews>
    <workbookView xWindow="-28920" yWindow="-120" windowWidth="29040" windowHeight="15720" activeTab="1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Edinburgh Research" sheetId="6" r:id="rId4"/>
    <sheet name="Category Statistics" sheetId="3" r:id="rId5"/>
    <sheet name="Subcategory Statistics" sheetId="4" r:id="rId6"/>
  </sheets>
  <definedNames>
    <definedName name="_xlnm._FilterDatabase" localSheetId="2" hidden="1">Kickstarter!$A$1:$T$4115</definedName>
  </definedNames>
  <calcPr calcId="19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13" l="1"/>
  <c r="H2" i="13"/>
  <c r="G3" i="13"/>
  <c r="H3" i="13"/>
  <c r="G4" i="13"/>
  <c r="H4" i="13"/>
  <c r="G5" i="13"/>
  <c r="H5" i="13"/>
  <c r="G6" i="13"/>
  <c r="H6" i="13"/>
  <c r="G7" i="13"/>
  <c r="H7" i="13"/>
  <c r="G8" i="13"/>
  <c r="H8" i="13"/>
  <c r="G9" i="13"/>
  <c r="H9" i="13"/>
  <c r="G10" i="13"/>
  <c r="H10" i="13"/>
  <c r="G11" i="13"/>
  <c r="H11" i="13"/>
  <c r="G12" i="13"/>
  <c r="H12" i="13"/>
  <c r="G13" i="13"/>
  <c r="H13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6"/>
  <c r="F4" i="6"/>
  <c r="F5" i="6"/>
  <c r="F6" i="6"/>
  <c r="F2" i="6"/>
  <c r="B2" i="6"/>
  <c r="D3" i="6"/>
  <c r="D4" i="6"/>
  <c r="D5" i="6"/>
  <c r="D6" i="6"/>
  <c r="D2" i="6"/>
  <c r="C3" i="6"/>
  <c r="C4" i="6"/>
  <c r="C5" i="6"/>
  <c r="C6" i="6"/>
  <c r="C2" i="6"/>
  <c r="B6" i="6"/>
  <c r="B3" i="6"/>
  <c r="B4" i="6"/>
  <c r="B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<sst xmlns="http://schemas.openxmlformats.org/spreadsheetml/2006/main" count="33011" uniqueCount="8404">
  <si>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</si>
  <si>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</si>
  <si>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</si>
  <si>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</si>
  <si>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</si>
  <si>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</si>
  <si>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</si>
  <si>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</si>
  <si>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</si>
  <si>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</si>
  <si>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</si>
  <si>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</si>
  <si>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</si>
  <si>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</si>
  <si>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</si>
  <si>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</si>
  <si>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</si>
  <si>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</si>
  <si>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</si>
  <si>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</si>
  <si>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</si>
  <si>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</si>
  <si>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</si>
  <si>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</si>
  <si>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</si>
  <si>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</si>
  <si>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</si>
  <si>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</si>
  <si>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</si>
  <si>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</si>
  <si>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</si>
  <si>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</si>
  <si>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</si>
  <si>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</si>
  <si>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</si>
  <si>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</si>
  <si>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</si>
  <si>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</si>
  <si>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</si>
  <si>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</si>
  <si>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</si>
  <si>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</si>
  <si>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</si>
  <si>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</si>
  <si>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</si>
  <si>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</si>
  <si>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</si>
  <si>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</si>
  <si>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</si>
  <si>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</si>
  <si>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</si>
  <si>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</si>
  <si>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</si>
  <si>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</si>
  <si>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</si>
  <si>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</si>
  <si>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</si>
  <si>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</si>
  <si>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</si>
  <si>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</si>
  <si>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</si>
  <si>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</si>
  <si>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</si>
  <si>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</si>
  <si>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</si>
  <si>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</si>
  <si>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</si>
  <si>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</si>
  <si>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</si>
  <si>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</si>
  <si>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</si>
  <si>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</si>
  <si>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</si>
  <si>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</si>
  <si>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</si>
  <si>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</si>
  <si>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</si>
  <si>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</si>
  <si>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</si>
  <si>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</si>
  <si>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</si>
  <si>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</si>
  <si>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</si>
  <si>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</si>
  <si>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</si>
  <si>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</si>
  <si>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</si>
  <si>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</si>
  <si>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</si>
  <si>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</si>
  <si>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</si>
  <si>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</si>
  <si>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</si>
  <si>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</si>
  <si>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</si>
  <si>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</si>
  <si>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</si>
  <si>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</si>
  <si>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</si>
  <si>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</si>
  <si>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</si>
  <si>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</si>
  <si>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</si>
  <si>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</si>
  <si>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</si>
  <si>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</si>
  <si>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</si>
  <si>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</si>
  <si>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</si>
  <si>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</si>
  <si>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</si>
  <si>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</si>
  <si>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</si>
  <si>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</si>
  <si>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</si>
  <si>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</si>
  <si>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</si>
  <si>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</si>
  <si>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</si>
  <si>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</si>
  <si>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</si>
  <si>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</si>
  <si>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</si>
  <si>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</si>
  <si>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</si>
  <si>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</si>
  <si>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</si>
  <si>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</si>
  <si>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</si>
  <si>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</si>
  <si>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</si>
  <si>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</si>
  <si>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</si>
  <si>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</si>
  <si>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</si>
  <si>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</si>
  <si>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</si>
  <si>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</si>
  <si>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</si>
  <si>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</si>
  <si>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</si>
  <si>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</si>
  <si>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</si>
  <si>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</si>
  <si>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</si>
  <si>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</si>
  <si>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</si>
  <si>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</si>
  <si>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</si>
  <si>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</si>
  <si>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</si>
  <si>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</si>
  <si>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</si>
  <si>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</si>
  <si>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</si>
  <si>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</si>
  <si>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</si>
  <si>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</si>
  <si>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</si>
  <si>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</si>
  <si>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</si>
  <si>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</si>
  <si>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</si>
  <si>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</si>
  <si>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</si>
  <si>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</si>
  <si>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</si>
  <si>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</si>
  <si>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</si>
  <si>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</si>
  <si>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</si>
  <si>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</si>
  <si>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</si>
  <si>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</si>
  <si>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</si>
  <si>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</si>
  <si>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</si>
  <si>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</si>
  <si>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</si>
  <si>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</si>
  <si>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</si>
  <si>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</si>
  <si>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</si>
  <si>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</si>
  <si>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</si>
  <si>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</si>
  <si>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</si>
  <si>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</si>
  <si>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</si>
  <si>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</si>
  <si>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</si>
  <si>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</si>
  <si>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</si>
  <si>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</si>
  <si>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</si>
  <si>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</si>
  <si>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</si>
  <si>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</si>
  <si>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</si>
  <si>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</si>
  <si>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</si>
  <si>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</si>
  <si>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</si>
  <si>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</si>
  <si>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</si>
  <si>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</si>
  <si>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</si>
  <si>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</si>
  <si>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</si>
  <si>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</si>
  <si>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</si>
  <si>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</si>
  <si>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</si>
  <si>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</si>
  <si>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</si>
  <si>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</si>
  <si>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</si>
  <si>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</si>
  <si>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</si>
  <si>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</si>
  <si>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</si>
  <si>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</si>
  <si>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</si>
  <si>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</si>
  <si>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</si>
  <si>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</si>
  <si>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</si>
  <si>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</si>
  <si>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</si>
  <si>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</si>
  <si>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</si>
  <si>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</si>
  <si>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</si>
  <si>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</si>
  <si>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</si>
  <si>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</si>
  <si>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</si>
  <si>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</si>
  <si>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</si>
  <si>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</si>
  <si>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</si>
  <si>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</si>
  <si>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</si>
  <si>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</si>
  <si>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</si>
  <si>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</si>
  <si>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</si>
  <si>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</si>
  <si>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</si>
  <si>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</si>
  <si>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</si>
  <si>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</si>
  <si>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</si>
  <si>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</si>
  <si>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</si>
  <si>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</si>
  <si>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</si>
  <si>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</si>
  <si>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</si>
  <si>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</si>
  <si>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</si>
  <si>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</si>
  <si>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</si>
  <si>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</si>
  <si>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</si>
  <si>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</si>
  <si>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</si>
  <si>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</si>
  <si>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</si>
  <si>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</si>
  <si>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</si>
  <si>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</si>
  <si>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</si>
  <si>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</si>
  <si>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</si>
  <si>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</si>
  <si>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</si>
  <si>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</si>
  <si>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</si>
  <si>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</si>
  <si>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</si>
  <si>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</si>
  <si>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</si>
  <si>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</si>
  <si>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</si>
  <si>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</si>
  <si>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</si>
  <si>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</si>
  <si>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</si>
  <si>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</si>
  <si>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</si>
  <si>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</si>
  <si>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</si>
  <si>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</si>
  <si>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</si>
  <si>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</si>
  <si>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</si>
  <si>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</si>
  <si>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</si>
  <si>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</si>
  <si>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</si>
  <si>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</si>
  <si>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</si>
  <si>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</si>
  <si>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</si>
  <si>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</si>
  <si>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</si>
  <si>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</si>
  <si>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</si>
  <si>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</si>
  <si>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</si>
  <si>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</si>
  <si>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</si>
  <si>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</si>
  <si>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</si>
  <si>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</si>
  <si>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</si>
  <si>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</si>
  <si>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</si>
  <si>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</si>
  <si>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</si>
  <si>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</si>
  <si>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</si>
  <si>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</si>
  <si>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</si>
  <si>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</si>
  <si>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</si>
  <si>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</si>
  <si>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</si>
  <si>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</si>
  <si>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</si>
  <si>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</si>
  <si>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</si>
  <si>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</si>
  <si>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</si>
  <si>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</si>
  <si>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</si>
  <si>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</si>
  <si>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</si>
  <si>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</si>
  <si>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</si>
  <si>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</si>
  <si>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</si>
  <si>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</si>
  <si>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</si>
  <si>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</si>
  <si>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</si>
  <si>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</si>
  <si>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</si>
  <si>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</si>
  <si>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</si>
  <si>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</si>
  <si>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</si>
  <si>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</si>
  <si>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</si>
  <si>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</si>
  <si>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</si>
  <si>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</si>
  <si>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</si>
  <si>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</si>
  <si>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</si>
  <si>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</si>
  <si>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</si>
  <si>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</si>
  <si>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</si>
  <si>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</si>
  <si>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</si>
  <si>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</si>
  <si>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</si>
  <si>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</si>
  <si>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</si>
  <si>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</si>
  <si>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</si>
  <si>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</si>
  <si>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</si>
  <si>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</si>
  <si>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</si>
  <si>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</si>
  <si>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</si>
  <si>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</si>
  <si>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</si>
  <si>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</si>
  <si>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</si>
  <si>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</si>
  <si>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</si>
  <si>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</si>
  <si>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</si>
  <si>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</si>
  <si>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</si>
  <si>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</si>
  <si>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</si>
  <si>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</si>
  <si>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</si>
  <si>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</si>
  <si>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</si>
  <si>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</si>
  <si>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</si>
  <si>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</si>
  <si>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</si>
  <si>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</si>
  <si>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</si>
  <si>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</si>
  <si>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</si>
  <si>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</si>
  <si>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</si>
  <si>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</si>
  <si>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</si>
  <si>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</si>
  <si>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</si>
  <si>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</si>
  <si>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</si>
  <si>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</si>
  <si>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</si>
  <si>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</si>
  <si>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</si>
  <si>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</si>
  <si>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</si>
  <si>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</si>
  <si>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</si>
  <si>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</si>
  <si>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</si>
  <si>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</si>
  <si>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</si>
  <si>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</si>
  <si>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</si>
  <si>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</si>
  <si>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</si>
  <si>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</si>
  <si>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</si>
  <si>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</si>
  <si>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</si>
  <si>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</si>
  <si>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</si>
  <si>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</si>
  <si>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</si>
  <si>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</si>
  <si>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</si>
  <si>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</si>
  <si>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</si>
  <si>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</si>
  <si>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</si>
  <si>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</si>
  <si>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</si>
  <si>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</si>
  <si>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</si>
  <si>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</si>
  <si>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</si>
  <si>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</si>
  <si>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</si>
  <si>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</si>
  <si>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</si>
  <si>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</si>
  <si>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</si>
  <si>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</si>
  <si>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</si>
  <si>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</si>
  <si>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</si>
  <si>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</si>
  <si>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</si>
  <si>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</si>
  <si>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</si>
  <si>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</si>
  <si>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</si>
  <si>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</si>
  <si>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</si>
  <si>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</si>
  <si>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</si>
  <si>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</si>
  <si>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</si>
  <si>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</si>
  <si>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</si>
  <si>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</si>
  <si>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</si>
  <si>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</si>
  <si>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</si>
  <si>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</si>
  <si>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</si>
  <si>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</si>
  <si>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</si>
  <si>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</si>
  <si>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</si>
  <si>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</si>
  <si>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</si>
  <si>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</si>
  <si>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</si>
  <si>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</si>
  <si>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</si>
  <si>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</si>
  <si>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</si>
  <si>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</si>
  <si>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</si>
  <si>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</si>
  <si>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</si>
  <si>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</si>
  <si>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</si>
  <si>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</si>
  <si>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</si>
  <si>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</si>
  <si>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</si>
  <si>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</si>
  <si>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</si>
  <si>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</si>
  <si>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</si>
  <si>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</si>
  <si>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</si>
  <si>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</si>
  <si>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</si>
  <si>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</si>
  <si>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</si>
  <si>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</si>
  <si>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</si>
  <si>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</si>
  <si>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</si>
  <si>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</si>
  <si>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</si>
  <si>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</si>
  <si>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</si>
  <si>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</si>
  <si>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</si>
  <si>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</si>
  <si>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</si>
  <si>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</si>
  <si>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</si>
  <si>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</si>
  <si>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</si>
  <si>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</si>
  <si>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</si>
  <si>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</si>
  <si>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</si>
  <si>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</si>
  <si>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</si>
  <si>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</si>
  <si>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</si>
  <si>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</si>
  <si>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</si>
  <si>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</si>
  <si>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</si>
  <si>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</si>
  <si>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</si>
  <si>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</si>
  <si>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</si>
  <si>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</si>
  <si>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</si>
  <si>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</si>
  <si>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</si>
  <si>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</si>
  <si>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</si>
  <si>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</si>
  <si>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</si>
  <si>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</si>
  <si>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</si>
  <si>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</si>
  <si>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</si>
  <si>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</si>
  <si>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</si>
  <si>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</si>
  <si>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</si>
  <si>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</si>
  <si>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</si>
  <si>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</si>
  <si>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</si>
  <si>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</si>
  <si>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</si>
  <si>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</si>
  <si>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</si>
  <si>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</si>
  <si>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</si>
  <si>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</si>
  <si>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</si>
  <si>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</si>
  <si>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</si>
  <si>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</si>
  <si>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</si>
  <si>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</si>
  <si>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</si>
  <si>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</si>
  <si>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</si>
  <si>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</si>
  <si>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</si>
  <si>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</si>
  <si>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</si>
  <si>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</si>
  <si>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</si>
  <si>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</si>
  <si>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</si>
  <si>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</si>
  <si>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</si>
  <si>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</si>
  <si>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</si>
  <si>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</si>
  <si>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</si>
  <si>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</si>
  <si>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</si>
  <si>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</si>
  <si>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</si>
  <si>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</si>
  <si>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</si>
  <si>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</si>
  <si>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</si>
  <si>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</si>
  <si>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</si>
  <si>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</si>
  <si>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</si>
  <si>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</si>
  <si>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</si>
  <si>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</si>
  <si>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</si>
  <si>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</si>
  <si>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</si>
  <si>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</si>
  <si>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</si>
  <si>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</si>
  <si>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</si>
  <si>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</si>
  <si>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</si>
  <si>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</si>
  <si>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</si>
  <si>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</si>
  <si>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</si>
  <si>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</si>
  <si>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</si>
  <si>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</si>
  <si>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</si>
  <si>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</si>
  <si>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</si>
  <si>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</si>
  <si>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</si>
  <si>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</si>
  <si>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</si>
  <si>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</si>
  <si>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</si>
  <si>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</si>
  <si>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</si>
  <si>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</si>
  <si>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</si>
  <si>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</si>
  <si>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</si>
  <si>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</si>
  <si>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</si>
  <si>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</si>
  <si>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</si>
  <si>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</si>
  <si>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</si>
  <si>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</si>
  <si>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</si>
  <si>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</si>
  <si>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</si>
  <si>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</si>
  <si>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</si>
  <si>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</si>
  <si>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</si>
  <si>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</si>
  <si>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</si>
  <si>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</si>
  <si>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</si>
  <si>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</si>
  <si>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</si>
  <si>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</si>
  <si>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</si>
  <si>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</si>
  <si>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</si>
  <si>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</si>
  <si>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</si>
  <si>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</si>
  <si>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</si>
  <si>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</si>
  <si>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</si>
  <si>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</si>
  <si>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</si>
  <si>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</si>
  <si>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</si>
  <si>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</si>
  <si>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</si>
  <si>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</si>
  <si>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</si>
  <si>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</si>
  <si>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</si>
  <si>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</si>
  <si>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</si>
  <si>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</si>
  <si>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</si>
  <si>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</si>
  <si>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</si>
  <si>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</si>
  <si>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</si>
  <si>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</si>
  <si>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</si>
  <si>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</si>
  <si>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</si>
  <si>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</si>
  <si>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</si>
  <si>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</si>
  <si>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</si>
  <si>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</si>
  <si>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</si>
  <si>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</si>
  <si>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</si>
  <si>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</si>
  <si>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</si>
  <si>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</si>
  <si>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</si>
  <si>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</si>
  <si>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</si>
  <si>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</si>
  <si>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</si>
  <si>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</si>
  <si>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</si>
  <si>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</si>
  <si>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</si>
  <si>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</si>
  <si>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</si>
  <si>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</si>
  <si>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</si>
  <si>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</si>
  <si>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</si>
  <si>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</si>
  <si>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</si>
  <si>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</si>
  <si>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</si>
  <si>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</si>
  <si>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</si>
  <si>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</si>
  <si>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</si>
  <si>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</si>
  <si>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</si>
  <si>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</si>
  <si>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</si>
  <si>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</si>
  <si>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</si>
  <si>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</si>
  <si>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</si>
  <si>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</si>
  <si>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</si>
  <si>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</si>
  <si>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</si>
  <si>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</si>
  <si>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</si>
  <si>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</si>
  <si>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</si>
  <si>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</si>
  <si>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</si>
  <si>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</si>
  <si>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</si>
  <si>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</si>
  <si>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</si>
  <si>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</si>
  <si>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</si>
  <si>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</si>
  <si>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</si>
  <si>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</si>
  <si>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</si>
  <si>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</si>
  <si>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</si>
  <si>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</si>
  <si>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</si>
  <si>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</si>
  <si>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</si>
  <si>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</si>
  <si>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</si>
  <si>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</si>
  <si>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</si>
  <si>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</si>
  <si>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</si>
  <si>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</si>
  <si>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</si>
  <si>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</si>
  <si>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</si>
  <si>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</si>
  <si>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</si>
  <si>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</si>
  <si>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</si>
  <si>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</si>
  <si>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</si>
  <si>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</si>
  <si>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</si>
  <si>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</si>
  <si>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</si>
  <si>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</si>
  <si>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</si>
  <si>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</si>
  <si>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</si>
  <si>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</si>
  <si>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</si>
  <si>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</si>
  <si>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</si>
  <si>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</si>
  <si>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</si>
  <si>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</si>
  <si>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</si>
  <si>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</si>
  <si>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</si>
  <si>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</si>
  <si>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</si>
  <si>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</si>
  <si>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</si>
  <si>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</si>
  <si>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</si>
  <si>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</si>
  <si>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</si>
  <si>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</si>
  <si>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</si>
  <si>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</si>
  <si>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</si>
  <si>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</si>
  <si>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</si>
  <si>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</si>
  <si>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</si>
  <si>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</si>
  <si>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</si>
  <si>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</si>
  <si>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</si>
  <si>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</si>
  <si>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</si>
  <si>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</si>
  <si>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</si>
  <si>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</si>
  <si>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</si>
  <si>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</si>
  <si>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</si>
  <si>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</si>
  <si>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</si>
  <si>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</si>
  <si>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</si>
  <si>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</si>
  <si>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</si>
  <si>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</si>
  <si>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</si>
  <si>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</si>
  <si>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</si>
  <si>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</si>
  <si>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</si>
  <si>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</si>
  <si>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</si>
  <si>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</si>
  <si>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</si>
  <si>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</si>
  <si>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</si>
  <si>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</si>
  <si>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</si>
  <si>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</si>
  <si>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</si>
  <si>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</si>
  <si>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</si>
  <si>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</si>
  <si>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</si>
  <si>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</si>
  <si>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</si>
  <si>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</si>
  <si>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</si>
  <si>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</si>
  <si>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</si>
  <si>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</si>
  <si>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</si>
  <si>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</si>
  <si>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</si>
  <si>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</si>
  <si>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</si>
  <si>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</si>
  <si>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</si>
  <si>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</si>
  <si>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</si>
  <si>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</si>
  <si>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</si>
  <si>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</si>
  <si>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</si>
  <si>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</si>
  <si>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</si>
  <si>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</si>
  <si>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</si>
  <si>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</si>
  <si>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</si>
  <si>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</si>
  <si>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</si>
  <si>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</si>
  <si>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</si>
  <si>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</si>
  <si>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</si>
  <si>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</si>
  <si>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</si>
  <si>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</si>
  <si>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</si>
  <si>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</si>
  <si>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</si>
  <si>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</si>
  <si>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</si>
  <si>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</si>
  <si>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</si>
  <si>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</si>
  <si>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</si>
  <si>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</si>
  <si>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</si>
  <si>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</si>
  <si>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</si>
  <si>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</si>
  <si>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</si>
  <si>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</si>
  <si>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</si>
  <si>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</si>
  <si>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</si>
  <si>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</si>
  <si>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</si>
  <si>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</si>
  <si>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</si>
  <si>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</si>
  <si>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</si>
  <si>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</si>
  <si>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</si>
  <si>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</si>
  <si>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</si>
  <si>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</si>
  <si>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</si>
  <si>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</si>
  <si>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</si>
  <si>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</si>
  <si>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</si>
  <si>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</si>
  <si>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</si>
  <si>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</si>
  <si>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</si>
  <si>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</si>
  <si>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</si>
  <si>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</si>
  <si>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</si>
  <si>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</si>
  <si>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</si>
  <si>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</si>
  <si>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</si>
  <si>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</si>
  <si>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</si>
  <si>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</si>
  <si>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</si>
  <si>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</si>
  <si>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</si>
  <si>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</si>
  <si>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</si>
  <si>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</si>
  <si>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</si>
  <si>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</si>
  <si>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</si>
  <si>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</si>
  <si>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</si>
  <si>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</si>
  <si>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</si>
  <si>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</si>
  <si>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</si>
  <si>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</si>
  <si>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</si>
  <si>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</si>
  <si>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</si>
  <si>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</si>
  <si>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</si>
  <si>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</si>
  <si>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</si>
  <si>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</si>
  <si>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</si>
  <si>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</si>
  <si>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</si>
  <si>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</si>
  <si>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</si>
  <si>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</si>
  <si>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</si>
  <si>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</si>
  <si>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</si>
  <si>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</si>
  <si>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</si>
  <si>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</si>
  <si>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</si>
  <si>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</si>
  <si>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</si>
  <si>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</si>
  <si>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</si>
  <si>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</si>
  <si>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</si>
  <si>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</si>
  <si>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</si>
  <si>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</si>
  <si>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</si>
  <si>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</si>
  <si>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</si>
  <si>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</si>
  <si>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</si>
  <si>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</si>
  <si>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</si>
  <si>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</si>
  <si>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</si>
  <si>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</si>
  <si>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</si>
  <si>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</si>
  <si>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</si>
  <si>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</si>
  <si>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</si>
  <si>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</si>
  <si>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</si>
  <si>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</si>
  <si>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</si>
  <si>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</si>
  <si>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</si>
  <si>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</si>
  <si>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</si>
  <si>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</si>
  <si>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</si>
  <si>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</si>
  <si>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</si>
  <si>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</si>
  <si>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</si>
  <si>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</si>
  <si>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</si>
  <si>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</si>
  <si>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</si>
  <si>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</si>
  <si>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</si>
  <si>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</si>
  <si>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</si>
  <si>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</si>
  <si>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</si>
  <si>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</si>
  <si>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</si>
  <si>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</si>
  <si>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</si>
  <si>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</si>
  <si>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</si>
  <si>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</si>
  <si>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</si>
  <si>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</si>
  <si>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</si>
  <si>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</si>
  <si>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</si>
  <si>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</si>
  <si>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</si>
  <si>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</si>
  <si>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</si>
  <si>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</si>
  <si>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</si>
  <si>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</si>
  <si>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</si>
  <si>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</si>
  <si>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</si>
  <si>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</si>
  <si>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</si>
  <si>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</si>
  <si>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</si>
  <si>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</si>
  <si>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</si>
  <si>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</si>
  <si>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</si>
  <si>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</si>
  <si>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</si>
  <si>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</si>
  <si>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</si>
  <si>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</si>
  <si>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</si>
  <si>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</si>
  <si>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</si>
  <si>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</si>
  <si>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</si>
  <si>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</si>
  <si>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</si>
  <si>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</si>
  <si>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</si>
  <si>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</si>
  <si>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</si>
  <si>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</si>
  <si>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</si>
  <si>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</si>
  <si>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</si>
  <si>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</si>
  <si>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</si>
  <si>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</si>
  <si>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</si>
  <si>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</si>
  <si>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</si>
  <si>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</si>
  <si>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</si>
  <si>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</si>
  <si>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</si>
  <si>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</si>
  <si>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</si>
  <si>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</si>
  <si>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</si>
  <si>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</si>
  <si>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</si>
  <si>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</si>
  <si>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</si>
  <si>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</si>
  <si>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</si>
  <si>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</si>
  <si>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</si>
  <si>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</si>
  <si>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</si>
  <si>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</si>
  <si>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</si>
  <si>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</si>
  <si>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</si>
  <si>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</si>
  <si>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</si>
  <si>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</si>
  <si>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</si>
  <si>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</si>
  <si>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</si>
  <si>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</si>
  <si>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</si>
  <si>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</si>
  <si>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</si>
  <si>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</si>
  <si>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</si>
  <si>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</si>
  <si>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</si>
  <si>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</si>
  <si>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</si>
  <si>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</si>
  <si>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</si>
  <si>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</si>
  <si>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</si>
  <si>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</si>
  <si>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</si>
  <si>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</si>
  <si>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</si>
  <si>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</si>
  <si>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</si>
  <si>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</si>
  <si>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</si>
  <si>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</si>
  <si>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</si>
  <si>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</si>
  <si>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</si>
  <si>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</si>
  <si>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</si>
  <si>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</si>
  <si>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</si>
  <si>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</si>
  <si>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</si>
  <si>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</si>
  <si>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</si>
  <si>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</si>
  <si>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</si>
  <si>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</si>
  <si>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</si>
  <si>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</si>
  <si>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</si>
  <si>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</si>
  <si>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</si>
  <si>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</si>
  <si>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</si>
  <si>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</si>
  <si>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</si>
  <si>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</si>
  <si>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</si>
  <si>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</si>
  <si>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</si>
  <si>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</si>
  <si>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</si>
  <si>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</si>
  <si>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</si>
  <si>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</si>
  <si>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</si>
  <si>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</si>
  <si>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</si>
  <si>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</si>
  <si>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</si>
  <si>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</si>
  <si>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</si>
  <si>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</si>
  <si>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</si>
  <si>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</si>
  <si>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</si>
  <si>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</si>
  <si>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</si>
  <si>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</si>
  <si>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</si>
  <si>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</si>
  <si>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</si>
  <si>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</si>
  <si>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</si>
  <si>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</si>
  <si>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</si>
  <si>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</si>
  <si>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</si>
  <si>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</si>
  <si>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</si>
  <si>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</si>
  <si>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</si>
  <si>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</si>
  <si>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</si>
  <si>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</si>
  <si>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</si>
  <si>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</si>
  <si>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</si>
  <si>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</si>
  <si>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</si>
  <si>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</si>
  <si>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</si>
  <si>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</si>
  <si>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</si>
  <si>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</si>
  <si>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</si>
  <si>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</si>
  <si>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</si>
  <si>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</si>
  <si>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</si>
  <si>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</si>
  <si>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</si>
  <si>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</si>
  <si>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</si>
  <si>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</si>
  <si>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</si>
  <si>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</si>
  <si>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</si>
  <si>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</si>
  <si>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</si>
  <si>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</si>
  <si>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</si>
  <si>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</si>
  <si>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</si>
  <si>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</si>
  <si>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</si>
  <si>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</si>
  <si>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</si>
  <si>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</si>
  <si>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</si>
  <si>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</si>
  <si>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</si>
  <si>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</si>
  <si>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</si>
  <si>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</si>
  <si>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</si>
  <si>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</si>
  <si>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</si>
  <si>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</si>
  <si>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</si>
  <si>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</si>
  <si>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</si>
  <si>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</si>
  <si>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</si>
  <si>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</si>
  <si>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</si>
  <si>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</si>
  <si>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</si>
  <si>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</si>
  <si>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</si>
  <si>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</si>
  <si>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</si>
  <si>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</si>
  <si>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</si>
  <si>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</si>
  <si>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</si>
  <si>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</si>
  <si>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</si>
  <si>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</si>
  <si>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</si>
  <si>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</si>
  <si>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</si>
  <si>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</si>
  <si>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</si>
  <si>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</si>
  <si>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</si>
  <si>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</si>
  <si>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</si>
  <si>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</si>
  <si>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</si>
  <si>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</si>
  <si>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</si>
  <si>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</si>
  <si>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</si>
  <si>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</si>
  <si>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</si>
  <si>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</si>
  <si>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</si>
  <si>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</si>
  <si>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</si>
  <si>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</si>
  <si>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</si>
  <si>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</si>
  <si>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</si>
  <si>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</si>
  <si>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</si>
  <si>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</si>
  <si>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</si>
  <si>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</si>
  <si>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</si>
  <si>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</si>
  <si>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</si>
  <si>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</si>
  <si>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</si>
  <si>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</si>
  <si>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</si>
  <si>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</si>
  <si>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</si>
  <si>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</si>
  <si>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</si>
  <si>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</si>
  <si>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</si>
  <si>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</si>
  <si>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</si>
  <si>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</si>
  <si>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</si>
  <si>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</si>
  <si>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</si>
  <si>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</si>
  <si>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</si>
  <si>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</si>
  <si>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</si>
  <si>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</si>
  <si>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</si>
  <si>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</si>
  <si>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</si>
  <si>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</si>
  <si>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</si>
  <si>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</si>
  <si>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</si>
  <si>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</si>
  <si>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</si>
  <si>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</si>
  <si>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</si>
  <si>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</si>
  <si>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</si>
  <si>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</si>
  <si>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</si>
  <si>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</si>
  <si>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</si>
  <si>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</si>
  <si>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</si>
  <si>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</si>
  <si>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</si>
  <si>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</si>
  <si>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</si>
  <si>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</si>
  <si>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</si>
  <si>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</si>
  <si>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</si>
  <si>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</si>
  <si>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</si>
  <si>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</si>
  <si>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</si>
  <si>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</si>
  <si>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</si>
  <si>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</si>
  <si>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</si>
  <si>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</si>
  <si>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</si>
  <si>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</si>
  <si>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</si>
  <si>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</si>
  <si>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</si>
  <si>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</si>
  <si>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</si>
  <si>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</si>
  <si>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</si>
  <si>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</si>
  <si>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</si>
  <si>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</si>
  <si>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</si>
  <si>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</si>
  <si>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</si>
  <si>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</si>
  <si>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</si>
  <si>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</si>
  <si>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</si>
  <si>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</si>
  <si>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</si>
  <si>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</si>
  <si>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</si>
  <si>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</si>
  <si>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</si>
  <si>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</si>
  <si>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</si>
  <si>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</si>
  <si>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</si>
  <si>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</si>
  <si>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</si>
  <si>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</si>
  <si>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</si>
  <si>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</si>
  <si>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</si>
  <si>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</si>
  <si>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</si>
  <si>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</si>
  <si>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</si>
  <si>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</si>
  <si>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</si>
  <si>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</si>
  <si>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</si>
  <si>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</si>
  <si>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</si>
  <si>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</si>
  <si>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</si>
  <si>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</si>
  <si>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</si>
  <si>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</si>
  <si>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</si>
  <si>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</si>
  <si>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</si>
  <si>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</si>
  <si>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</si>
  <si>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</si>
  <si>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</si>
  <si>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</si>
  <si>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</si>
  <si>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</si>
  <si>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</si>
  <si>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</si>
  <si>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</si>
  <si>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</si>
  <si>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</si>
  <si>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</si>
  <si>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</si>
  <si>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</si>
  <si>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</si>
  <si>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</si>
  <si>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</si>
  <si>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</si>
  <si>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</si>
  <si>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</si>
  <si>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</si>
  <si>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</si>
  <si>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</si>
  <si>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</si>
  <si>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</si>
  <si>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</si>
  <si>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</si>
  <si>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</si>
  <si>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</si>
  <si>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</si>
  <si>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</si>
  <si>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</si>
  <si>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</si>
  <si>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</si>
  <si>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</si>
  <si>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</si>
  <si>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</si>
  <si>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</si>
  <si>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</si>
  <si>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</si>
  <si>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</si>
  <si>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</si>
  <si>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</si>
  <si>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</si>
  <si>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</si>
  <si>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</si>
  <si>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</si>
  <si>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</si>
  <si>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</si>
  <si>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</si>
  <si>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</si>
  <si>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</si>
  <si>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</si>
  <si>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</si>
  <si>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</si>
  <si>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</si>
  <si>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</si>
  <si>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</si>
  <si>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</si>
  <si>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</si>
  <si>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</si>
  <si>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</si>
  <si>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</si>
  <si>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</si>
  <si>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</si>
  <si>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</si>
  <si>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</si>
  <si>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</si>
  <si>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</si>
  <si>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</si>
  <si>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</si>
  <si>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</si>
  <si>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</si>
  <si>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</si>
  <si>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</si>
  <si>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</si>
  <si>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</si>
  <si>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</si>
  <si>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</si>
  <si>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</si>
  <si>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</si>
  <si>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</si>
  <si>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</si>
  <si>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</si>
  <si>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</si>
  <si>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</si>
  <si>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</si>
  <si>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</si>
  <si>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</si>
  <si>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</si>
  <si>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</si>
  <si>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</si>
  <si>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</si>
  <si>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</si>
  <si>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</si>
  <si>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</si>
  <si>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</si>
  <si>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</si>
  <si>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</si>
  <si>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</si>
  <si>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</si>
  <si>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</si>
  <si>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</si>
  <si>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</si>
  <si>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</si>
  <si>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</si>
  <si>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</si>
  <si>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</si>
  <si>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</si>
  <si>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</si>
  <si>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</si>
  <si>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</si>
  <si>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</si>
  <si>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</si>
  <si>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</si>
  <si>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</si>
  <si>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</si>
  <si>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</si>
  <si>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</si>
  <si>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</si>
  <si>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</si>
  <si>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</si>
  <si>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</si>
  <si>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</si>
  <si>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</si>
  <si>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</si>
  <si>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</si>
  <si>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</si>
  <si>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</si>
  <si>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</si>
  <si>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</si>
  <si>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</si>
  <si>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</si>
  <si>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</si>
  <si>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</si>
  <si>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</si>
  <si>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</si>
  <si>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</si>
  <si>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</si>
  <si>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</si>
  <si>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</si>
  <si>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</si>
  <si>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</si>
  <si>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</si>
  <si>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</si>
  <si>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</si>
  <si>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</si>
  <si>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</si>
  <si>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</si>
  <si>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</si>
  <si>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</si>
  <si>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</si>
  <si>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</si>
  <si>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</si>
  <si>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</si>
  <si>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</si>
  <si>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</si>
  <si>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</si>
  <si>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</si>
  <si>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</si>
  <si>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</si>
  <si>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</si>
  <si>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</si>
  <si>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</si>
  <si>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</si>
  <si>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</si>
  <si>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</si>
  <si>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</si>
  <si>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</si>
  <si>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</si>
  <si>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</si>
  <si>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</si>
  <si>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</si>
  <si>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</si>
  <si>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</si>
  <si>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</si>
  <si>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</si>
  <si>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</si>
  <si>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</si>
  <si>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</si>
  <si>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</si>
  <si>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</si>
  <si>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</si>
  <si>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</si>
  <si>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</si>
  <si>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</si>
  <si>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</si>
  <si>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</si>
  <si>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</si>
  <si>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</si>
  <si>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</si>
  <si>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</si>
  <si>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</si>
  <si>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</si>
  <si>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</si>
  <si>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</si>
  <si>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</si>
  <si>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</si>
  <si>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</si>
  <si>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</si>
  <si>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</si>
  <si>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</si>
  <si>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</si>
  <si>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</si>
  <si>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</si>
  <si>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</si>
  <si>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</si>
  <si>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</si>
  <si>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</si>
  <si>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</si>
  <si>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</si>
  <si>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</si>
  <si>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</si>
  <si>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</si>
  <si>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</si>
  <si>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</si>
  <si>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</si>
  <si>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</si>
  <si>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</si>
  <si>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</si>
  <si>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</si>
  <si>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</si>
  <si>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</si>
  <si>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</si>
  <si>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</si>
  <si>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</si>
  <si>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</si>
  <si>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</si>
  <si>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</si>
  <si>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</si>
  <si>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</si>
  <si>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</si>
  <si>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</si>
  <si>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</si>
  <si>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</si>
  <si>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</si>
  <si>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</si>
  <si>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</si>
  <si>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</si>
  <si>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</si>
  <si>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</si>
  <si>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</si>
  <si>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</si>
  <si>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</si>
  <si>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</si>
  <si>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</si>
  <si>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</si>
  <si>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</si>
  <si>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</si>
  <si>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</si>
  <si>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</si>
  <si>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</si>
  <si>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</si>
  <si>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</si>
  <si>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</si>
  <si>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</si>
  <si>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</si>
  <si>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</si>
  <si>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</si>
  <si>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</si>
  <si>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</si>
  <si>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</si>
  <si>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</si>
  <si>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</si>
  <si>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</si>
  <si>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</si>
  <si>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</si>
  <si>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</si>
  <si>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</si>
  <si>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</si>
  <si>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</si>
  <si>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</si>
  <si>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</si>
  <si>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</si>
  <si>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</si>
  <si>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</si>
  <si>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</si>
  <si>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</si>
  <si>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</si>
  <si>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</si>
  <si>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</si>
  <si>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</si>
  <si>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</si>
  <si>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</si>
  <si>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</si>
  <si>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</si>
  <si>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</si>
  <si>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</si>
  <si>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</si>
  <si>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</si>
  <si>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</si>
  <si>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</si>
  <si>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</si>
  <si>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</si>
  <si>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</si>
  <si>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</si>
  <si>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</si>
  <si>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</si>
  <si>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</si>
  <si>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</si>
  <si>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</si>
  <si>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</si>
  <si>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</si>
  <si>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</si>
  <si>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</si>
  <si>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</si>
  <si>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</si>
  <si>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</si>
  <si>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</si>
  <si>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</si>
  <si>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</si>
  <si>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</si>
  <si>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</si>
  <si>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</si>
  <si>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</si>
  <si>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</si>
  <si>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</si>
  <si>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</si>
  <si>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</si>
  <si>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</si>
  <si>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</si>
  <si>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</si>
  <si>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</si>
  <si>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</si>
  <si>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</si>
  <si>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</si>
  <si>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</si>
  <si>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</si>
  <si>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</si>
  <si>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</si>
  <si>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</si>
  <si>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</si>
  <si>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</si>
  <si>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</si>
  <si>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</si>
  <si>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</si>
  <si>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</si>
  <si>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</si>
  <si>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</si>
  <si>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</si>
  <si>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</si>
  <si>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</si>
  <si>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</si>
  <si>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</si>
  <si>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</si>
  <si>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</si>
  <si>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</si>
  <si>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</si>
  <si>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</si>
  <si>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</si>
  <si>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</si>
  <si>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</si>
  <si>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</si>
  <si>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</si>
  <si>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</si>
  <si>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</si>
  <si>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</si>
  <si>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</si>
  <si>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</si>
  <si>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</si>
  <si>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</si>
  <si>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</si>
  <si>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</si>
  <si>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</si>
  <si>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</si>
  <si>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</si>
  <si>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</si>
  <si>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</si>
  <si>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</si>
  <si>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</si>
  <si>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</si>
  <si>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</si>
  <si>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</si>
  <si>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</si>
  <si>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</si>
  <si>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</si>
  <si>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</si>
  <si>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</si>
  <si>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</si>
  <si>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</si>
  <si>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</si>
  <si>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</si>
  <si>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</si>
  <si>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</si>
  <si>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</si>
  <si>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</si>
  <si>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</si>
  <si>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</si>
  <si>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</si>
  <si>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</si>
  <si>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</si>
  <si>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</si>
  <si>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</si>
  <si>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</si>
  <si>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</si>
  <si>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</si>
  <si>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</si>
  <si>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</si>
  <si>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</si>
  <si>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</si>
  <si>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</si>
  <si>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</si>
  <si>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</si>
  <si>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</si>
  <si>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</si>
  <si>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</si>
  <si>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</si>
  <si>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</si>
  <si>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</si>
  <si>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</si>
  <si>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</si>
  <si>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</si>
  <si>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</si>
  <si>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</si>
  <si>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</si>
  <si>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</si>
  <si>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</si>
  <si>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</si>
  <si>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</si>
  <si>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</si>
  <si>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</si>
  <si>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</si>
  <si>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</si>
  <si>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</si>
  <si>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</si>
  <si>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</si>
  <si>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</si>
  <si>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</si>
  <si>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</si>
  <si>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</si>
  <si>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</si>
  <si>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</si>
  <si>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</si>
  <si>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</si>
  <si>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</si>
  <si>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</si>
  <si>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</si>
  <si>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</si>
  <si>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</si>
  <si>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</si>
  <si>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</si>
  <si>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</si>
  <si>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</si>
  <si>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</si>
  <si>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</si>
  <si>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</si>
  <si>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</si>
  <si>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</si>
  <si>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</si>
  <si>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</si>
  <si>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</si>
  <si>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</si>
  <si>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</si>
  <si>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</si>
  <si>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</si>
  <si>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</si>
  <si>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</si>
  <si>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</si>
  <si>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</si>
  <si>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</si>
  <si>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</si>
  <si>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</si>
  <si>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</si>
  <si>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</si>
  <si>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</si>
  <si>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</si>
  <si>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</si>
  <si>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</si>
  <si>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</si>
  <si>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</si>
  <si>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</si>
  <si>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</si>
  <si>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</si>
  <si>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</si>
  <si>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</si>
  <si>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</si>
  <si>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</si>
  <si>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</si>
  <si>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</si>
  <si>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</si>
  <si>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</si>
  <si>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</si>
  <si>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</si>
  <si>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</si>
  <si>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</si>
  <si>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</si>
  <si>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</si>
  <si>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</si>
  <si>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</si>
  <si>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</si>
  <si>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</si>
  <si>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</si>
  <si>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</si>
  <si>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</si>
  <si>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</si>
  <si>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</si>
  <si>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</si>
  <si>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</si>
  <si>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</si>
  <si>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</si>
  <si>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</si>
  <si>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</si>
  <si>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</si>
  <si>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</si>
  <si>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</si>
  <si>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</si>
  <si>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</si>
  <si>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</si>
  <si>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</si>
  <si>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</si>
  <si>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</si>
  <si>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</si>
  <si>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</si>
  <si>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</si>
  <si>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</si>
  <si>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</si>
  <si>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</si>
  <si>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</si>
  <si>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</si>
  <si>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</si>
  <si>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</si>
  <si>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</si>
  <si>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</si>
  <si>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</si>
  <si>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</si>
  <si>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</si>
  <si>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</si>
  <si>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</si>
  <si>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</si>
  <si>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</si>
  <si>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</si>
  <si>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</si>
  <si>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</si>
  <si>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</si>
  <si>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</si>
  <si>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</si>
  <si>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</si>
  <si>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</si>
  <si>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</si>
  <si>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</si>
  <si>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</si>
  <si>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</si>
  <si>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</si>
  <si>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</si>
  <si>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</si>
  <si>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</si>
  <si>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</si>
  <si>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</si>
  <si>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</si>
  <si>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</si>
  <si>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</si>
  <si>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</si>
  <si>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</si>
  <si>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</si>
  <si>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</si>
  <si>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</si>
  <si>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</si>
  <si>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</si>
  <si>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</si>
  <si>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</si>
  <si>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</si>
  <si>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</si>
  <si>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</si>
  <si>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</si>
  <si>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</si>
  <si>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</si>
  <si>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</si>
  <si>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</si>
  <si>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</si>
  <si>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</si>
  <si>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</si>
  <si>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</si>
  <si>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</si>
  <si>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</si>
  <si>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</si>
  <si>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</si>
  <si>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</si>
  <si>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</si>
  <si>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</si>
  <si>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</si>
  <si>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</si>
  <si>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</si>
  <si>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</si>
  <si>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</si>
  <si>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</si>
  <si>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</si>
  <si>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</si>
  <si>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</si>
  <si>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</si>
  <si>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</si>
  <si>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</si>
  <si>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</si>
  <si>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</si>
  <si>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</si>
  <si>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</si>
  <si>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</si>
  <si>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</si>
  <si>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</si>
  <si>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</si>
  <si>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</si>
  <si>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</si>
  <si>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</si>
  <si>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</si>
  <si>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</si>
  <si>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</si>
  <si>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</si>
  <si>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</si>
  <si>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</si>
  <si>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</si>
  <si>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</si>
  <si>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</si>
  <si>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</si>
  <si>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</si>
  <si>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</si>
  <si>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</si>
  <si>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</si>
  <si>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</si>
  <si>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</si>
  <si>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</si>
  <si>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</si>
  <si>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</si>
  <si>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</si>
  <si>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</si>
  <si>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</si>
  <si>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</si>
  <si>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</si>
  <si>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</si>
  <si>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</si>
  <si>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</si>
  <si>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</si>
  <si>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</si>
  <si>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</si>
  <si>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</si>
  <si>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</si>
  <si>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</si>
  <si>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</si>
  <si>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</si>
  <si>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</si>
  <si>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</si>
  <si>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</si>
  <si>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</si>
  <si>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</si>
  <si>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</si>
  <si>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</si>
  <si>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</si>
  <si>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</si>
  <si>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</si>
  <si>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</si>
  <si>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</si>
  <si>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</si>
  <si>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</si>
  <si>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</si>
  <si>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</si>
  <si>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</si>
  <si>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</si>
  <si>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</si>
  <si>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</si>
  <si>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</si>
  <si>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</si>
  <si>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</si>
  <si>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</si>
  <si>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</si>
  <si>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</si>
  <si>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</si>
  <si>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</si>
  <si>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</si>
  <si>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</si>
  <si>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</si>
  <si>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</si>
  <si>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</si>
  <si>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</si>
  <si>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</si>
  <si>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</si>
  <si>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</si>
  <si>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</si>
  <si>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</si>
  <si>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</si>
  <si>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</si>
  <si>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</si>
  <si>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</si>
  <si>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</si>
  <si>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</si>
  <si>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</si>
  <si>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</si>
  <si>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</si>
  <si>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</si>
  <si>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</si>
  <si>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</si>
  <si>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</si>
  <si>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</si>
  <si>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</si>
  <si>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</si>
  <si>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</si>
  <si>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</si>
  <si>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</si>
  <si>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</si>
  <si>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</si>
  <si>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</si>
  <si>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</si>
  <si>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</si>
  <si>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</si>
  <si>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</si>
  <si>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</si>
  <si>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</si>
  <si>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</si>
  <si>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</si>
  <si>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</si>
  <si>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</si>
  <si>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</si>
  <si>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</si>
  <si>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</si>
  <si>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</si>
  <si>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</si>
  <si>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</si>
  <si>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</si>
  <si>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</si>
  <si>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</si>
  <si>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</si>
  <si>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</si>
  <si>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</si>
  <si>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</si>
  <si>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</si>
  <si>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</si>
  <si>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</si>
  <si>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</si>
  <si>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</si>
  <si>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</si>
  <si>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</si>
  <si>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</si>
  <si>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</si>
  <si>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</si>
  <si>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</si>
  <si>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</si>
  <si>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</si>
  <si>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</si>
  <si>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</si>
  <si>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</si>
  <si>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</si>
  <si>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</si>
  <si>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</si>
  <si>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</si>
  <si>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</si>
  <si>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</si>
  <si>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</si>
  <si>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</si>
  <si>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</si>
  <si>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</si>
  <si>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</si>
  <si>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</si>
  <si>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</si>
  <si>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</si>
  <si>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</si>
  <si>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</si>
  <si>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</si>
  <si>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</si>
  <si>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</si>
  <si>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</si>
  <si>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</si>
  <si>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</si>
  <si>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</si>
  <si>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</si>
  <si>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</si>
  <si>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</si>
  <si>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</si>
  <si>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</si>
  <si>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</si>
  <si>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</si>
  <si>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</si>
  <si>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</si>
  <si>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</si>
  <si>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</si>
  <si>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</si>
  <si>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</si>
  <si>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</si>
  <si>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</si>
  <si>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</si>
  <si>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</si>
  <si>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</si>
  <si>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</si>
  <si>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</si>
  <si>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</si>
  <si>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</si>
  <si>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</si>
  <si>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</si>
  <si>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</si>
  <si>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</si>
  <si>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</si>
  <si>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</si>
  <si>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</si>
  <si>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</si>
  <si>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</si>
  <si>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</si>
  <si>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</si>
  <si>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</si>
  <si>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</si>
  <si>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</si>
  <si>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</si>
  <si>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</si>
  <si>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</si>
  <si>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</si>
  <si>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</si>
  <si>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</si>
  <si>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</si>
  <si>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</si>
  <si>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</si>
  <si>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</si>
  <si>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</si>
  <si>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</si>
  <si>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</si>
  <si>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</si>
  <si>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</si>
  <si>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</si>
  <si>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</si>
  <si>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</si>
  <si>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</si>
  <si>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</si>
  <si>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</si>
  <si>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</si>
  <si>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</si>
  <si>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</si>
  <si>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</si>
  <si>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</si>
  <si>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</si>
  <si>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</si>
  <si>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</si>
  <si>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</si>
  <si>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</si>
  <si>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</si>
  <si>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</si>
  <si>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</si>
  <si>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</si>
  <si>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</si>
  <si>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</si>
  <si>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</si>
  <si>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</si>
  <si>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</si>
  <si>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</si>
  <si>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</si>
  <si>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</si>
  <si>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</si>
  <si>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</si>
  <si>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</si>
  <si>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</si>
  <si>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</si>
  <si>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</si>
  <si>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</si>
  <si>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</si>
  <si>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</si>
  <si>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</si>
  <si>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</si>
  <si>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</si>
  <si>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</si>
  <si>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</si>
  <si>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</si>
  <si>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</si>
  <si>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</si>
  <si>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</si>
  <si>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</si>
  <si>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</si>
  <si>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</si>
  <si>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</si>
  <si>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</si>
  <si>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</si>
  <si>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</si>
  <si>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</si>
  <si>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</si>
  <si>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</si>
  <si>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</si>
  <si>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</si>
  <si>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</si>
  <si>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</si>
  <si>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</si>
  <si>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</si>
  <si>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</si>
  <si>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</si>
  <si>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</si>
  <si>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</si>
  <si>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</si>
  <si>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</si>
  <si>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</si>
  <si>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</si>
  <si>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</si>
  <si>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</si>
  <si>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</si>
  <si>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</si>
  <si>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</si>
  <si>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</si>
  <si>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</si>
  <si>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</si>
  <si>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</si>
  <si>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</si>
  <si>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</si>
  <si>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</si>
  <si>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</si>
  <si>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</si>
  <si>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</si>
  <si>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</si>
  <si>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</si>
  <si>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</si>
  <si>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</si>
  <si>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</si>
  <si>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</si>
  <si>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</si>
  <si>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</si>
  <si>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</si>
  <si>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</si>
  <si>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</si>
  <si>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</si>
  <si>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</si>
  <si>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</si>
  <si>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</si>
  <si>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</si>
  <si>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</si>
  <si>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</si>
  <si>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</si>
  <si>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</si>
  <si>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</si>
  <si>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</si>
  <si>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</si>
  <si>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</si>
  <si>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</si>
  <si>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</si>
  <si>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</si>
  <si>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</si>
  <si>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</si>
  <si>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</si>
  <si>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</si>
  <si>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</si>
  <si>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</si>
  <si>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</si>
  <si>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</si>
  <si>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</si>
  <si>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</si>
  <si>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</si>
  <si>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</si>
  <si>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</si>
  <si>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</si>
  <si>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</si>
  <si>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</si>
  <si>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</si>
  <si>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</si>
  <si>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</si>
  <si>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</si>
  <si>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</si>
  <si>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</si>
  <si>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</si>
  <si>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</si>
  <si>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</si>
  <si>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</si>
  <si>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</si>
  <si>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</si>
  <si>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</si>
  <si>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</si>
  <si>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</si>
  <si>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</si>
  <si>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</si>
  <si>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</si>
  <si>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</si>
  <si>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</si>
  <si>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</si>
  <si>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</si>
  <si>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</si>
  <si>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</si>
  <si>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</si>
  <si>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</si>
  <si>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</si>
  <si>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</si>
  <si>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</si>
  <si>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</si>
  <si>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</si>
  <si>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</si>
  <si>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</si>
  <si>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</si>
  <si>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</si>
  <si>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</si>
  <si>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</si>
  <si>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</si>
  <si>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</si>
  <si>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</si>
  <si>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</si>
  <si>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</si>
  <si>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</si>
  <si>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</si>
  <si>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</si>
  <si>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</si>
  <si>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</si>
  <si>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</si>
  <si>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</si>
  <si>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</si>
  <si>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</si>
  <si>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</si>
  <si>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</si>
  <si>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</si>
  <si>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</si>
  <si>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</si>
  <si>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</si>
  <si>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</si>
  <si>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</si>
  <si>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</si>
  <si>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</si>
  <si>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</si>
  <si>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</si>
  <si>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</si>
  <si>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</si>
  <si>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</si>
  <si>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</si>
  <si>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</si>
  <si>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</si>
  <si>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</si>
  <si>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</si>
  <si>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</si>
  <si>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</si>
  <si>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</si>
  <si>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</si>
  <si>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</si>
  <si>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</si>
  <si>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</si>
  <si>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</si>
  <si>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</si>
  <si>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</si>
  <si>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</si>
  <si>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</si>
  <si>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</si>
  <si>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</si>
  <si>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</si>
  <si>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</si>
  <si>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</si>
  <si>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</si>
  <si>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</si>
  <si>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</si>
  <si>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</si>
  <si>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</si>
  <si>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</si>
  <si>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</si>
  <si>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</si>
  <si>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</si>
  <si>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</si>
  <si>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</si>
  <si>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</si>
  <si>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</si>
  <si>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</si>
  <si>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</si>
  <si>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</si>
  <si>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</si>
  <si>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</si>
  <si>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</si>
  <si>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</si>
  <si>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</si>
  <si>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</si>
  <si>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</si>
  <si>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</si>
  <si>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</si>
  <si>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</si>
  <si>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</si>
  <si>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</si>
  <si>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</si>
  <si>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</si>
  <si>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</si>
  <si>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</si>
  <si>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</si>
  <si>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</si>
  <si>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</si>
  <si>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</si>
  <si>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</si>
  <si>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</si>
  <si>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</si>
  <si>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</si>
  <si>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</si>
  <si>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</si>
  <si>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</si>
  <si>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</si>
  <si>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</si>
  <si>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</si>
  <si>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</si>
  <si>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</si>
  <si>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</si>
  <si>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</si>
  <si>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</si>
  <si>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</si>
  <si>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</si>
  <si>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</si>
  <si>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</si>
  <si>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</si>
  <si>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</si>
  <si>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</si>
  <si>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</si>
  <si>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</si>
  <si>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</si>
  <si>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</si>
  <si>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</si>
  <si>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</si>
  <si>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</si>
  <si>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</si>
  <si>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</si>
  <si>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</si>
  <si>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</si>
  <si>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</si>
  <si>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</si>
  <si>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</si>
  <si>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</si>
  <si>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</si>
  <si>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</si>
  <si>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</si>
  <si>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</si>
  <si>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</si>
  <si>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</si>
  <si>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</si>
  <si>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</si>
  <si>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</si>
  <si>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</si>
  <si>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</si>
  <si>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</si>
  <si>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</si>
  <si>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</si>
  <si>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</si>
  <si>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</si>
  <si>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</si>
  <si>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</si>
  <si>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</si>
  <si>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</si>
  <si>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</si>
  <si>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</si>
  <si>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</si>
  <si>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</si>
  <si>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</si>
  <si>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</si>
  <si>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</si>
  <si>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</si>
  <si>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</si>
  <si>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</si>
  <si>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</si>
  <si>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</si>
  <si>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</si>
  <si>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</si>
  <si>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</si>
  <si>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</si>
  <si>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</si>
  <si>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</si>
  <si>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</si>
  <si>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</si>
  <si>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</si>
  <si>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</si>
  <si>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</si>
  <si>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</si>
  <si>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</si>
  <si>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</si>
  <si>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</si>
  <si>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</si>
  <si>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</si>
  <si>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</si>
  <si>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</si>
  <si>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</si>
  <si>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</si>
  <si>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</si>
  <si>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</si>
  <si>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</si>
  <si>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</si>
  <si>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</si>
  <si>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</si>
  <si>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</si>
  <si>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</si>
  <si>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</si>
  <si>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</si>
  <si>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</si>
  <si>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</si>
  <si>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</si>
  <si>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</si>
  <si>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</si>
  <si>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</si>
  <si>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</si>
  <si>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</si>
  <si>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</si>
  <si>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</si>
  <si>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</si>
  <si>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</si>
  <si>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</si>
  <si>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</si>
  <si>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</si>
  <si>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</si>
  <si>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</si>
  <si>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</si>
  <si>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</si>
  <si>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</si>
  <si>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</si>
  <si>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</si>
  <si>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</si>
  <si>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</si>
  <si>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</si>
  <si>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</si>
  <si>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</si>
  <si>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</si>
  <si>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</si>
  <si>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</si>
  <si>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</si>
  <si>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</si>
  <si>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</si>
  <si>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</si>
  <si>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</si>
  <si>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</si>
  <si>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</si>
  <si>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</si>
  <si>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</si>
  <si>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</si>
  <si>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</si>
  <si>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</si>
  <si>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</si>
  <si>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</si>
  <si>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</si>
  <si>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</si>
  <si>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</si>
  <si>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</si>
  <si>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</si>
  <si>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</si>
  <si>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</si>
  <si>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</si>
  <si>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</si>
  <si>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</si>
  <si>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</si>
  <si>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</si>
  <si>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</si>
  <si>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</si>
  <si>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</si>
  <si>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</si>
  <si>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</si>
  <si>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</si>
  <si>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</si>
  <si>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</si>
  <si>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</si>
  <si>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</si>
  <si>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</si>
  <si>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</si>
  <si>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</si>
  <si>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</si>
  <si>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</si>
  <si>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</si>
  <si>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</si>
  <si>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</si>
  <si>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</si>
  <si>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</si>
  <si>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</si>
  <si>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</si>
  <si>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</si>
  <si>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</si>
  <si>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</si>
  <si>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</si>
  <si>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</si>
  <si>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</si>
  <si>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</si>
  <si>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</si>
  <si>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</si>
  <si>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</si>
  <si>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</si>
  <si>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</si>
  <si>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</si>
  <si>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</si>
  <si>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</si>
  <si>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</si>
  <si>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</si>
  <si>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</si>
  <si>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</si>
  <si>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</si>
  <si>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</si>
  <si>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</si>
  <si>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</si>
  <si>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</si>
  <si>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</si>
  <si>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</si>
  <si>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</si>
  <si>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</si>
  <si>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</si>
  <si>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</si>
  <si>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</si>
  <si>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</si>
  <si>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</si>
  <si>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</si>
  <si>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</si>
  <si>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</si>
  <si>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</si>
  <si>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</si>
  <si>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</si>
  <si>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</si>
  <si>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</si>
  <si>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</si>
  <si>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</si>
  <si>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</si>
  <si>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</si>
  <si>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</si>
  <si>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</si>
  <si>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</si>
  <si>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</si>
  <si>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</si>
  <si>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</si>
  <si>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</si>
  <si>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</si>
  <si>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</si>
  <si>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</si>
  <si>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</si>
  <si>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</si>
  <si>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</si>
  <si>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</si>
  <si>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</si>
  <si>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</si>
  <si>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</si>
  <si>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</si>
  <si>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</si>
  <si>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</si>
  <si>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</si>
  <si>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</si>
  <si>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</si>
  <si>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</si>
  <si>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</si>
  <si>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</si>
  <si>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</si>
  <si>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</si>
  <si>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</si>
  <si>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</si>
  <si>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</si>
  <si>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</si>
  <si>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</si>
  <si>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</si>
  <si>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</si>
  <si>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</si>
  <si>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</si>
  <si>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</si>
  <si>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</si>
  <si>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</si>
  <si>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</si>
  <si>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</si>
  <si>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</si>
  <si>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</si>
  <si>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</si>
  <si>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</si>
  <si>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</si>
  <si>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</si>
  <si>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</si>
  <si>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</si>
  <si>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</si>
  <si>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</si>
  <si>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</si>
  <si>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</si>
  <si>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</si>
  <si>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</si>
  <si>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</si>
  <si>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</si>
  <si>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</si>
  <si>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</si>
  <si>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</si>
  <si>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</si>
  <si>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</si>
  <si>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</si>
  <si>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</si>
  <si>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</si>
  <si>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</si>
  <si>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</si>
  <si>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</si>
  <si>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</si>
  <si>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</si>
  <si>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</si>
  <si>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</si>
  <si>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</si>
  <si>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</si>
  <si>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</si>
  <si>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</si>
  <si>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</si>
  <si>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</si>
  <si>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</si>
  <si>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</si>
  <si>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</si>
  <si>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</si>
  <si>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</si>
  <si>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</si>
  <si>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</si>
  <si>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</si>
  <si>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</si>
  <si>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</si>
  <si>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</si>
  <si>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</si>
  <si>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</si>
  <si>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</si>
  <si>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</si>
  <si>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</si>
  <si>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</si>
  <si>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</si>
  <si>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</si>
  <si>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</si>
  <si>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</si>
  <si>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</si>
  <si>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</si>
  <si>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</si>
  <si>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</si>
  <si>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</si>
  <si>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</si>
  <si>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</si>
  <si>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</si>
  <si>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</si>
  <si>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</si>
  <si>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</si>
  <si>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</si>
  <si>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</si>
  <si>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</si>
  <si>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</si>
  <si>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</si>
  <si>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</si>
  <si>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</si>
  <si>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</si>
  <si>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</si>
  <si>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</si>
  <si>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</si>
  <si>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</si>
  <si>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</si>
  <si>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</si>
  <si>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</si>
  <si>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</si>
  <si>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</si>
  <si>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</si>
  <si>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</si>
  <si>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</si>
  <si>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</si>
  <si>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</si>
  <si>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</si>
  <si>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</si>
  <si>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</si>
  <si>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</si>
  <si>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</si>
  <si>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</si>
  <si>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</si>
  <si>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</si>
  <si>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</si>
  <si>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</si>
  <si>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</si>
  <si>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</si>
  <si>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</si>
  <si>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</si>
  <si>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</si>
  <si>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</si>
  <si>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</si>
  <si>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</si>
  <si>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</si>
  <si>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</si>
  <si>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</si>
  <si>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</si>
  <si>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</si>
  <si>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</si>
  <si>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</si>
  <si>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</si>
  <si>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</si>
  <si>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</si>
  <si>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</si>
  <si>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</si>
  <si>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</si>
  <si>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</si>
  <si>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</si>
  <si>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</si>
  <si>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</si>
  <si>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</si>
  <si>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</si>
  <si>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</si>
  <si>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</si>
  <si>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</si>
  <si>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</si>
  <si>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</si>
  <si>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</si>
  <si>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</si>
  <si>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</si>
  <si>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</si>
  <si>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</si>
  <si>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</si>
  <si>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</si>
  <si>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</si>
  <si>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</si>
  <si>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</si>
  <si>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</si>
  <si>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</si>
  <si>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</si>
  <si>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</si>
  <si>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</si>
  <si>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</si>
  <si>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</si>
  <si>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</si>
  <si>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</si>
  <si>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</si>
  <si>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</si>
  <si>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</si>
  <si>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</si>
  <si>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</si>
  <si>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</si>
  <si>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</si>
  <si>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</si>
  <si>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</si>
  <si>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</si>
  <si>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</si>
  <si>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</si>
  <si>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</si>
  <si>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</si>
  <si>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</si>
  <si>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</si>
  <si>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</si>
  <si>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</si>
  <si>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</si>
  <si>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</si>
  <si>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</si>
  <si>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</si>
  <si>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</si>
  <si>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</si>
  <si>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</si>
  <si>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</si>
  <si>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</si>
  <si>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</si>
  <si>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</si>
  <si>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</si>
  <si>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</si>
  <si>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</si>
  <si>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</si>
  <si>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</si>
  <si>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</si>
  <si>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</si>
  <si>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</si>
  <si>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</si>
  <si>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</si>
  <si>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</si>
  <si>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</si>
  <si>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</si>
  <si>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</si>
  <si>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</si>
  <si>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</si>
  <si>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</si>
  <si>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</si>
  <si>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</si>
  <si>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</si>
  <si>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</si>
  <si>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</si>
  <si>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</si>
  <si>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</si>
  <si>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</si>
  <si>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</si>
  <si>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</si>
  <si>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</si>
  <si>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</si>
  <si>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</si>
  <si>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</si>
  <si>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</si>
  <si>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</si>
  <si>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</si>
  <si>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</si>
  <si>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</si>
  <si>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</si>
  <si>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</si>
  <si>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</si>
  <si>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</si>
  <si>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</si>
  <si>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</si>
  <si>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</si>
  <si>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</si>
  <si>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</si>
  <si>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</si>
  <si>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</si>
  <si>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</si>
  <si>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</si>
  <si>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</si>
  <si>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</si>
  <si>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</si>
  <si>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</si>
  <si>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</si>
  <si>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</si>
  <si>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</si>
  <si>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</si>
  <si>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</si>
  <si>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</si>
  <si>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</si>
  <si>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</si>
  <si>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</si>
  <si>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</si>
  <si>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</si>
  <si>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</si>
  <si>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</si>
  <si>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</si>
  <si>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</si>
  <si>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</si>
  <si>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</si>
  <si>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</si>
  <si>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</si>
  <si>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</si>
  <si>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</si>
  <si>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</si>
  <si>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</si>
  <si>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</si>
  <si>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</si>
  <si>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</si>
  <si>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</si>
  <si>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</si>
  <si>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</si>
  <si>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</si>
  <si>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</si>
  <si>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</si>
  <si>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</si>
  <si>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</si>
  <si>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</si>
  <si>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</si>
  <si>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</si>
  <si>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</si>
  <si>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</si>
  <si>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</si>
  <si>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</si>
  <si>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</si>
  <si>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</si>
  <si>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</si>
  <si>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</si>
  <si>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</si>
  <si>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</si>
  <si>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</si>
  <si>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</si>
  <si>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</si>
  <si>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</si>
  <si>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</si>
  <si>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</si>
  <si>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</si>
  <si>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</si>
  <si>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</si>
  <si>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</si>
  <si>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</si>
  <si>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</si>
  <si>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</si>
  <si>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</si>
  <si>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</si>
  <si>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</si>
  <si>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</si>
  <si>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</si>
  <si>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</si>
  <si>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</si>
  <si>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</si>
  <si>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</si>
  <si>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</si>
  <si>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</si>
  <si>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</si>
  <si>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</si>
  <si>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</si>
  <si>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</si>
  <si>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</si>
  <si>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</si>
  <si>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</si>
  <si>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</si>
  <si>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</si>
  <si>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</si>
  <si>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</si>
  <si>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</si>
  <si>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</si>
  <si>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</si>
  <si>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</si>
  <si>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</si>
  <si>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</si>
  <si>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</si>
  <si>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</si>
  <si>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</si>
  <si>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</si>
  <si>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</si>
  <si>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</si>
  <si>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</si>
  <si>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</si>
  <si>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</si>
  <si>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</si>
  <si>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</si>
  <si>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</si>
  <si>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</si>
  <si>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</si>
  <si>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</si>
  <si>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</si>
  <si>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</si>
  <si>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</si>
  <si>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</si>
  <si>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</si>
  <si>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</si>
  <si>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</si>
  <si>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</si>
  <si>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</si>
  <si>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</si>
  <si>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</si>
  <si>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</si>
  <si>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</si>
  <si>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</si>
  <si>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</si>
  <si>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</si>
  <si>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</si>
  <si>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</si>
  <si>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</si>
  <si>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</si>
  <si>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</si>
  <si>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</si>
  <si>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</si>
  <si>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</si>
  <si>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</si>
  <si>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</si>
  <si>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</si>
  <si>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</si>
  <si>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</si>
  <si>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</si>
  <si>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</si>
  <si>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</si>
  <si>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</si>
  <si>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</si>
  <si>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</si>
  <si>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</si>
  <si>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</si>
  <si>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</si>
  <si>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</si>
  <si>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</si>
  <si>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</si>
  <si>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</si>
  <si>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</si>
  <si>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</si>
  <si>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</si>
  <si>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</si>
  <si>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</si>
  <si>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</si>
  <si>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</si>
  <si>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</si>
  <si>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</si>
  <si>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</si>
  <si>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</si>
  <si>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</si>
  <si>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</si>
  <si>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</si>
  <si>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</si>
  <si>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</si>
  <si>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</si>
  <si>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</si>
  <si>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</si>
  <si>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</si>
  <si>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</si>
  <si>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</si>
  <si>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</si>
  <si>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</si>
  <si>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</si>
  <si>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</si>
  <si>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</si>
  <si>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</si>
  <si>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</si>
  <si>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</si>
  <si>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</si>
  <si>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</si>
  <si>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</si>
  <si>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</si>
  <si>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</si>
  <si>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</si>
  <si>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</si>
  <si>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</si>
  <si>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</si>
  <si>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</si>
  <si>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</si>
  <si>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</si>
  <si>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</si>
  <si>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</si>
  <si>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</si>
  <si>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</si>
  <si>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</si>
  <si>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</si>
  <si>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</si>
  <si>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</si>
  <si>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</si>
  <si>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</si>
  <si>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</si>
  <si>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</si>
  <si>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</si>
  <si>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</si>
  <si>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</si>
  <si>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</si>
  <si>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</si>
  <si>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</si>
  <si>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</si>
  <si>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</si>
  <si>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</si>
  <si>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</si>
  <si>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</si>
  <si>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</si>
  <si>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</si>
  <si>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</si>
  <si>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</si>
  <si>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</si>
  <si>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</si>
  <si>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</si>
  <si>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</si>
  <si>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</si>
  <si>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</si>
  <si>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</si>
  <si>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</si>
  <si>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</si>
  <si>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</si>
  <si>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</si>
  <si>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</si>
  <si>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</si>
  <si>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</si>
  <si>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</si>
  <si>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</si>
  <si>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</si>
  <si>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</si>
  <si>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</si>
  <si>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</si>
  <si>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</si>
  <si>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</si>
  <si>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</si>
  <si>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</si>
  <si>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</si>
  <si>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</si>
  <si>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</si>
  <si>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</si>
  <si>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</si>
  <si>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</si>
  <si>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</si>
  <si>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</si>
  <si>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</si>
  <si>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</si>
  <si>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</si>
  <si>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</si>
  <si>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</si>
  <si>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</si>
  <si>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</si>
  <si>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</si>
  <si>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</si>
  <si>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</si>
  <si>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</si>
  <si>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</si>
  <si>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</si>
  <si>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</si>
  <si>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</si>
  <si>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</si>
  <si>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</si>
  <si>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</si>
  <si>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</si>
  <si>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</si>
  <si>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</si>
  <si>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</si>
  <si>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</si>
  <si>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</si>
  <si>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</si>
  <si>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</si>
  <si>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</si>
  <si>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</si>
  <si>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</si>
  <si>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</si>
  <si>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</si>
  <si>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</si>
  <si>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</si>
  <si>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</si>
  <si>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</si>
  <si>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</si>
  <si>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</si>
  <si>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</si>
  <si>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</si>
  <si>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</si>
  <si>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</si>
  <si>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</si>
  <si>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</si>
  <si>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</si>
  <si>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</si>
  <si>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</si>
  <si>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</si>
  <si>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</si>
  <si>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</si>
  <si>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</si>
  <si>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</si>
  <si>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</si>
  <si>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</si>
  <si>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</si>
  <si>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</si>
  <si>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</si>
  <si>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</si>
  <si>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</si>
  <si>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</si>
  <si>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</si>
  <si>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</si>
  <si>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</si>
  <si>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</si>
  <si>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</si>
  <si>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</si>
  <si>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</si>
  <si>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</si>
  <si>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</si>
  <si>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</si>
  <si>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</si>
  <si>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</si>
  <si>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</si>
  <si>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</si>
  <si>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</si>
  <si>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</si>
  <si>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</si>
  <si>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</si>
  <si>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</si>
  <si>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</si>
  <si>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</si>
  <si>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</si>
  <si>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</si>
  <si>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</si>
  <si>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</si>
  <si>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</si>
  <si>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</si>
  <si>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</si>
  <si>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</si>
  <si>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</si>
  <si>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</si>
  <si>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</si>
  <si>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</si>
  <si>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</si>
  <si>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</si>
  <si>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</si>
  <si>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</si>
  <si>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</si>
  <si>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</si>
  <si>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</si>
  <si>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</si>
  <si>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</si>
  <si>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</si>
  <si>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</si>
  <si>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</si>
  <si>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</si>
  <si>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</si>
  <si>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</si>
  <si>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</si>
  <si>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</si>
  <si>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</si>
  <si>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</si>
  <si>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</si>
  <si>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</si>
  <si>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</si>
  <si>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</si>
  <si>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</si>
  <si>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</si>
  <si>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</si>
  <si>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</si>
  <si>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</si>
  <si>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</si>
  <si>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</si>
  <si>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</si>
  <si>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</si>
  <si>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</si>
  <si>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</si>
  <si>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</si>
  <si>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</si>
  <si>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</si>
  <si>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</si>
  <si>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</si>
  <si>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</si>
  <si>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</si>
  <si>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</si>
  <si>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</si>
  <si>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</si>
  <si>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</si>
  <si>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</si>
  <si>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</si>
  <si>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</si>
  <si>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</si>
  <si>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</si>
  <si>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</si>
  <si>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</si>
  <si>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</si>
  <si>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</si>
  <si>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</si>
  <si>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</si>
  <si>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</si>
  <si>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</si>
  <si>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</si>
  <si>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</si>
  <si>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</si>
  <si>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</si>
  <si>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</si>
  <si>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</si>
  <si>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</si>
  <si>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</si>
  <si>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</si>
  <si>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</si>
  <si>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</si>
  <si>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</si>
  <si>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</si>
  <si>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</si>
  <si>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</si>
  <si>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</si>
  <si>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</si>
  <si>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</si>
  <si>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</si>
  <si>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</si>
  <si>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</si>
  <si>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</si>
  <si>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</si>
  <si>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</si>
  <si>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</si>
  <si>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</si>
  <si>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</si>
  <si>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</si>
  <si>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</si>
  <si>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</si>
  <si>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</si>
  <si>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</si>
  <si>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</si>
  <si>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</si>
  <si>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</si>
  <si>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</si>
  <si>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</si>
  <si>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</si>
  <si>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</si>
  <si>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</si>
  <si>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</si>
  <si>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</si>
  <si>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</si>
  <si>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</si>
  <si>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</si>
  <si>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</si>
  <si>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</si>
  <si>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</si>
  <si>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</si>
  <si>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</si>
  <si>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</si>
  <si>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</si>
  <si>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</si>
  <si>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</si>
  <si>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</si>
  <si>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</si>
  <si>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</si>
  <si>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</si>
  <si>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</si>
  <si>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</si>
  <si>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</si>
  <si>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</si>
  <si>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</si>
  <si>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</si>
  <si>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</si>
  <si>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</si>
  <si>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</si>
  <si>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</si>
  <si>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</si>
  <si>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</si>
  <si>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</si>
  <si>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</si>
  <si>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</si>
  <si>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</si>
  <si>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</si>
  <si>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</si>
  <si>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</si>
  <si>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</si>
  <si>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</si>
  <si>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</si>
  <si>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</si>
  <si>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</si>
  <si>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</si>
  <si>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</si>
  <si>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</si>
  <si>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</si>
  <si>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</si>
  <si>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</si>
  <si>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</si>
  <si>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</si>
  <si>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</si>
  <si>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</si>
  <si>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</si>
  <si>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</si>
  <si>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</si>
  <si>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</si>
  <si>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</si>
  <si>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</si>
  <si>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</si>
  <si>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</si>
  <si>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</si>
  <si>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</si>
  <si>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</si>
  <si>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</si>
  <si>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</si>
  <si>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</si>
  <si>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</si>
  <si>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</si>
  <si>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</si>
  <si>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</si>
  <si>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</si>
  <si>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</si>
  <si>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</si>
  <si>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</si>
  <si>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</si>
  <si>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</si>
  <si>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</si>
  <si>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</si>
  <si>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</si>
  <si>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</si>
  <si>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</si>
  <si>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</si>
  <si>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</si>
  <si>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</si>
  <si>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</si>
  <si>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</si>
  <si>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</si>
  <si>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</si>
  <si>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</si>
  <si>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</si>
  <si>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</si>
  <si>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</si>
  <si>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</si>
  <si>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</si>
  <si>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</si>
  <si>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</si>
  <si>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</si>
  <si>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</si>
  <si>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</si>
  <si>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</si>
  <si>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</si>
  <si>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</si>
  <si>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</si>
  <si>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</si>
  <si>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</si>
  <si>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</si>
  <si>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</si>
  <si>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</si>
  <si>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</si>
  <si>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</si>
  <si>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</si>
  <si>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</si>
  <si>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</si>
  <si>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</si>
  <si>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</si>
  <si>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</si>
  <si>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</si>
  <si>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</si>
  <si>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</si>
  <si>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</si>
  <si>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</si>
  <si>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</si>
  <si>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</si>
  <si>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</si>
  <si>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</si>
  <si>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</si>
  <si>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</si>
  <si>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</si>
  <si>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</si>
  <si>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</si>
  <si>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</si>
  <si>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</si>
  <si>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</si>
  <si>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</si>
  <si>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</si>
  <si>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</si>
  <si>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</si>
  <si>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</si>
  <si>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</si>
  <si>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</si>
  <si>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</si>
  <si>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</si>
  <si>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</si>
  <si>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</si>
  <si>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</si>
  <si>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</si>
  <si>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</si>
  <si>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</si>
  <si>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</si>
  <si>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</si>
  <si>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</si>
  <si>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</si>
  <si>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</si>
  <si>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</si>
  <si>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</si>
  <si>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</si>
  <si>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</si>
  <si>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</si>
  <si>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</si>
  <si>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</si>
  <si>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</si>
  <si>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</si>
  <si>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</si>
  <si>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</si>
  <si>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</si>
  <si>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</si>
  <si>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</si>
  <si>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</si>
  <si>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</si>
  <si>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</si>
  <si>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</si>
  <si>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</si>
  <si>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</si>
  <si>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</si>
  <si>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</si>
  <si>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</si>
  <si>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</si>
  <si>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</si>
  <si>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</si>
  <si>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</si>
  <si>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</si>
  <si>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</si>
  <si>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</si>
  <si>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</si>
  <si>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</si>
  <si>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</si>
  <si>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</si>
  <si>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</si>
  <si>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</si>
  <si>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</si>
  <si>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</si>
  <si>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</si>
  <si>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</si>
  <si>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</si>
  <si>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</si>
  <si>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</si>
  <si>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</si>
  <si>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</si>
  <si>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</si>
  <si>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</si>
  <si>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</si>
  <si>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</si>
  <si>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</si>
  <si>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</si>
  <si>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</si>
  <si>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</si>
  <si>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</si>
  <si>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</si>
  <si>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</si>
  <si>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</si>
  <si>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</si>
  <si>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</si>
  <si>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</si>
  <si>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</si>
  <si>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</si>
  <si>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</si>
  <si>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</si>
  <si>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</si>
  <si>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</si>
  <si>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</si>
  <si>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</si>
  <si>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</si>
  <si>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</si>
  <si>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</si>
  <si>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</si>
  <si>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</si>
  <si>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</si>
  <si>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</si>
  <si>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</si>
  <si>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</si>
  <si>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</si>
  <si>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</si>
  <si>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</si>
  <si>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</si>
  <si>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</si>
  <si>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</si>
  <si>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</si>
  <si>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</si>
  <si>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</si>
  <si>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</si>
  <si>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</si>
  <si>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</si>
  <si>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</si>
  <si>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</si>
  <si>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</si>
  <si>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</si>
  <si>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</si>
  <si>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</si>
  <si>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</si>
  <si>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</si>
  <si>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</si>
  <si>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</si>
  <si>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</si>
  <si>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</si>
  <si>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</si>
  <si>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</si>
  <si>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</si>
  <si>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</si>
  <si>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</si>
  <si>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</si>
  <si>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</si>
  <si>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</si>
  <si>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</si>
  <si>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</si>
  <si>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</si>
  <si>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</si>
  <si>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</si>
  <si>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</si>
  <si>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</si>
  <si>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</si>
  <si>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</si>
  <si>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</si>
  <si>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</si>
  <si>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</si>
  <si>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</si>
  <si>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</si>
  <si>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</si>
  <si>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</si>
  <si>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</si>
  <si>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</si>
  <si>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</si>
  <si>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</si>
  <si>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</si>
  <si>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</si>
  <si>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</si>
  <si>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</si>
  <si>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</si>
  <si>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</si>
  <si>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</si>
  <si>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</si>
  <si>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</si>
  <si>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</si>
  <si>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</si>
  <si>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</si>
  <si>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</si>
  <si>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</si>
  <si>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</si>
  <si>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</si>
  <si>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</si>
  <si>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</si>
  <si>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</si>
  <si>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</si>
  <si>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</si>
  <si>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</si>
  <si>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</si>
  <si>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</si>
  <si>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</si>
  <si>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</si>
  <si>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</si>
  <si>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</si>
  <si>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</si>
  <si>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</si>
  <si>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</si>
  <si>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</si>
  <si>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</si>
  <si>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</si>
  <si>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</si>
  <si>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</si>
  <si>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</si>
  <si>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</si>
  <si>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</si>
  <si>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</si>
  <si>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</si>
  <si>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</si>
  <si>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</si>
  <si>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</si>
  <si>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</si>
  <si>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</si>
  <si>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</si>
  <si>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</si>
  <si>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</si>
  <si>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</si>
  <si>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</si>
  <si>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</si>
  <si>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</si>
  <si>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</si>
  <si>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</si>
  <si>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</si>
  <si>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</si>
  <si>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</si>
  <si>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</si>
  <si>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</si>
  <si>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</si>
  <si>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</si>
  <si>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</si>
  <si>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</si>
  <si>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</si>
  <si>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</si>
  <si>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</si>
  <si>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</si>
  <si>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</si>
  <si>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</si>
  <si>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</si>
  <si>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</si>
  <si>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</si>
  <si>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</si>
  <si>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</si>
  <si>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</si>
  <si>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</si>
  <si>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</si>
  <si>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</si>
  <si>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</si>
  <si>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</si>
  <si>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</si>
  <si>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</si>
  <si>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</si>
  <si>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</si>
  <si>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</si>
  <si>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</si>
  <si>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</si>
  <si>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</si>
  <si>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</si>
  <si>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</si>
  <si>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</si>
  <si>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</si>
  <si>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</si>
  <si>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</si>
  <si>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</si>
  <si>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</si>
  <si>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</si>
  <si>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</si>
  <si>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</si>
  <si>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</si>
  <si>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</si>
  <si>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</si>
  <si>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</si>
  <si>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</si>
  <si>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</si>
  <si>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</si>
  <si>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</si>
  <si>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</si>
  <si>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</si>
  <si>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</si>
  <si>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</si>
  <si>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</si>
  <si>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</si>
  <si>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</si>
  <si>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</si>
  <si>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</si>
  <si>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</si>
  <si>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</si>
  <si>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</si>
  <si>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</si>
  <si>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</si>
  <si>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</si>
  <si>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</si>
  <si>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</si>
  <si>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</si>
  <si>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</si>
  <si>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</si>
  <si>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</si>
  <si>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</si>
  <si>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</si>
  <si>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</si>
  <si>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</si>
  <si>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</si>
  <si>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</si>
  <si>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</si>
  <si>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</si>
  <si>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</si>
  <si>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</si>
  <si>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</si>
  <si>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</si>
  <si>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</si>
  <si>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</si>
  <si>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</si>
  <si>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</si>
  <si>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</si>
  <si>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</si>
  <si>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</si>
  <si>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</si>
  <si>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</si>
  <si>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</si>
  <si>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</si>
  <si>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</si>
  <si>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</si>
  <si>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</si>
  <si>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</si>
  <si>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</si>
  <si>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</si>
  <si>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</si>
  <si>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</si>
  <si>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</si>
  <si>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</si>
  <si>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</si>
  <si>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</si>
  <si>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</si>
  <si>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</si>
  <si>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</si>
  <si>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</si>
  <si>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</si>
  <si>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</si>
  <si>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</si>
  <si>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</si>
  <si>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</si>
  <si>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</si>
  <si>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</si>
  <si>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</si>
  <si>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</si>
  <si>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</si>
  <si>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</si>
  <si>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</si>
  <si>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</si>
  <si>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</si>
  <si>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</si>
  <si>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</si>
  <si>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</si>
  <si>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</si>
  <si>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</si>
  <si>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</si>
  <si>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</si>
  <si>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</si>
  <si>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</si>
  <si>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</si>
  <si>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</si>
  <si>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</si>
  <si>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</si>
  <si>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</si>
  <si>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</si>
  <si>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</si>
  <si>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</si>
  <si>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</si>
  <si>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</si>
  <si>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</si>
  <si>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</si>
  <si>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</si>
  <si>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</si>
  <si>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</si>
  <si>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</si>
  <si>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</si>
  <si>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</si>
  <si>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</si>
  <si>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</si>
  <si>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</si>
  <si>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</si>
  <si>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</si>
  <si>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</si>
  <si>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</si>
  <si>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</si>
  <si>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</si>
  <si>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</si>
  <si>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</si>
  <si>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</si>
  <si>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</si>
  <si>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</si>
  <si>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</si>
  <si>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</si>
  <si>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</si>
  <si>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</si>
  <si>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</si>
  <si>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</si>
  <si>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</si>
  <si>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</si>
  <si>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</si>
  <si>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</si>
  <si>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</si>
  <si>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</si>
  <si>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</si>
  <si>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</si>
  <si>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</si>
  <si>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</si>
  <si>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</si>
  <si>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</si>
  <si>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</si>
  <si>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</si>
  <si>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</si>
  <si>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</si>
  <si>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</si>
  <si>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</si>
  <si>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</si>
  <si>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</si>
  <si>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</si>
  <si>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</si>
  <si>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</si>
  <si>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</si>
  <si>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</si>
  <si>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</si>
  <si>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</si>
  <si>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</si>
  <si>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</si>
  <si>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</si>
  <si>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</si>
  <si>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</si>
  <si>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</si>
  <si>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</si>
  <si>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</si>
  <si>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</si>
  <si>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</si>
  <si>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</si>
  <si>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</si>
  <si>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</si>
  <si>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</si>
  <si>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</si>
  <si>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</si>
  <si>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</si>
  <si>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</si>
  <si>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</si>
  <si>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</si>
  <si>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</si>
  <si>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</si>
  <si>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</si>
  <si>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</si>
  <si>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</si>
  <si>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</si>
  <si>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</si>
  <si>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</si>
  <si>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</si>
  <si>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</si>
  <si>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</si>
  <si>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</si>
  <si>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</si>
  <si>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</si>
  <si>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</si>
  <si>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</si>
  <si>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</si>
  <si>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</si>
  <si>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</si>
  <si>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</si>
  <si>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</si>
  <si>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</si>
  <si>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</si>
  <si>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</si>
  <si>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</si>
  <si>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</si>
  <si>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</si>
  <si>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</si>
  <si>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</si>
  <si>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</si>
  <si>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</si>
  <si>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</si>
  <si>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</si>
  <si>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</si>
  <si>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</si>
  <si>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</si>
  <si>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</si>
  <si>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</si>
  <si>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</si>
  <si>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</si>
  <si>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</si>
  <si>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</si>
  <si>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</si>
  <si>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</si>
  <si>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</si>
  <si>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</si>
  <si>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</si>
  <si>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</si>
  <si>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</si>
  <si>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</si>
  <si>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</si>
  <si>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</si>
  <si>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</si>
  <si>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</si>
  <si>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</si>
  <si>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</si>
  <si>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</si>
  <si>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</si>
  <si>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</si>
  <si>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</si>
  <si>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</si>
  <si>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</si>
  <si>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</si>
  <si>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</si>
  <si>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</si>
  <si>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</si>
  <si>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</si>
  <si>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</si>
  <si>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</si>
  <si>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</si>
  <si>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</si>
  <si>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</si>
  <si>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</si>
  <si>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</si>
  <si>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</si>
  <si>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</si>
  <si>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</si>
  <si>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</si>
  <si>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</si>
  <si>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</si>
  <si>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</si>
  <si>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</si>
  <si>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</si>
  <si>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</si>
  <si>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</si>
  <si>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</si>
  <si>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</si>
  <si>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</si>
  <si>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</si>
  <si>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</si>
  <si>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</si>
  <si>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</si>
  <si>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</si>
  <si>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</si>
  <si>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</si>
  <si>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</si>
  <si>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</si>
  <si>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</si>
  <si>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</si>
  <si>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</si>
  <si>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</si>
  <si>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</si>
  <si>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</si>
  <si>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</si>
  <si>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</si>
  <si>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</si>
  <si>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</si>
  <si>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</si>
  <si>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</si>
  <si>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</si>
  <si>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</si>
  <si>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</si>
  <si>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</si>
  <si>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</si>
  <si>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</si>
  <si>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</si>
  <si>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</si>
  <si>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</si>
  <si>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</si>
  <si>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</si>
  <si>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</si>
  <si>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</si>
  <si>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</si>
  <si>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</si>
  <si>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</si>
  <si>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</si>
  <si>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</si>
  <si>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</si>
  <si>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</si>
  <si>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</si>
  <si>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</si>
  <si>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</si>
  <si>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</si>
  <si>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</si>
  <si>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</si>
  <si>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</si>
  <si>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</si>
  <si>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</si>
  <si>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</si>
  <si>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</si>
  <si>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</si>
  <si>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</si>
  <si>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</si>
  <si>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</si>
  <si>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</si>
  <si>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</si>
  <si>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</si>
  <si>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</si>
  <si>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</si>
  <si>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</si>
  <si>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</si>
  <si>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</si>
  <si>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</si>
  <si>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</si>
  <si>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</si>
  <si>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</si>
  <si>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</si>
  <si>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</si>
  <si>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</si>
  <si>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</si>
  <si>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</si>
  <si>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</si>
  <si>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</si>
  <si>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</si>
  <si>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</si>
  <si>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</si>
  <si>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</si>
  <si>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</si>
  <si>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</si>
  <si>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</si>
  <si>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</si>
  <si>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</si>
  <si>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</si>
  <si>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</si>
  <si>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</si>
  <si>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</si>
  <si>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</si>
  <si>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</si>
  <si>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</si>
  <si>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</si>
  <si>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</si>
  <si>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</si>
  <si>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</si>
  <si>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</si>
  <si>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</si>
  <si>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</si>
  <si>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</si>
  <si>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</si>
  <si>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</si>
  <si>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</si>
  <si>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</si>
  <si>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</si>
  <si>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</si>
  <si>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</si>
  <si>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</si>
  <si>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</si>
  <si>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</si>
  <si>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</si>
  <si>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</si>
  <si>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</si>
  <si>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</si>
  <si>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</si>
  <si>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</si>
  <si>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</si>
  <si>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</si>
  <si>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</si>
  <si>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</si>
  <si>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</si>
  <si>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</si>
  <si>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</si>
  <si>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</si>
  <si>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</si>
  <si>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</si>
  <si>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</si>
  <si>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</si>
  <si>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</si>
  <si>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</si>
  <si>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</si>
  <si>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</si>
  <si>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</si>
  <si>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</si>
  <si>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</si>
  <si>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</si>
  <si>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</si>
  <si>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</si>
  <si>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</si>
  <si>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</si>
  <si>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</si>
  <si>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</si>
  <si>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</si>
  <si>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</si>
  <si>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</si>
  <si>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</si>
  <si>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</si>
  <si>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</si>
  <si>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</si>
  <si>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</si>
  <si>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</si>
  <si>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</si>
  <si>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</si>
  <si>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</si>
  <si>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</si>
  <si>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</si>
  <si>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</si>
  <si>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</si>
  <si>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</si>
  <si>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</si>
  <si>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</si>
  <si>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</si>
  <si>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</si>
  <si>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</si>
  <si>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</si>
  <si>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</si>
  <si>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</si>
  <si>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</si>
  <si>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</si>
  <si>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</si>
  <si>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</si>
  <si>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</si>
  <si>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</si>
  <si>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</si>
  <si>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</si>
  <si>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</si>
  <si>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</si>
  <si>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</si>
  <si>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</si>
  <si>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</si>
  <si>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</si>
  <si>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</si>
  <si>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</si>
  <si>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</si>
  <si>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</si>
  <si>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</si>
  <si>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</si>
  <si>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</si>
  <si>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</si>
  <si>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</si>
  <si>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</si>
  <si>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</si>
  <si>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</si>
  <si>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</si>
  <si>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</si>
  <si>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</si>
  <si>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</si>
  <si>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</si>
  <si>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</si>
  <si>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</si>
  <si>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</si>
  <si>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</si>
  <si>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</si>
  <si>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</si>
  <si>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</si>
  <si>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</si>
  <si>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</si>
  <si>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</si>
  <si>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</si>
  <si>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</si>
  <si>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</si>
  <si>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</si>
  <si>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</si>
  <si>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</si>
  <si>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</si>
  <si>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</si>
  <si>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</si>
  <si>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</si>
  <si>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</si>
  <si>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</si>
  <si>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</si>
  <si>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</si>
  <si>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</si>
  <si>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</si>
  <si>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</si>
  <si>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</si>
  <si>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</si>
  <si>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</si>
  <si>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</si>
  <si>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</si>
  <si>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</si>
  <si>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</si>
  <si>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</si>
  <si>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</si>
  <si>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</si>
  <si>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</si>
  <si>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</si>
  <si>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</si>
  <si>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</si>
  <si>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</si>
  <si>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</si>
  <si>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</si>
  <si>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</si>
  <si>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</si>
  <si>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</si>
  <si>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</si>
  <si>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</si>
  <si>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</si>
  <si>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</si>
  <si>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</si>
  <si>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</si>
  <si>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</si>
  <si>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</si>
  <si>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</si>
  <si>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</si>
  <si>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</si>
  <si>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</si>
  <si>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</si>
  <si>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</si>
  <si>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</si>
  <si>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</si>
  <si>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</si>
  <si>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</si>
  <si>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</si>
  <si>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</si>
  <si>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</si>
  <si>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</si>
  <si>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</si>
  <si>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</si>
  <si>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</si>
  <si>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</si>
  <si>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</si>
  <si>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</si>
  <si>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</si>
  <si>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</si>
  <si>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</si>
  <si>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</si>
  <si>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</si>
  <si>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</si>
  <si>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</si>
  <si>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</si>
  <si>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</si>
  <si>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</si>
  <si>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</si>
  <si>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</si>
  <si>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</si>
  <si>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</si>
  <si>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</si>
  <si>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</si>
  <si>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</si>
  <si>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</si>
  <si>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</si>
  <si>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</si>
  <si>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</si>
  <si>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</si>
  <si>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</si>
  <si>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</si>
  <si>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</si>
  <si>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</si>
  <si>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</si>
  <si>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</si>
  <si>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</si>
  <si>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</si>
  <si>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</si>
  <si>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</si>
  <si>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</si>
  <si>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</si>
  <si>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</si>
  <si>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</si>
  <si>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</si>
  <si>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</si>
  <si>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</si>
  <si>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</si>
  <si>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</si>
  <si>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</si>
  <si>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</si>
  <si>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</si>
  <si>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</si>
  <si>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</si>
  <si>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</si>
  <si>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</si>
  <si>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</si>
  <si>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</si>
  <si>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</si>
  <si>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</si>
  <si>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</si>
  <si>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</si>
  <si>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</si>
  <si>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</si>
  <si>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</si>
  <si>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</si>
  <si>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</si>
  <si>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</si>
  <si>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</si>
  <si>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</si>
  <si>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</si>
  <si>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</si>
  <si>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</si>
  <si>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</si>
  <si>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</si>
  <si>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</si>
  <si>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</si>
  <si>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</si>
  <si>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</si>
  <si>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</si>
  <si>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</si>
  <si>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</si>
  <si>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</si>
  <si>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</si>
  <si>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</si>
  <si>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</si>
  <si>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</si>
  <si>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</si>
  <si>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</si>
  <si>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</si>
  <si>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</si>
  <si>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</si>
  <si>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</si>
  <si>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</si>
  <si>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</si>
  <si>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</si>
  <si>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</si>
  <si>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</si>
  <si>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</si>
  <si>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</si>
  <si>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</si>
  <si>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</si>
  <si>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</si>
  <si>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</si>
  <si>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</si>
  <si>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</si>
  <si>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</si>
  <si>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</si>
  <si>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</si>
  <si>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</si>
  <si>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</si>
  <si>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</si>
  <si>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</si>
  <si>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</si>
  <si>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</si>
  <si>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</si>
  <si>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</si>
  <si>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</si>
  <si>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</si>
  <si>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</si>
  <si>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</si>
  <si>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</si>
  <si>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</si>
  <si>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</si>
  <si>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</si>
  <si>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</si>
  <si>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</si>
  <si>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</si>
  <si>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</si>
  <si>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</si>
  <si>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</si>
  <si>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</si>
  <si>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</si>
  <si>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</si>
  <si>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</si>
  <si>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</si>
  <si>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</si>
  <si>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</si>
  <si>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</si>
  <si>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</si>
  <si>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</si>
  <si>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</si>
  <si>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</si>
  <si>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</si>
  <si>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</si>
  <si>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</si>
  <si>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</si>
  <si>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</si>
  <si>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</si>
  <si>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</si>
  <si>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</si>
  <si>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</si>
  <si>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</si>
  <si>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</si>
  <si>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</si>
  <si>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</si>
  <si>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</si>
  <si>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</si>
  <si>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</si>
  <si>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</si>
  <si>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</si>
  <si>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</si>
  <si>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</si>
  <si>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</si>
  <si>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</si>
  <si>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</si>
  <si>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</si>
  <si>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</si>
  <si>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</si>
  <si>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</si>
  <si>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</si>
  <si>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</si>
  <si>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</si>
  <si>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</si>
  <si>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</si>
  <si>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</si>
  <si>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</si>
  <si>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</si>
  <si>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</si>
  <si>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</si>
  <si>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</si>
  <si>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</si>
  <si>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</si>
  <si>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</si>
  <si>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</si>
  <si>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</si>
  <si>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</si>
  <si>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</si>
  <si>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</si>
  <si>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</si>
  <si>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</si>
  <si>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</si>
  <si>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</si>
  <si>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</si>
  <si>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</si>
  <si>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</si>
  <si>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</si>
  <si>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</si>
  <si>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</si>
  <si>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</si>
  <si>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</si>
  <si>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</si>
  <si>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</si>
  <si>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</si>
  <si>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</si>
  <si>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</si>
  <si>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</si>
  <si>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</si>
  <si>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</si>
  <si>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</si>
  <si>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</si>
  <si>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</si>
  <si>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</si>
  <si>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</si>
  <si>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</si>
  <si>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</si>
  <si>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</si>
  <si>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</si>
  <si>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</si>
  <si>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</si>
  <si>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</si>
  <si>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</si>
  <si>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</si>
  <si>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</si>
  <si>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</si>
  <si>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</si>
  <si>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</si>
  <si>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</si>
  <si>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</si>
  <si>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</si>
  <si>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</si>
  <si>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</si>
  <si>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</si>
  <si>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</si>
  <si>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</si>
  <si>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</si>
  <si>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</si>
  <si>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</si>
  <si>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</si>
  <si>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</si>
  <si>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</si>
  <si>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</si>
  <si>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</si>
  <si>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</si>
  <si>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</si>
  <si>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</si>
  <si>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</si>
  <si>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</si>
  <si>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</si>
  <si>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</si>
  <si>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</si>
  <si>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</si>
  <si>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</si>
  <si>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</si>
  <si>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</si>
  <si>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</si>
  <si>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</si>
  <si>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</si>
  <si>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</si>
  <si>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</si>
  <si>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</si>
  <si>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</si>
  <si>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</si>
  <si>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</si>
  <si>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</si>
  <si>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</si>
  <si>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</si>
  <si>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</si>
  <si>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</si>
  <si>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</si>
  <si>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</si>
  <si>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</si>
  <si>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</si>
  <si>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</si>
  <si>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</si>
  <si>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</si>
  <si>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</si>
  <si>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</si>
  <si>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</si>
  <si>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</si>
  <si>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</si>
  <si>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</si>
  <si>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</si>
  <si>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</si>
  <si>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</si>
  <si>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</si>
  <si>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</si>
  <si>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</si>
  <si>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</si>
  <si>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</si>
  <si>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</si>
  <si>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</si>
  <si>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</si>
  <si>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</si>
  <si>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</si>
  <si>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</si>
  <si>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</si>
  <si>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</si>
  <si>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</si>
  <si>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</si>
  <si>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</si>
  <si>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</si>
  <si>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</si>
  <si>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</si>
  <si>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</si>
  <si>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</si>
  <si>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</si>
  <si>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</si>
  <si>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</si>
  <si>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</si>
  <si>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</si>
  <si>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</si>
  <si>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</si>
  <si>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</si>
  <si>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</si>
  <si>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</si>
  <si>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</si>
  <si>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</si>
  <si>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</si>
  <si>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</si>
  <si>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</si>
  <si>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</si>
  <si>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</si>
  <si>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</si>
  <si>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</si>
  <si>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</si>
  <si>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</si>
  <si>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</si>
  <si>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</si>
  <si>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</si>
  <si>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</si>
  <si>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</si>
  <si>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</si>
  <si>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</si>
  <si>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</si>
  <si>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</si>
  <si>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</si>
  <si>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</si>
  <si>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</si>
  <si>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</si>
  <si>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</si>
  <si>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</si>
  <si>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</si>
  <si>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</si>
  <si>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</si>
  <si>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</si>
  <si>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</si>
  <si>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</si>
  <si>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</si>
  <si>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</si>
  <si>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</si>
  <si>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</si>
  <si>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</si>
  <si>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</si>
  <si>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</si>
  <si>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</si>
  <si>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</si>
  <si>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</si>
  <si>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</si>
  <si>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</si>
  <si>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</si>
  <si>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</si>
  <si>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</si>
  <si>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</si>
  <si>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</si>
  <si>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</si>
  <si>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</si>
  <si>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</si>
  <si>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</si>
  <si>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</si>
  <si>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</si>
  <si>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</si>
  <si>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</si>
  <si>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</si>
  <si>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</si>
  <si>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</si>
  <si>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</si>
  <si>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</si>
  <si>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</si>
  <si>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</si>
  <si>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</si>
  <si>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</si>
  <si>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</si>
  <si>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</si>
  <si>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</si>
  <si>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</si>
  <si>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</si>
  <si>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</si>
  <si>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</si>
  <si>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</si>
  <si>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</si>
  <si>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</si>
  <si>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</si>
  <si>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</si>
  <si>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</si>
  <si>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</si>
  <si>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</si>
  <si>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</si>
  <si>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</si>
  <si>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</si>
  <si>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</si>
  <si>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</si>
  <si>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</si>
  <si>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</si>
  <si>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</si>
  <si>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</si>
  <si>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</si>
  <si>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</si>
  <si>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</si>
  <si>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</si>
  <si>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</si>
  <si>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</si>
  <si>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</si>
  <si>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</si>
  <si>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</si>
  <si>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</si>
  <si>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</si>
  <si>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</si>
  <si>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</si>
  <si>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</si>
  <si>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</si>
  <si>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</si>
  <si>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</si>
  <si>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</si>
  <si>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</si>
  <si>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</si>
  <si>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</si>
  <si>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</si>
  <si>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</si>
  <si>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</si>
  <si>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</si>
  <si>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</si>
  <si>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</si>
  <si>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</si>
  <si>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</si>
  <si>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</si>
  <si>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</si>
  <si>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</si>
  <si>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</si>
  <si>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</si>
  <si>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</si>
  <si>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</si>
  <si>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</si>
  <si>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</si>
  <si>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</si>
  <si>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</si>
  <si>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</si>
  <si>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</si>
  <si>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</si>
  <si>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</si>
  <si>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</si>
  <si>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</si>
  <si>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</si>
  <si>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</si>
  <si>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</si>
  <si>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</si>
  <si>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</si>
  <si>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</si>
  <si>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</si>
  <si>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</si>
  <si>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</si>
  <si>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</si>
  <si>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</si>
  <si>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</si>
  <si>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</si>
  <si>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</si>
  <si>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</si>
  <si>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</si>
  <si>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</si>
  <si>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</si>
  <si>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</si>
  <si>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</si>
  <si>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</si>
  <si>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</si>
  <si>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</si>
  <si>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</si>
  <si>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</si>
  <si>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</si>
  <si>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</si>
  <si>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</si>
  <si>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</si>
  <si>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</si>
  <si>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</si>
  <si>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</si>
  <si>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</si>
  <si>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</si>
  <si>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</si>
  <si>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</si>
  <si>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</si>
  <si>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</si>
  <si>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</si>
  <si>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</si>
  <si>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</si>
  <si>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</si>
  <si>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</si>
  <si>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</si>
  <si>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</si>
  <si>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</si>
  <si>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</si>
  <si>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</si>
  <si>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</si>
  <si>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</si>
  <si>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</si>
  <si>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</si>
  <si>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</si>
  <si>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</si>
  <si>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</si>
  <si>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</si>
  <si>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</si>
  <si>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</si>
  <si>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</si>
  <si>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</si>
  <si>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</si>
  <si>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</si>
  <si>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</si>
  <si>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</si>
  <si>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</si>
  <si>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</si>
  <si>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</si>
  <si>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</si>
  <si>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</si>
  <si>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</si>
  <si>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</si>
  <si>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</si>
  <si>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</si>
  <si>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</si>
  <si>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</si>
  <si>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</si>
  <si>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</si>
  <si>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</si>
  <si>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</si>
  <si>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</si>
  <si>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</si>
  <si>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</si>
  <si>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</si>
  <si>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</si>
  <si>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</si>
  <si>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</si>
  <si>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</si>
  <si>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</si>
  <si>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</si>
  <si>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</si>
  <si>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</si>
  <si>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</si>
  <si>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</si>
  <si>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</si>
  <si>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</si>
  <si>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</si>
  <si>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</si>
  <si>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</si>
  <si>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</si>
  <si>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</si>
  <si>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</si>
  <si>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</si>
  <si>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</si>
  <si>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</si>
  <si>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</si>
  <si>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</si>
  <si>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</si>
  <si>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</si>
  <si>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</si>
  <si>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</si>
  <si>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</si>
  <si>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</si>
  <si>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</si>
  <si>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</si>
  <si>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</si>
  <si>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</si>
  <si>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</si>
  <si>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</si>
  <si>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</si>
  <si>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</si>
  <si>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</si>
  <si>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</si>
  <si>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</si>
  <si>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</si>
  <si>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</si>
  <si>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</si>
  <si>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</si>
  <si>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</si>
  <si>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</si>
  <si>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</si>
  <si>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</si>
  <si>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</si>
  <si>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</si>
  <si>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</si>
  <si>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</si>
  <si>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</si>
  <si>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</si>
  <si>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</si>
  <si>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</si>
  <si>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</si>
  <si>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</si>
  <si>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</si>
  <si>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</si>
  <si>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</si>
  <si>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</si>
  <si>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</si>
  <si>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</si>
  <si>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</si>
  <si>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</si>
  <si>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</si>
  <si>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</si>
  <si>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</si>
  <si>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</si>
  <si>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</si>
  <si>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</si>
  <si>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</si>
  <si>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</si>
  <si>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</si>
  <si>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</si>
  <si>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</si>
  <si>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</si>
  <si>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</si>
  <si>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</si>
  <si>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</si>
  <si>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</si>
  <si>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</si>
  <si>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</si>
  <si>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</si>
  <si>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</si>
  <si>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</si>
  <si>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</si>
  <si>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</si>
  <si>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</si>
  <si>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</si>
  <si>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</si>
  <si>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</si>
  <si>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</si>
  <si>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</si>
  <si>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</si>
  <si>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</si>
  <si>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</si>
  <si>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</si>
  <si>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</si>
  <si>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</si>
  <si>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</si>
  <si>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</si>
  <si>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</si>
  <si>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</si>
  <si>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</si>
  <si>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</si>
  <si>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</si>
  <si>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</si>
  <si>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</si>
  <si>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</si>
  <si>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</si>
  <si>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</si>
  <si>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</si>
  <si>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</si>
  <si>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</si>
  <si>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</si>
  <si>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</si>
  <si>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</si>
  <si>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</si>
  <si>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</si>
  <si>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</si>
  <si>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</si>
  <si>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</si>
  <si>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</si>
  <si>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</si>
  <si>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</si>
  <si>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</si>
  <si>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</si>
  <si>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</si>
  <si>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</si>
  <si>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</si>
  <si>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</si>
  <si>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</si>
  <si>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</si>
  <si>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</si>
  <si>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</si>
  <si>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</si>
  <si>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</si>
  <si>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</si>
  <si>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</si>
  <si>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</si>
  <si>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</si>
  <si>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</si>
  <si>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</si>
  <si>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</si>
  <si>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</si>
  <si>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</si>
  <si>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</si>
  <si>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</si>
  <si>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</si>
  <si>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</si>
  <si>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</si>
  <si>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</si>
  <si>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</si>
  <si>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</si>
  <si>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</si>
  <si>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</si>
  <si>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</si>
  <si>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</si>
  <si>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</si>
  <si>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</si>
  <si>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</si>
  <si>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</si>
  <si>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</si>
  <si>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</si>
  <si>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</si>
  <si>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</si>
  <si>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</si>
  <si>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</si>
  <si>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</si>
  <si>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</si>
  <si>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</si>
  <si>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</si>
  <si>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</si>
  <si>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</si>
  <si>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</si>
  <si>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</si>
  <si>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</si>
  <si>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</si>
  <si>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</si>
  <si>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</si>
  <si>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</si>
  <si>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</si>
  <si>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</si>
  <si>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</si>
  <si>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</si>
  <si>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</si>
  <si>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</si>
  <si>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</si>
  <si>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</si>
  <si>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</si>
  <si>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</si>
  <si>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</si>
  <si>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</si>
  <si>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</si>
  <si>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</si>
  <si>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</si>
  <si>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</si>
  <si>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</si>
  <si>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</si>
  <si>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</si>
  <si>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</si>
  <si>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</si>
  <si>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</si>
  <si>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</si>
  <si>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</si>
  <si>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</si>
  <si>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</si>
  <si>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</si>
  <si>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</si>
  <si>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</si>
  <si>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</si>
  <si>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</si>
  <si>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</si>
  <si>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</si>
  <si>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</si>
  <si>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</si>
  <si>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</si>
  <si>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</si>
  <si>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</si>
  <si>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</si>
  <si>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</si>
  <si>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</si>
  <si>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</si>
  <si>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</si>
  <si>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</si>
  <si>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</si>
  <si>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</si>
  <si>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</si>
  <si>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</si>
  <si>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</si>
  <si>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</si>
  <si>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</si>
  <si>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</si>
  <si>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</si>
  <si>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</si>
  <si>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</si>
  <si>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</si>
  <si>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</si>
  <si>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</si>
  <si>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</si>
  <si>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</si>
  <si>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</si>
  <si>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</si>
  <si>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</si>
  <si>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</si>
  <si>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</si>
  <si>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</si>
  <si>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</si>
  <si>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</si>
  <si>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</si>
  <si>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</si>
  <si>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</si>
  <si>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</si>
  <si>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</si>
  <si>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</si>
  <si>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</si>
  <si>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</si>
  <si>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</si>
  <si>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</si>
  <si>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</si>
  <si>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</si>
  <si>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</si>
  <si>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</si>
  <si>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</si>
  <si>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</si>
  <si>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</si>
  <si>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</si>
  <si>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</si>
  <si>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</si>
  <si>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</si>
  <si>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</si>
  <si>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</si>
  <si>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</si>
  <si>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</si>
  <si>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</si>
  <si>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</si>
  <si>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</si>
  <si>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</si>
  <si>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</si>
  <si>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</si>
  <si>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</si>
  <si>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</si>
  <si>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</si>
  <si>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</si>
  <si>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</si>
  <si>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</si>
  <si>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</si>
  <si>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</si>
  <si>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</si>
  <si>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</si>
  <si>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</si>
  <si>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</si>
  <si>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</si>
  <si>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</si>
  <si>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</si>
  <si>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</si>
  <si>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</si>
  <si>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</si>
  <si>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</si>
  <si>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</si>
  <si>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</si>
  <si>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</si>
  <si>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</si>
  <si>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</si>
  <si>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</si>
  <si>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</si>
  <si>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</si>
  <si>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</si>
  <si>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</si>
  <si>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</si>
  <si>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</si>
  <si>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</si>
  <si>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</si>
  <si>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</si>
  <si>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</si>
  <si>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</si>
  <si>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</si>
  <si>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</si>
  <si>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</si>
  <si>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</si>
  <si>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</si>
  <si>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</si>
  <si>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</si>
  <si>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</si>
  <si>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</si>
  <si>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</si>
  <si>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</si>
  <si>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</si>
  <si>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</si>
  <si>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</si>
  <si>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</si>
  <si>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</si>
  <si>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</si>
  <si>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</si>
  <si>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</si>
  <si>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</si>
  <si>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</si>
  <si>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</si>
  <si>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</si>
  <si>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</si>
  <si>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</si>
  <si>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</si>
  <si>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</si>
  <si>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</si>
  <si>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</si>
  <si>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</si>
  <si>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</si>
  <si>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</si>
  <si>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</si>
  <si>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</si>
  <si>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</si>
  <si>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</si>
  <si>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</si>
  <si>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</si>
  <si>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</si>
  <si>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</si>
  <si>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</si>
  <si>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</si>
  <si>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</si>
  <si>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</si>
  <si>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</si>
  <si>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</si>
  <si>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</si>
  <si>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</si>
  <si>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</si>
  <si>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</si>
  <si>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</si>
  <si>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</si>
  <si>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</si>
  <si>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</si>
  <si>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</si>
  <si>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</si>
  <si>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</si>
  <si>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</si>
  <si>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</si>
  <si>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</si>
  <si>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</si>
  <si>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</si>
  <si>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</si>
  <si>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</si>
  <si>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</si>
  <si>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</si>
  <si>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</si>
  <si>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</si>
  <si>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</si>
  <si>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</si>
  <si>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</si>
  <si>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</si>
  <si>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</si>
  <si>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</si>
  <si>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</si>
  <si>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</si>
  <si>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</si>
  <si>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</si>
  <si>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</si>
  <si>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</si>
  <si>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</si>
  <si>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</si>
  <si>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</si>
  <si>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</si>
  <si>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</si>
  <si>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</si>
  <si>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</si>
  <si>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</si>
  <si>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</si>
  <si>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</si>
  <si>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</si>
  <si>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</si>
  <si>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</si>
  <si>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</si>
  <si>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</si>
  <si>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</si>
  <si>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</si>
  <si>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</si>
  <si>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</si>
  <si>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</si>
  <si>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</si>
  <si>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</si>
  <si>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</si>
  <si>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</si>
  <si>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</si>
  <si>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</si>
  <si>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</si>
  <si>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</si>
  <si>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</si>
  <si>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</si>
  <si>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</si>
  <si>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</si>
  <si>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</si>
  <si>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</si>
  <si>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</si>
  <si>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</si>
  <si>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</si>
  <si>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</si>
  <si>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</si>
  <si>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</si>
  <si>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</si>
  <si>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</si>
  <si>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</si>
  <si>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</si>
  <si>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</si>
  <si>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</si>
  <si>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</si>
  <si>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</si>
  <si>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</si>
  <si>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</si>
  <si>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</si>
  <si>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</si>
  <si>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</si>
  <si>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</si>
  <si>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</si>
  <si>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</si>
  <si>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</si>
  <si>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</si>
  <si>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</si>
  <si>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</si>
  <si>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</si>
  <si>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</si>
  <si>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</si>
  <si>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</si>
  <si>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</si>
  <si>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</si>
  <si>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</si>
  <si>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</si>
  <si>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</si>
  <si>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</si>
  <si>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</si>
  <si>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</si>
  <si>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</si>
  <si>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</si>
  <si>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</si>
  <si>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</si>
  <si>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</si>
  <si>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</si>
  <si>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</si>
  <si>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</si>
  <si>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</si>
  <si>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</si>
  <si>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</si>
  <si>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</si>
  <si>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</si>
  <si>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</si>
  <si>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</si>
  <si>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</si>
  <si>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</si>
  <si>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</si>
  <si>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</si>
  <si>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</si>
  <si>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</si>
  <si>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</si>
  <si>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</si>
  <si>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</si>
  <si>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</si>
  <si>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</si>
  <si>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</si>
  <si>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</si>
  <si>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</si>
  <si>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</si>
  <si>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</si>
  <si>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</si>
  <si>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</si>
  <si>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</si>
  <si>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</si>
  <si>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</si>
  <si>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</si>
  <si>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</si>
  <si>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</si>
  <si>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</si>
  <si>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</si>
  <si>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</si>
  <si>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</si>
  <si>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</si>
  <si>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</si>
  <si>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</si>
  <si>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</si>
  <si>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</si>
  <si>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</si>
  <si>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</si>
  <si>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</si>
  <si>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</si>
  <si>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</si>
  <si>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</si>
  <si>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</si>
  <si>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</si>
  <si>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</si>
  <si>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</si>
  <si>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</si>
  <si>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</si>
  <si>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</si>
  <si>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</si>
  <si>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</si>
  <si>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</si>
  <si>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</si>
  <si>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</si>
  <si>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</si>
  <si>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</si>
  <si>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</si>
  <si>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</si>
  <si>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</si>
  <si>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</si>
  <si>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</si>
  <si>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</si>
  <si>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</si>
  <si>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</si>
  <si>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</si>
  <si>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</si>
  <si>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</si>
  <si>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</si>
  <si>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</si>
  <si>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</si>
  <si>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</si>
  <si>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</si>
  <si>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</si>
  <si>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</si>
  <si>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</si>
  <si>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</si>
  <si>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</si>
  <si>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</si>
  <si>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</si>
  <si>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</si>
  <si>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</si>
  <si>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</si>
  <si>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</si>
  <si>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</si>
  <si>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</si>
  <si>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</si>
  <si>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</si>
  <si>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</si>
  <si>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</si>
  <si>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</si>
  <si>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</si>
  <si>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</si>
  <si>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</si>
  <si>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</si>
  <si>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</si>
  <si>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</si>
  <si>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</si>
  <si>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</si>
  <si>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</si>
  <si>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</si>
  <si>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</si>
  <si>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</si>
  <si>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</si>
  <si>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</si>
  <si>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</si>
  <si>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</si>
  <si>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</si>
  <si>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</si>
  <si>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</si>
  <si>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</si>
  <si>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</si>
  <si>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</si>
  <si>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</si>
  <si>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</si>
  <si>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</si>
  <si>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</si>
  <si>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</si>
  <si>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</si>
  <si>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</si>
  <si>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</si>
  <si>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</si>
  <si>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</si>
  <si>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</si>
  <si>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</si>
  <si>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</si>
  <si>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</si>
  <si>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</si>
  <si>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</si>
  <si>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</si>
  <si>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</si>
  <si>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</si>
  <si>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</si>
  <si>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</si>
  <si>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</si>
  <si>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</si>
  <si>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</si>
  <si>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</si>
  <si>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</si>
  <si>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</si>
  <si>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</si>
  <si>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</si>
  <si>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</si>
  <si>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</si>
  <si>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</si>
  <si>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</si>
  <si>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</si>
  <si>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</si>
  <si>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</si>
  <si>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</si>
  <si>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</si>
  <si>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</si>
  <si>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</si>
  <si>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</si>
  <si>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</si>
  <si>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</si>
  <si>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</si>
  <si>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</si>
  <si>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</si>
  <si>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</si>
  <si>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</si>
  <si>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</si>
  <si>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</si>
  <si>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</si>
  <si>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</si>
  <si>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</si>
  <si>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</si>
  <si>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</si>
  <si>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</si>
  <si>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</si>
  <si>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</si>
  <si>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</si>
  <si>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</si>
  <si>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</si>
  <si>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</si>
  <si>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</si>
  <si>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</si>
  <si>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</si>
  <si>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</si>
  <si>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</si>
  <si>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</si>
  <si>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</si>
  <si>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</si>
  <si>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</si>
  <si>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</si>
  <si>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</si>
  <si>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</si>
  <si>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</si>
  <si>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</si>
  <si>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</si>
  <si>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</si>
  <si>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</si>
  <si>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</si>
  <si>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</si>
  <si>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</si>
  <si>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</si>
  <si>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</si>
  <si>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</si>
  <si>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</si>
  <si>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</si>
  <si>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</si>
  <si>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</si>
  <si>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</si>
  <si>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</si>
  <si>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</si>
  <si>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</si>
  <si>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</si>
  <si>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</si>
  <si>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</si>
  <si>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</si>
  <si>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</si>
  <si>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</si>
  <si>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</si>
  <si>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</si>
  <si>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</si>
  <si>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</si>
  <si>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</si>
  <si>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</si>
  <si>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</si>
  <si>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</si>
  <si>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</si>
  <si>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</si>
  <si>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</si>
  <si>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</si>
  <si>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</si>
  <si>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</si>
  <si>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</si>
  <si>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</si>
  <si>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</si>
  <si>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</si>
  <si>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</si>
  <si>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</si>
  <si>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</si>
  <si>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</si>
  <si>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</si>
  <si>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</si>
  <si>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</si>
  <si>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</si>
  <si>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</si>
  <si>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</si>
  <si>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</si>
  <si>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</si>
  <si>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</si>
  <si>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</si>
  <si>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</si>
  <si>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</si>
  <si>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</si>
  <si>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</si>
  <si>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</si>
  <si>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</si>
  <si>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</si>
  <si>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</si>
  <si>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</si>
  <si>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</si>
  <si>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</si>
  <si>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</si>
  <si>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</si>
  <si>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</si>
  <si>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</si>
  <si>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</si>
  <si>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</si>
  <si>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</si>
  <si>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</si>
  <si>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</si>
  <si>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</si>
  <si>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</si>
  <si>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</si>
  <si>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</si>
  <si>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</si>
  <si>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</si>
  <si>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</si>
  <si>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</si>
  <si>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</si>
  <si>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</si>
  <si>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</si>
  <si>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</si>
  <si>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</si>
  <si>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</si>
  <si>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</si>
  <si>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</si>
  <si>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</si>
  <si>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</si>
  <si>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</si>
  <si>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</si>
  <si>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</si>
  <si>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</si>
  <si>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</si>
  <si>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</si>
  <si>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</si>
  <si>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</si>
  <si>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</si>
  <si>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</si>
  <si>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</si>
  <si>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</si>
  <si>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</si>
  <si>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</si>
  <si>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</si>
  <si>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</si>
  <si>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</si>
  <si>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</si>
  <si>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</si>
  <si>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</si>
  <si>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</si>
  <si>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</si>
  <si>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</si>
  <si>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</si>
  <si>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</si>
  <si>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</si>
  <si>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</si>
  <si>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</si>
  <si>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</si>
  <si>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</si>
  <si>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</si>
  <si>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</si>
  <si>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</si>
  <si>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</si>
  <si>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</si>
  <si>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</si>
  <si>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</si>
  <si>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</si>
  <si>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</si>
  <si>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</si>
  <si>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</si>
  <si>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</si>
  <si>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</si>
  <si>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</si>
  <si>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</si>
  <si>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</si>
  <si>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</si>
  <si>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</si>
  <si>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</si>
  <si>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</si>
  <si>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</si>
  <si>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</si>
  <si>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</si>
  <si>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</si>
  <si>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</si>
  <si>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</si>
  <si>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</si>
  <si>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</si>
  <si>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</si>
  <si>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</si>
  <si>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</si>
  <si>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</si>
  <si>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</si>
  <si>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</si>
  <si>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</si>
  <si>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</si>
  <si>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</si>
  <si>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</si>
  <si>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</si>
  <si>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</si>
  <si>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</si>
  <si>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</si>
  <si>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</si>
  <si>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</si>
  <si>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</si>
  <si>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</si>
  <si>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</si>
  <si>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</si>
  <si>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</si>
  <si>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</si>
  <si>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</si>
  <si>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</si>
  <si>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</si>
  <si>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</si>
  <si>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</si>
  <si>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</si>
  <si>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</si>
  <si>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</si>
  <si>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</si>
  <si>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</si>
  <si>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</si>
  <si>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</si>
  <si>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</si>
  <si>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</si>
  <si>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</si>
  <si>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</si>
  <si>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</si>
  <si>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</si>
  <si>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</si>
  <si>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</si>
  <si>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</si>
  <si>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</si>
  <si>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</si>
  <si>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</si>
  <si>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</si>
  <si>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</si>
  <si>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</si>
  <si>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</si>
  <si>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</si>
  <si>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</si>
  <si>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</si>
  <si>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</si>
  <si>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</si>
  <si>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</si>
  <si>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</si>
  <si>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</si>
  <si>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</si>
  <si>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</si>
  <si>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</si>
  <si>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</si>
  <si>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</si>
  <si>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</si>
  <si>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</si>
  <si>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</si>
  <si>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</si>
  <si>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</si>
  <si>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</si>
  <si>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</si>
  <si>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</si>
  <si>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</si>
  <si>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</si>
  <si>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</si>
  <si>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</si>
  <si>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</si>
  <si>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</si>
  <si>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</si>
  <si>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</si>
  <si>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</si>
  <si>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</si>
  <si>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</si>
  <si>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</si>
  <si>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</si>
  <si>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</si>
  <si>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</si>
  <si>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</si>
  <si>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</si>
  <si>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</si>
  <si>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</si>
  <si>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</si>
  <si>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</si>
  <si>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</si>
  <si>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</si>
  <si>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</si>
  <si>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</si>
  <si>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</si>
  <si>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</si>
  <si>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</si>
  <si>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</si>
  <si>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</si>
  <si>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</si>
  <si>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</si>
  <si>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</si>
  <si>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</si>
  <si>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</si>
  <si>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</si>
  <si>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</si>
  <si>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</si>
  <si>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</si>
  <si>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</si>
  <si>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</si>
  <si>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</si>
  <si>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</si>
  <si>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</si>
  <si>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</si>
  <si>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</si>
  <si>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</si>
  <si>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</si>
  <si>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</si>
  <si>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</si>
  <si>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</si>
  <si>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</si>
  <si>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</si>
  <si>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</si>
  <si>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</si>
  <si>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</si>
  <si>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</si>
  <si>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</si>
  <si>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</si>
  <si>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</si>
  <si>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</si>
  <si>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</si>
  <si>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</si>
  <si>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</si>
  <si>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</si>
  <si>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</si>
  <si>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</si>
  <si>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</si>
  <si>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</si>
  <si>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</si>
  <si>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</si>
  <si>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</si>
  <si>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</si>
  <si>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</si>
  <si>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</si>
  <si>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</si>
  <si>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</si>
  <si>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</si>
  <si>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</si>
  <si>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</si>
  <si>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</si>
  <si>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</si>
  <si>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</si>
  <si>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</si>
  <si>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</si>
  <si>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</si>
  <si>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</si>
  <si>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</si>
  <si>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</si>
  <si>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</si>
  <si>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</si>
  <si>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</si>
  <si>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</si>
  <si>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</si>
  <si>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</si>
  <si>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</si>
  <si>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</si>
  <si>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</si>
  <si>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</si>
  <si>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</si>
  <si>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</si>
  <si>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</si>
  <si>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</si>
  <si>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</si>
  <si>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</si>
  <si>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</si>
  <si>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</si>
  <si>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</si>
  <si>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</si>
  <si>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</si>
  <si>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</si>
  <si>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</si>
  <si>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</si>
  <si>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</si>
  <si>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</si>
  <si>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</si>
  <si>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</si>
  <si>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</si>
  <si>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</si>
  <si>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</si>
  <si>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</si>
  <si>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</si>
  <si>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</si>
  <si>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</si>
  <si>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</si>
  <si>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</si>
  <si>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</si>
  <si>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</si>
  <si>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</si>
  <si>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</si>
  <si>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</si>
  <si>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</si>
  <si>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</si>
  <si>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</si>
  <si>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</si>
  <si>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</si>
  <si>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</si>
  <si>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</si>
  <si>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</si>
  <si>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</si>
  <si>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</si>
  <si>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</si>
  <si>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</si>
  <si>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</si>
  <si>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</si>
  <si>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</si>
  <si>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</si>
  <si>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</si>
  <si>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</si>
  <si>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</si>
  <si>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</si>
  <si>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</si>
  <si>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</si>
  <si>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</si>
  <si>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</si>
  <si>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</si>
  <si>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</si>
  <si>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</si>
  <si>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</si>
  <si>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</si>
  <si>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</si>
  <si>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</si>
  <si>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</si>
  <si>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</si>
  <si>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</si>
  <si>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</si>
  <si>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</si>
  <si>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</si>
  <si>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</si>
  <si>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</si>
  <si>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</si>
  <si>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</si>
  <si>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</si>
  <si>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</si>
  <si>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</si>
  <si>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</si>
  <si>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</si>
  <si>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</si>
  <si>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</si>
  <si>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</si>
  <si>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</si>
  <si>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</si>
  <si>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</si>
  <si>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</si>
  <si>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</si>
  <si>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</si>
  <si>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</si>
  <si>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</si>
  <si>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</si>
  <si>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</si>
  <si>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</si>
  <si>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</si>
  <si>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</si>
  <si>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</si>
  <si>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</si>
  <si>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</si>
  <si>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</si>
  <si>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</si>
  <si>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</si>
  <si>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</si>
  <si>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</si>
  <si>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</si>
  <si>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</si>
  <si>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</si>
  <si>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</si>
  <si>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</si>
  <si>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</si>
  <si>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</si>
  <si>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</si>
  <si>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</si>
  <si>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</si>
  <si>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</si>
  <si>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</si>
  <si>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</si>
  <si>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</si>
  <si>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</si>
  <si>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</si>
  <si>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</si>
  <si>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</si>
  <si>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</si>
  <si>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</si>
  <si>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</si>
  <si>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</si>
  <si>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</si>
  <si>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</si>
  <si>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</si>
  <si>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</si>
  <si>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</si>
  <si>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</si>
  <si>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</si>
  <si>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</si>
  <si>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</si>
  <si>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</si>
  <si>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</si>
  <si>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</si>
  <si>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</si>
  <si>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</si>
  <si>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</si>
  <si>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</si>
  <si>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</si>
  <si>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</si>
  <si>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</si>
  <si>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</si>
  <si>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</si>
  <si>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</si>
  <si>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</si>
  <si>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</si>
  <si>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</si>
  <si>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</si>
  <si>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</si>
  <si>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</si>
  <si>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</si>
  <si>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</si>
  <si>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</si>
  <si>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</si>
  <si>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</si>
  <si>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</si>
  <si>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</si>
  <si>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</si>
  <si>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</si>
  <si>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</si>
  <si>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</si>
  <si>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</si>
  <si>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</si>
  <si>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</si>
  <si>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</si>
  <si>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</si>
  <si>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</si>
  <si>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</si>
  <si>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</si>
  <si>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</si>
  <si>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</si>
  <si>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</si>
  <si>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</si>
  <si>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</si>
  <si>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</si>
  <si>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</si>
  <si>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</si>
  <si>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</si>
  <si>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</si>
  <si>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</si>
  <si>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</si>
  <si>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</si>
  <si>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</si>
  <si>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</si>
  <si>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</si>
  <si>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</si>
  <si>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</si>
  <si>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</si>
  <si>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</si>
  <si>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</si>
  <si>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</si>
  <si>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</si>
  <si>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</si>
  <si>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</si>
  <si>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</si>
  <si>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</si>
  <si>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</si>
  <si>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</si>
  <si>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</si>
  <si>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</si>
  <si>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</si>
  <si>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</si>
  <si>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</si>
  <si>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</si>
  <si>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</si>
  <si>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</si>
  <si>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</si>
  <si>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</si>
  <si>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</si>
  <si>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</si>
  <si>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</si>
  <si>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</si>
  <si>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</si>
  <si>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</si>
  <si>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</si>
  <si>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</si>
  <si>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</si>
  <si>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</si>
  <si>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</si>
  <si>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</si>
  <si>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</si>
  <si>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</si>
  <si>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</si>
  <si>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</si>
  <si>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</si>
  <si>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</si>
  <si>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</si>
  <si>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</si>
  <si>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</si>
  <si>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</si>
  <si>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</si>
  <si>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</si>
  <si>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</si>
  <si>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</si>
  <si>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</si>
  <si>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</si>
  <si>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</si>
  <si>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</si>
  <si>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</si>
  <si>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</si>
  <si>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</si>
  <si>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</si>
  <si>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</si>
  <si>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</si>
  <si>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</si>
  <si>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</si>
  <si>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</si>
  <si>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</si>
  <si>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</si>
  <si>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</si>
  <si>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</si>
  <si>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</si>
  <si>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</si>
  <si>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</si>
  <si>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</si>
  <si>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</si>
  <si>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</si>
  <si>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</si>
  <si>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</si>
  <si>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</si>
  <si>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</si>
  <si>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</si>
  <si>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</si>
  <si>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</si>
  <si>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</si>
  <si>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</si>
  <si>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</si>
  <si>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</si>
  <si>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</si>
  <si>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</si>
  <si>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</si>
  <si>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</si>
  <si>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</si>
  <si>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</si>
  <si>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</si>
  <si>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</si>
  <si>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</si>
  <si>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</si>
  <si>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</si>
  <si>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</si>
  <si>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</si>
  <si>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</si>
  <si>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</si>
  <si>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</si>
  <si>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</si>
  <si>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</si>
  <si>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</si>
  <si>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</si>
  <si>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</si>
  <si>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</si>
  <si>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</si>
  <si>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</si>
  <si>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</si>
  <si>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</si>
  <si>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</si>
  <si>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</si>
  <si>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</si>
  <si>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</si>
  <si>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</si>
  <si>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</si>
  <si>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</si>
  <si>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</si>
  <si>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</si>
  <si>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</si>
  <si>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</si>
  <si>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</si>
  <si>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</si>
  <si>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</si>
  <si>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</si>
  <si>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</si>
  <si>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</si>
  <si>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</si>
  <si>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</si>
  <si>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</si>
  <si>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</si>
  <si>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</si>
  <si>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</si>
  <si>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</si>
  <si>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</si>
  <si>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</si>
  <si>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</si>
  <si>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</si>
  <si>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</si>
  <si>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</si>
  <si>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</si>
  <si>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</si>
  <si>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</si>
  <si>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</si>
  <si>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</si>
  <si>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</si>
  <si>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</si>
  <si>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</si>
  <si>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</si>
  <si>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</si>
  <si>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</si>
  <si>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</si>
  <si>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</si>
  <si>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</si>
  <si>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</si>
  <si>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</si>
  <si>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</si>
  <si>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</si>
  <si>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</si>
  <si>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</si>
  <si>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</si>
  <si>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</si>
  <si>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</si>
  <si>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</si>
  <si>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</si>
  <si>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</si>
  <si>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</si>
  <si>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</si>
  <si>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</si>
  <si>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</si>
  <si>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</si>
  <si>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</si>
  <si>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</si>
  <si>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</si>
  <si>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</si>
  <si>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</si>
  <si>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</si>
  <si>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</si>
  <si>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</si>
  <si>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</si>
  <si>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</si>
  <si>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</si>
  <si>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</si>
  <si>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</si>
  <si>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</si>
  <si>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</si>
  <si>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</si>
  <si>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</si>
  <si>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</si>
  <si>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</si>
  <si>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</si>
  <si>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</si>
  <si>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</si>
  <si>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</si>
  <si>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</si>
  <si>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</si>
  <si>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</si>
  <si>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</si>
  <si>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</si>
  <si>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</si>
  <si>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</si>
  <si>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</si>
  <si>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</si>
  <si>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</si>
  <si>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</si>
  <si>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</si>
  <si>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</si>
  <si>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</si>
  <si>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</si>
  <si>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</si>
  <si>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</si>
  <si>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</si>
  <si>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</si>
  <si>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</si>
  <si>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</si>
  <si>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</si>
  <si>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</si>
  <si>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</si>
  <si>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</si>
  <si>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</si>
  <si>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</si>
  <si>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</si>
  <si>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</si>
  <si>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</si>
  <si>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</si>
  <si>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</si>
  <si>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</si>
  <si>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</si>
  <si>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</si>
  <si>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</si>
  <si>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</si>
  <si>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</si>
  <si>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</si>
  <si>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</si>
  <si>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</si>
  <si>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</si>
  <si>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</si>
  <si>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</si>
  <si>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</si>
  <si>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</si>
  <si>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</si>
  <si>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</si>
  <si>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</si>
  <si>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</si>
  <si>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</si>
  <si>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</si>
  <si>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</si>
  <si>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</si>
  <si>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</si>
  <si>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</si>
  <si>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</si>
  <si>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</si>
  <si>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</si>
  <si>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</si>
  <si>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</si>
  <si>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</si>
  <si>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</si>
  <si>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</si>
  <si>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</si>
  <si>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</si>
  <si>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</si>
  <si>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</si>
  <si>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</si>
  <si>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</si>
  <si>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</si>
  <si>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</si>
  <si>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</si>
  <si>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</si>
  <si>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</si>
  <si>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</si>
  <si>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</si>
  <si>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</si>
  <si>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</si>
  <si>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</si>
  <si>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</si>
  <si>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</si>
  <si>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</si>
  <si>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</si>
  <si>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</si>
  <si>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</si>
  <si>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</si>
  <si>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</si>
  <si>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</si>
  <si>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</si>
  <si>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</si>
  <si>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</si>
  <si>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</si>
  <si>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</si>
  <si>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</si>
  <si>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</si>
  <si>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</si>
  <si>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</si>
  <si>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</si>
  <si>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</si>
  <si>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</si>
  <si>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</si>
  <si>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</si>
  <si>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</si>
  <si>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</si>
  <si>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</si>
  <si>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</si>
  <si>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</si>
  <si>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</si>
  <si>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</si>
  <si>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</si>
  <si>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</si>
  <si>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</si>
  <si>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</si>
  <si>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</si>
  <si>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</si>
  <si>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</si>
  <si>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</si>
  <si>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</si>
  <si>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</si>
  <si>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</si>
  <si>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</si>
  <si>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</si>
  <si>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</si>
  <si>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</si>
  <si>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</si>
  <si>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</si>
  <si>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</si>
  <si>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</si>
  <si>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</si>
  <si>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</si>
  <si>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</si>
  <si>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</si>
  <si>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</si>
  <si>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</si>
  <si>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</si>
  <si>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</si>
  <si>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</si>
  <si>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</si>
  <si>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</si>
  <si>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</si>
  <si>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</si>
  <si>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</si>
  <si>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</si>
  <si>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</si>
  <si>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</si>
  <si>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</si>
  <si>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</si>
  <si>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</si>
  <si>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</si>
  <si>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</si>
  <si>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</si>
  <si>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</si>
  <si>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</si>
  <si>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</si>
  <si>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</si>
  <si>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</si>
  <si>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</si>
  <si>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</si>
  <si>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</si>
  <si>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</si>
  <si>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</si>
  <si>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</si>
  <si>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</si>
  <si>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</si>
  <si>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</si>
  <si>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</si>
  <si>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</si>
  <si>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</si>
  <si>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</si>
  <si>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</si>
  <si>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</si>
  <si>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</si>
  <si>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</si>
  <si>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</si>
  <si>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</si>
  <si>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</si>
  <si>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</si>
  <si>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</si>
  <si>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</si>
  <si>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</si>
  <si>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</si>
  <si>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</si>
  <si>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</si>
  <si>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</si>
  <si>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</si>
  <si>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</si>
  <si>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</si>
  <si>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</si>
  <si>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</si>
  <si>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</si>
  <si>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</si>
  <si>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</si>
  <si>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</si>
  <si>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</si>
  <si>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</si>
  <si>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</si>
  <si>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</si>
  <si>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</si>
  <si>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</si>
  <si>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</si>
  <si>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</si>
  <si>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</si>
  <si>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</si>
  <si>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</si>
  <si>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</si>
  <si>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</si>
  <si>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</si>
  <si>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</si>
  <si>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</si>
  <si>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</si>
  <si>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</si>
  <si>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</si>
  <si>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</si>
  <si>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</si>
  <si>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</si>
  <si>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</si>
  <si>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</si>
  <si>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</si>
  <si>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</si>
  <si>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</si>
  <si>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</si>
  <si>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</si>
  <si>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</si>
  <si>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</si>
  <si>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</si>
  <si>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</si>
  <si>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</si>
  <si>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</si>
  <si>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</si>
  <si>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</si>
  <si>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</si>
  <si>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</si>
  <si>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</si>
  <si>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</si>
  <si>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</si>
  <si>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</si>
  <si>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</si>
  <si>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</si>
  <si>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</si>
  <si>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</si>
  <si>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</si>
  <si>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</si>
  <si>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</si>
  <si>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</si>
  <si>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</si>
  <si>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</si>
  <si>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</si>
  <si>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</si>
  <si>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</si>
  <si>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</si>
  <si>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</si>
  <si>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</si>
  <si>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</si>
  <si>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</si>
  <si>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</si>
  <si>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</si>
  <si>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</si>
  <si>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</si>
  <si>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</si>
  <si>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</si>
  <si>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</si>
  <si>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</si>
  <si>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</si>
  <si>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</si>
  <si>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</si>
  <si>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</si>
  <si>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</si>
  <si>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</si>
  <si>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</si>
  <si>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</si>
  <si>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</si>
  <si>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</si>
  <si>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</si>
  <si>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</si>
  <si>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</si>
  <si>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</si>
  <si>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</si>
  <si>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</si>
  <si>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</si>
  <si>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</si>
  <si>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</si>
  <si>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</si>
  <si>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</si>
  <si>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</si>
  <si>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</si>
  <si>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</si>
  <si>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</si>
  <si>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</si>
  <si>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</si>
  <si>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</si>
  <si>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</si>
  <si>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</si>
  <si>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</si>
  <si>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</si>
  <si>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</si>
  <si>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</si>
  <si>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</si>
  <si>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</si>
  <si>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</si>
  <si>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</si>
  <si>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</si>
  <si>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</si>
  <si>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</si>
  <si>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</si>
  <si>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</si>
  <si>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</si>
  <si>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</si>
  <si>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</si>
  <si>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</si>
  <si>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</si>
  <si>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</si>
  <si>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</si>
  <si>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</si>
  <si>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</si>
  <si>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</si>
  <si>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</si>
  <si>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</si>
  <si>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</si>
  <si>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</si>
  <si>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</si>
  <si>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</si>
  <si>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</si>
  <si>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</si>
  <si>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</si>
  <si>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</si>
  <si>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</si>
  <si>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</si>
  <si>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</si>
  <si>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</si>
  <si>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</si>
  <si>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</si>
  <si>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</si>
  <si>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</si>
  <si>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</si>
  <si>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</si>
  <si>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</si>
  <si>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</si>
  <si>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</si>
  <si>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</si>
  <si>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</si>
  <si>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</si>
  <si>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</si>
  <si>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</si>
  <si>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</si>
  <si>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</si>
  <si>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</si>
  <si>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</si>
  <si>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</si>
  <si>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</si>
  <si>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</si>
  <si>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</si>
  <si>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</si>
  <si>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</si>
  <si>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</si>
  <si>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</si>
  <si>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</si>
  <si>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</si>
  <si>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</si>
  <si>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</si>
  <si>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</si>
  <si>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</si>
  <si>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</si>
  <si>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</si>
  <si>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</si>
  <si>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</si>
  <si>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</si>
  <si>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</si>
  <si>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</si>
  <si>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</si>
  <si>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</si>
  <si>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</si>
  <si>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</si>
  <si>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</si>
  <si>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</si>
  <si>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</si>
  <si>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</si>
  <si>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</si>
  <si>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</si>
  <si>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</si>
  <si>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</si>
  <si>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</si>
  <si>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</si>
  <si>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</si>
  <si>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</si>
  <si>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</si>
  <si>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</si>
  <si>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</si>
  <si>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</si>
  <si>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</si>
  <si>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</si>
  <si>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</si>
  <si>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</si>
  <si>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</si>
  <si>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</si>
  <si>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</si>
  <si>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</si>
  <si>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</si>
  <si>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</si>
  <si>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</si>
  <si>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</si>
  <si>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</si>
  <si>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</si>
  <si>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</si>
  <si>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</si>
  <si>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</si>
  <si>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</si>
  <si>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</si>
  <si>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</si>
  <si>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</si>
  <si>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</si>
  <si>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</si>
  <si>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</si>
  <si>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</si>
  <si>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</si>
  <si>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</si>
  <si>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</si>
  <si>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</si>
  <si>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</si>
  <si>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</si>
  <si>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</si>
  <si>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</si>
  <si>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</si>
  <si>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</si>
  <si>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</si>
  <si>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</si>
  <si>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</si>
  <si>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</si>
  <si>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</si>
  <si>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</si>
  <si>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</si>
  <si>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</si>
  <si>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</si>
  <si>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</si>
  <si>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</si>
  <si>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</si>
  <si>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</si>
  <si>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</si>
  <si>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</si>
  <si>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</si>
  <si>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</si>
  <si>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</si>
  <si>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</si>
  <si>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</si>
  <si>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</si>
  <si>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</si>
  <si>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</si>
  <si>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</si>
  <si>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</si>
  <si>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</si>
  <si>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</si>
  <si>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</si>
  <si>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</si>
  <si>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</si>
  <si>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</si>
  <si>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</si>
  <si>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</si>
  <si>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</si>
  <si>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</si>
  <si>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</si>
  <si>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</si>
  <si>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</si>
  <si>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</si>
  <si>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</si>
  <si>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</si>
  <si>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</si>
  <si>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</si>
  <si>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</si>
  <si>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</si>
  <si>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</si>
  <si>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</si>
  <si>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</si>
  <si>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</si>
  <si>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</si>
  <si>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</si>
  <si>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</si>
  <si>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</si>
  <si>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</si>
  <si>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</si>
  <si>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</si>
  <si>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</si>
  <si>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</si>
  <si>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</si>
  <si>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</si>
  <si>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</si>
  <si>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</si>
  <si>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</si>
  <si>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</si>
  <si>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</si>
  <si>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</si>
  <si>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</si>
  <si>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</si>
  <si>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</si>
  <si>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</si>
  <si>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</si>
  <si>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</si>
  <si>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</si>
  <si>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</si>
  <si>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</si>
  <si>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</si>
  <si>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</si>
  <si>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</si>
  <si>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</si>
  <si>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</si>
  <si>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</si>
  <si>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</si>
  <si>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</si>
  <si>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</si>
  <si>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</si>
  <si>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</si>
  <si>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</si>
  <si>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</si>
  <si>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</si>
  <si>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</si>
  <si>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</si>
  <si>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</si>
  <si>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</si>
  <si>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</si>
  <si>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</si>
  <si>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</si>
  <si>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</si>
  <si>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</si>
  <si>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</si>
  <si>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</si>
  <si>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</si>
  <si>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</si>
  <si>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</si>
  <si>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</si>
  <si>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</si>
  <si>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</si>
  <si>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</si>
  <si>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</si>
  <si>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</si>
  <si>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</si>
  <si>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</si>
  <si>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</si>
  <si>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</si>
  <si>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</si>
  <si>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</si>
  <si>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</si>
  <si>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</si>
  <si>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</si>
  <si>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</si>
  <si>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</si>
  <si>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</si>
  <si>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</si>
  <si>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</si>
  <si>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</si>
  <si>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</si>
  <si>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</si>
  <si>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</si>
  <si>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</si>
  <si>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</si>
  <si>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</si>
  <si>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</si>
  <si>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</si>
  <si>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</si>
  <si>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</si>
  <si>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</si>
  <si>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</si>
  <si>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</si>
  <si>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</si>
  <si>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</si>
  <si>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</si>
  <si>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</si>
  <si>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</si>
  <si>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</si>
  <si>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</si>
  <si>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</si>
  <si>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</si>
  <si>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</si>
  <si>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</si>
  <si>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</si>
  <si>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</si>
  <si>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</si>
  <si>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</si>
  <si>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</si>
  <si>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</si>
  <si>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</si>
  <si>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</si>
  <si>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</si>
  <si>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</si>
  <si>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</si>
  <si>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</si>
  <si>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</si>
  <si>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</si>
  <si>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</si>
  <si>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</si>
  <si>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</si>
  <si>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</si>
  <si>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</si>
  <si>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</si>
  <si>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</si>
  <si>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</si>
  <si>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</si>
  <si>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</si>
  <si>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</si>
  <si>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</si>
  <si>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</si>
  <si>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</si>
  <si>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</si>
  <si>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</si>
  <si>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</si>
  <si>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</si>
  <si>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</si>
  <si>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</si>
  <si>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</si>
  <si>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</si>
  <si>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</si>
  <si>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</si>
  <si>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</si>
  <si>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</si>
  <si>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</si>
  <si>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</si>
  <si>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</si>
  <si>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</si>
  <si>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</si>
  <si>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</si>
  <si>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</si>
  <si>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</si>
  <si>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</si>
  <si>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</si>
  <si>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</si>
  <si>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</si>
  <si>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</si>
  <si>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</si>
  <si>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</si>
  <si>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</si>
  <si>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</si>
  <si>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</si>
  <si>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</si>
  <si>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</si>
  <si>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</si>
  <si>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</si>
  <si>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</si>
  <si>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</si>
  <si>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</si>
  <si>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</si>
  <si>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</si>
  <si>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</si>
  <si>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</si>
  <si>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</si>
  <si>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</si>
  <si>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</si>
  <si>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</si>
  <si>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</si>
  <si>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</si>
  <si>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</si>
  <si>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</si>
  <si>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</si>
  <si>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</si>
  <si>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</si>
  <si>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</si>
  <si>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</si>
  <si>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</si>
  <si>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</si>
  <si>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</si>
  <si>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</si>
  <si>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</si>
  <si>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</si>
  <si>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</si>
  <si>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</si>
  <si>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</si>
  <si>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</si>
  <si>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</si>
  <si>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</si>
  <si>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</si>
  <si>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</si>
  <si>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</si>
  <si>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</si>
  <si>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</si>
  <si>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</si>
  <si>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</si>
  <si>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</si>
  <si>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</si>
  <si>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</si>
  <si>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</si>
  <si>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</si>
  <si>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</si>
  <si>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</si>
  <si>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</si>
  <si>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</si>
  <si>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</si>
  <si>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</si>
  <si>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</si>
  <si>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</si>
  <si>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</si>
  <si>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</si>
  <si>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</si>
  <si>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</si>
  <si>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</si>
  <si>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</si>
  <si>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</si>
  <si>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</si>
  <si>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</si>
  <si>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</si>
  <si>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</si>
  <si>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</si>
  <si>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</si>
  <si>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</si>
  <si>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</si>
  <si>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</si>
  <si>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</si>
  <si>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</si>
  <si>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</si>
  <si>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</si>
  <si>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</si>
  <si>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</si>
  <si>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</si>
  <si>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</si>
  <si>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</si>
  <si>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</si>
  <si>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</si>
  <si>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</si>
  <si>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</si>
  <si>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</si>
  <si>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</si>
  <si>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</si>
  <si>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</si>
  <si>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</si>
  <si>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</si>
  <si>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</si>
  <si>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</si>
  <si>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</si>
  <si>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</si>
  <si>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</si>
  <si>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</si>
  <si>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</si>
  <si>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</si>
  <si>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</si>
  <si>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</si>
  <si>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</si>
  <si>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</si>
  <si>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</si>
  <si>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</si>
  <si>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</si>
  <si>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</si>
  <si>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</si>
  <si>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</si>
  <si>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</si>
  <si>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</si>
  <si>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</si>
  <si>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</si>
  <si>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</si>
  <si>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</si>
  <si>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</si>
  <si>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</si>
  <si>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</si>
  <si>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</si>
  <si>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</si>
  <si>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</si>
  <si>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</si>
  <si>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</si>
  <si>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</si>
  <si>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</si>
  <si>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</si>
  <si>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</si>
  <si>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</si>
  <si>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</si>
  <si>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</si>
  <si>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</si>
  <si>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</si>
  <si>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</si>
  <si>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</si>
  <si>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</si>
  <si>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</si>
  <si>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</si>
  <si>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</si>
  <si>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</si>
  <si>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</si>
  <si>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</si>
  <si>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</si>
  <si>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</si>
  <si>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</si>
  <si>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</si>
  <si>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</si>
  <si>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</si>
  <si>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</si>
  <si>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</si>
  <si>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</si>
  <si>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</si>
  <si>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</si>
  <si>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</si>
  <si>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</si>
  <si>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</si>
  <si>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</si>
  <si>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</si>
  <si>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</si>
  <si>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</si>
  <si>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</si>
  <si>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</si>
  <si>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</si>
  <si>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</si>
  <si>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</si>
  <si>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</si>
  <si>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</si>
  <si>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</si>
  <si>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</si>
  <si>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</si>
  <si>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</si>
  <si>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</si>
  <si>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</si>
  <si>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</si>
  <si>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</si>
  <si>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</si>
  <si>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</si>
  <si>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</si>
  <si>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</si>
  <si>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</si>
  <si>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</si>
  <si>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</si>
  <si>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</si>
  <si>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</si>
  <si>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</si>
  <si>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</si>
  <si>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</si>
  <si>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</si>
  <si>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</si>
  <si>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</si>
  <si>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</si>
  <si>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</si>
  <si>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</si>
  <si>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</si>
  <si>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</si>
  <si>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</si>
  <si>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</si>
  <si>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</si>
  <si>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</si>
  <si>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</si>
  <si>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</si>
  <si>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</si>
  <si>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</si>
  <si>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</si>
  <si>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</si>
  <si>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</si>
  <si>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</si>
  <si>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</si>
  <si>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</si>
  <si>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</si>
  <si>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</si>
  <si>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</si>
  <si>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</si>
  <si>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</si>
  <si>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</si>
  <si>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</si>
  <si>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</si>
  <si>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</si>
  <si>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</si>
  <si>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</si>
  <si>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</si>
  <si>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</si>
  <si>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</si>
  <si>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</si>
  <si>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</si>
  <si>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</si>
  <si>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</si>
  <si>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</si>
  <si>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</si>
  <si>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</si>
  <si>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</si>
  <si>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</si>
  <si>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</si>
  <si>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</si>
  <si>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</si>
  <si>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</si>
  <si>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</si>
  <si>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</si>
  <si>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</si>
  <si>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</si>
  <si>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</si>
  <si>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</si>
  <si>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</si>
  <si>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</si>
  <si>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</si>
  <si>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</si>
  <si>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</si>
  <si>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</si>
  <si>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</si>
  <si>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</si>
  <si>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</si>
  <si>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</si>
  <si>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</si>
  <si>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</si>
  <si>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</si>
  <si>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</si>
  <si>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</si>
  <si>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</si>
  <si>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</si>
  <si>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</si>
  <si>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</si>
  <si>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</si>
  <si>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</si>
  <si>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</si>
  <si>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</si>
  <si>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</si>
  <si>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</si>
  <si>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</si>
  <si>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</si>
  <si>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</si>
  <si>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</si>
  <si>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</si>
  <si>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</si>
  <si>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</si>
  <si>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</si>
  <si>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</si>
  <si>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</si>
  <si>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</si>
  <si>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</si>
  <si>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</si>
  <si>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</si>
  <si>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</si>
  <si>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</si>
  <si>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</si>
  <si>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</si>
  <si>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</si>
  <si>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</si>
  <si>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</si>
  <si>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</si>
  <si>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</si>
  <si>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</si>
  <si>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</si>
  <si>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</si>
  <si>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</si>
  <si>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</si>
  <si>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</si>
  <si>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</si>
  <si>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</si>
  <si>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</si>
  <si>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</si>
  <si>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</si>
  <si>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</si>
  <si>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</si>
  <si>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</si>
  <si>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</si>
  <si>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</si>
  <si>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</si>
  <si>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</si>
  <si>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</si>
  <si>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</si>
  <si>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</si>
  <si>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</si>
  <si>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</si>
  <si>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</si>
  <si>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</si>
  <si>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</si>
  <si>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</si>
  <si>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</si>
  <si>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</si>
  <si>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</si>
  <si>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</si>
  <si>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</si>
  <si>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</si>
  <si>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</si>
  <si>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</si>
  <si>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</si>
  <si>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</si>
  <si>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</si>
  <si>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</si>
  <si>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</si>
  <si>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</si>
  <si>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</si>
  <si>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</si>
  <si>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</si>
  <si>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</si>
  <si>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</si>
  <si>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</si>
  <si>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</si>
  <si>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</si>
  <si>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</si>
  <si>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</si>
  <si>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</si>
  <si>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</si>
  <si>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</si>
  <si>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</si>
  <si>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</si>
  <si>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</si>
  <si>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</si>
  <si>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</si>
  <si>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</si>
  <si>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</si>
  <si>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</si>
  <si>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</si>
  <si>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</si>
  <si>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</si>
  <si>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</si>
  <si>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</si>
  <si>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</si>
  <si>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</si>
  <si>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</si>
  <si>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</si>
  <si>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</si>
  <si>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</si>
  <si>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</si>
  <si>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</si>
  <si>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</si>
  <si>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</si>
  <si>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</si>
  <si>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</si>
  <si>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</si>
  <si>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</si>
  <si>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</si>
  <si>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</si>
  <si>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</si>
  <si>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</si>
  <si>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</si>
  <si>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</si>
  <si>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</si>
  <si>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</si>
  <si>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</si>
  <si>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</si>
  <si>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</si>
  <si>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</si>
  <si>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</si>
  <si>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</si>
  <si>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</si>
  <si>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</si>
  <si>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</si>
  <si>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</si>
  <si>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</si>
  <si>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</si>
  <si>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</si>
  <si>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</si>
  <si>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</si>
  <si>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</si>
  <si>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</si>
  <si>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</si>
  <si>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</si>
  <si>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</si>
  <si>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</si>
  <si>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</si>
  <si>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</si>
  <si>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</si>
  <si>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</si>
  <si>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</si>
  <si>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</si>
  <si>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</si>
  <si>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</si>
  <si>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</si>
  <si>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</si>
  <si>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</si>
  <si>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</si>
  <si>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</si>
  <si>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</si>
  <si>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</si>
  <si>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</si>
  <si>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</si>
  <si>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</si>
  <si>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</si>
  <si>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</si>
  <si>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</si>
  <si>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</si>
  <si>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</si>
  <si>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</si>
  <si>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</si>
  <si>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</si>
  <si>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</si>
  <si>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</si>
  <si>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</si>
  <si>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</si>
  <si>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</si>
  <si>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</si>
  <si>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</si>
  <si>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</si>
  <si>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</si>
  <si>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</si>
  <si>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</si>
  <si>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</si>
  <si>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</si>
  <si>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</si>
  <si>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</si>
  <si>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</si>
  <si>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</si>
  <si>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</si>
  <si>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</si>
  <si>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</si>
  <si>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</si>
  <si>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</si>
  <si>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</si>
  <si>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</si>
  <si>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</si>
  <si>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</si>
  <si>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</si>
  <si>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</si>
  <si>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</si>
  <si>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</si>
  <si>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</si>
  <si>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</si>
  <si>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</si>
  <si>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</si>
  <si>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</si>
  <si>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</si>
  <si>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</si>
  <si>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</si>
  <si>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</si>
  <si>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</si>
  <si>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</si>
  <si>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</si>
  <si>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</si>
  <si>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</si>
  <si>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</si>
  <si>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</si>
  <si>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</si>
  <si>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</si>
  <si>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</si>
  <si>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</si>
  <si>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</si>
  <si>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</si>
  <si>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</si>
  <si>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</si>
  <si>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</si>
  <si>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</si>
  <si>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</si>
  <si>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</si>
  <si>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</si>
  <si>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</si>
  <si>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</si>
  <si>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</si>
  <si>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</si>
  <si>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</si>
  <si>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</si>
  <si>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</si>
  <si>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</si>
  <si>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</si>
  <si>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</si>
  <si>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</si>
  <si>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</si>
  <si>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</si>
  <si>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</si>
  <si>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</si>
  <si>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</si>
  <si>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</si>
  <si>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</si>
  <si>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</si>
  <si>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</si>
  <si>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</si>
  <si>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</si>
  <si>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</si>
  <si>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</si>
  <si>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</si>
  <si>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</si>
  <si>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</si>
  <si>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</si>
  <si>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</si>
  <si>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</si>
  <si>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</si>
  <si>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</si>
  <si>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</si>
  <si>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</si>
  <si>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</si>
  <si>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</si>
  <si>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</si>
  <si>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</si>
  <si>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</si>
  <si>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</si>
  <si>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</si>
  <si>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</si>
  <si>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</si>
  <si>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</si>
  <si>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</si>
  <si>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</si>
  <si>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</si>
  <si>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</si>
  <si>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</si>
  <si>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</si>
  <si>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</si>
  <si>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</si>
  <si>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</si>
  <si>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</si>
  <si>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</si>
  <si>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</si>
  <si>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</si>
  <si>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</si>
  <si>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</si>
  <si>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</si>
  <si>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</si>
  <si>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</si>
  <si>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</si>
  <si>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</si>
  <si>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</si>
  <si>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</si>
  <si>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</si>
  <si>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</si>
  <si>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</si>
  <si>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</si>
  <si>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</si>
  <si>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</si>
  <si>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</si>
  <si>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</si>
  <si>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</si>
  <si>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</si>
  <si>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</si>
  <si>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</si>
  <si>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</si>
  <si>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</si>
  <si>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</si>
  <si>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</si>
  <si>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</si>
  <si>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</si>
  <si>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</si>
  <si>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</si>
  <si>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</si>
  <si>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</si>
  <si>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</si>
  <si>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</si>
  <si>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</si>
  <si>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</si>
  <si>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</si>
  <si>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</si>
  <si>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</si>
  <si>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</si>
  <si>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</si>
  <si>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</si>
  <si>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</si>
  <si>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</si>
  <si>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</si>
  <si>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</si>
  <si>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</si>
  <si>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</si>
  <si>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</si>
  <si>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</si>
  <si>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</si>
  <si>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</si>
  <si>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</si>
  <si>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</si>
  <si>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</si>
  <si>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</si>
  <si>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</si>
  <si>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</si>
  <si>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</si>
  <si>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</si>
  <si>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</si>
  <si>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</si>
  <si>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</si>
  <si>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</si>
  <si>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</si>
  <si>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</si>
  <si>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</si>
  <si>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</si>
  <si>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</si>
  <si>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</si>
  <si>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</si>
  <si>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</si>
  <si>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</si>
  <si>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</si>
  <si>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</si>
  <si>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</si>
  <si>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</si>
  <si>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</si>
  <si>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</si>
  <si>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</si>
  <si>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</si>
  <si>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</si>
  <si>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</si>
  <si>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</si>
  <si>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</si>
  <si>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</si>
  <si>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</si>
  <si>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</si>
  <si>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</si>
  <si>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</si>
  <si>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</si>
  <si>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</si>
  <si>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</si>
  <si>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</si>
  <si>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</si>
  <si>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</si>
  <si>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</si>
  <si>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</si>
  <si>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</si>
  <si>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</si>
  <si>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</si>
  <si>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</si>
  <si>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</si>
  <si>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</si>
  <si>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</si>
  <si>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</si>
  <si>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</si>
  <si>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</si>
  <si>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</si>
  <si>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</si>
  <si>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</si>
  <si>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</si>
  <si>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</si>
  <si>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</si>
  <si>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</si>
  <si>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</si>
  <si>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</si>
  <si>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</si>
  <si>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</si>
  <si>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</si>
  <si>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</si>
  <si>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</si>
  <si>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</si>
  <si>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</si>
  <si>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</si>
  <si>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</si>
  <si>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</si>
  <si>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</si>
  <si>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</si>
  <si>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</si>
  <si>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</si>
  <si>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</si>
  <si>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</si>
  <si>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</si>
  <si>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</si>
  <si>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</si>
  <si>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</si>
  <si>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</si>
  <si>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</si>
  <si>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</si>
  <si>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</si>
  <si>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</si>
  <si>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</si>
  <si>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</si>
  <si>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</si>
  <si>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</si>
  <si>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</si>
  <si>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</si>
  <si>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</si>
  <si>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</si>
  <si>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</si>
  <si>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</si>
  <si>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</si>
  <si>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</si>
  <si>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</si>
  <si>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</si>
  <si>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</si>
  <si>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</si>
  <si>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</si>
  <si>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</si>
  <si>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</si>
  <si>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</si>
  <si>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</si>
  <si>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</si>
  <si>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</si>
  <si>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</si>
  <si>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</si>
  <si>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</si>
  <si>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</si>
  <si>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</si>
  <si>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</si>
  <si>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</si>
  <si>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</si>
  <si>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</si>
  <si>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</si>
  <si>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</si>
  <si>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</si>
  <si>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</si>
  <si>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</si>
  <si>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</si>
  <si>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</si>
  <si>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</si>
  <si>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</si>
  <si>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</si>
  <si>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</si>
  <si>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</si>
  <si>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</si>
  <si>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</si>
  <si>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</si>
  <si>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</si>
  <si>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</si>
  <si>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</si>
  <si>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</si>
  <si>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</si>
  <si>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</si>
  <si>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</si>
  <si>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</si>
  <si>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</si>
  <si>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</si>
  <si>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</si>
  <si>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</si>
  <si>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</si>
  <si>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</si>
  <si>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</si>
  <si>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</si>
  <si>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</si>
  <si>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</si>
  <si>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</si>
  <si>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</si>
  <si>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</si>
  <si>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</si>
  <si>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</si>
  <si>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</si>
  <si>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</si>
  <si>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</si>
  <si>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</si>
  <si>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</si>
  <si>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</si>
  <si>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</si>
  <si>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</si>
  <si>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</si>
  <si>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</si>
  <si>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</si>
  <si>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</si>
  <si>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</si>
  <si>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</si>
  <si>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</si>
  <si>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</si>
  <si>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</si>
  <si>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</si>
  <si>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</si>
  <si>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</si>
  <si>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</si>
  <si>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</si>
  <si>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</si>
  <si>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</si>
  <si>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</si>
  <si>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</si>
  <si>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</si>
  <si>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</si>
  <si>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</si>
  <si>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</si>
  <si>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</si>
  <si>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</si>
  <si>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</si>
  <si>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</si>
  <si>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</si>
  <si>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</si>
  <si>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</si>
  <si>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</si>
  <si>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</si>
  <si>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</si>
  <si>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</si>
  <si>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</si>
  <si>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</si>
  <si>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</si>
  <si>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</si>
  <si>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</si>
  <si>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</si>
  <si>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</si>
  <si>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</si>
  <si>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</si>
  <si>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</si>
  <si>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</si>
  <si>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</si>
  <si>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</si>
  <si>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</si>
  <si>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</si>
  <si>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</si>
  <si>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</si>
  <si>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</si>
  <si>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</si>
  <si>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</si>
  <si>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</si>
  <si>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</si>
  <si>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</si>
  <si>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</si>
  <si>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</si>
  <si>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</si>
  <si>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</si>
  <si>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</si>
  <si>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</si>
  <si>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</si>
  <si>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</si>
  <si>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</si>
  <si>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</si>
  <si>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</si>
  <si>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</si>
  <si>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</si>
  <si>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</si>
  <si>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</si>
  <si>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</si>
  <si>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</si>
  <si>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</si>
  <si>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</si>
  <si>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</si>
  <si>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</si>
  <si>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</si>
  <si>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</si>
  <si>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</si>
  <si>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</si>
  <si>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</si>
  <si>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</si>
  <si>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</si>
  <si>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</si>
  <si>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</si>
  <si>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</si>
  <si>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</si>
  <si>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</si>
  <si>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</si>
  <si>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</si>
  <si>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</si>
  <si>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</si>
  <si>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</si>
  <si>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</si>
  <si>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</si>
  <si>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</si>
  <si>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</si>
  <si>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</si>
  <si>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</si>
  <si>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</si>
  <si>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</si>
  <si>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</si>
  <si>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</si>
  <si>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</si>
  <si>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</si>
  <si>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</si>
  <si>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</si>
  <si>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</si>
  <si>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</si>
  <si>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</si>
  <si>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</si>
  <si>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</si>
  <si>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</si>
  <si>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</si>
  <si>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</si>
  <si>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</si>
  <si>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</si>
  <si>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</si>
  <si>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</si>
  <si>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</si>
  <si>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</si>
  <si>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</si>
  <si>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</si>
  <si>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</si>
  <si>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</si>
  <si>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</si>
  <si>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</si>
  <si>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</si>
  <si>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</si>
  <si>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</si>
  <si>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</si>
  <si>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</si>
  <si>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</si>
  <si>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</si>
  <si>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</si>
  <si>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</si>
  <si>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</si>
  <si>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</si>
  <si>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</si>
  <si>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</si>
  <si>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</si>
  <si>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</si>
  <si>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</si>
  <si>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</si>
  <si>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</si>
  <si>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</si>
  <si>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</si>
  <si>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</si>
  <si>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</si>
  <si>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</si>
  <si>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</si>
  <si>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</si>
  <si>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</si>
  <si>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</si>
  <si>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</si>
  <si>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</si>
  <si>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</si>
  <si>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</si>
  <si>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</si>
  <si>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</si>
  <si>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</si>
  <si>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</si>
  <si>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</si>
  <si>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</si>
  <si>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</si>
  <si>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</si>
  <si>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</si>
  <si>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</si>
  <si>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</si>
  <si>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</si>
  <si>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</si>
  <si>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</si>
  <si>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</si>
  <si>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</si>
  <si>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</si>
  <si>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</si>
  <si>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</si>
  <si>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</si>
  <si>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</si>
  <si>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</si>
  <si>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</si>
  <si>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</si>
  <si>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</si>
  <si>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</si>
  <si>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</si>
  <si>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</si>
  <si>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</si>
  <si>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</si>
  <si>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</si>
  <si>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</si>
  <si>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</si>
  <si>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</si>
  <si>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</si>
  <si>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</si>
  <si>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</si>
  <si>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</si>
  <si>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</si>
  <si>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</si>
  <si>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</si>
  <si>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</si>
  <si>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</si>
  <si>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</si>
  <si>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</si>
  <si>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</si>
  <si>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</si>
  <si>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</si>
  <si>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</si>
  <si>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</si>
  <si>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</si>
  <si>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</si>
  <si>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</si>
  <si>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</si>
  <si>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</si>
  <si>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</si>
  <si>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</si>
  <si>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</si>
  <si>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</si>
  <si>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</si>
  <si>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</si>
  <si>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</si>
  <si>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</si>
  <si>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</si>
  <si>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</si>
  <si>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</si>
  <si>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</si>
  <si>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</si>
  <si>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</si>
  <si>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</si>
  <si>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</si>
  <si>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</si>
  <si>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</si>
  <si>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</si>
  <si>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</si>
  <si>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</si>
  <si>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</si>
  <si>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</si>
  <si>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</si>
  <si>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</si>
  <si>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</si>
  <si>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</si>
  <si>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</si>
  <si>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</si>
  <si>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</si>
  <si>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</si>
  <si>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</si>
  <si>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</si>
  <si>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</si>
  <si>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</si>
  <si>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</si>
  <si>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</si>
  <si>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</si>
  <si>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</si>
  <si>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</si>
  <si>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</si>
  <si>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</si>
  <si>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</si>
  <si>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</si>
  <si>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</si>
  <si>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</si>
  <si>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</si>
  <si>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</si>
  <si>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</si>
  <si>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</si>
  <si>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</si>
  <si>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</si>
  <si>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</si>
  <si>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</si>
  <si>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</si>
  <si>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</si>
  <si>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</si>
  <si>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</si>
  <si>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</si>
  <si>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</si>
  <si>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</si>
  <si>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</si>
  <si>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</si>
  <si>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</si>
  <si>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</si>
  <si>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</si>
  <si>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</si>
  <si>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</si>
  <si>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</si>
  <si>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</si>
  <si>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</si>
  <si>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</si>
  <si>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</si>
  <si>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</si>
  <si>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</si>
  <si>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</si>
  <si>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</si>
  <si>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</si>
  <si>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</si>
  <si>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</si>
  <si>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</si>
  <si>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</si>
  <si>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</si>
  <si>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</si>
  <si>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</si>
  <si>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</si>
  <si>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</si>
  <si>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</si>
  <si>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</si>
  <si>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</si>
  <si>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</si>
  <si>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</si>
  <si>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</si>
  <si>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</si>
  <si>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</si>
  <si>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</si>
  <si>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</si>
  <si>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</si>
  <si>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</si>
  <si>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</si>
  <si>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</si>
  <si>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</si>
  <si>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</si>
  <si>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</si>
  <si>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</si>
  <si>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</si>
  <si>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</si>
  <si>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</si>
  <si>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</si>
  <si>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</si>
  <si>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</si>
  <si>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</si>
  <si>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</si>
  <si>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</si>
  <si>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</si>
  <si>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</si>
  <si>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</si>
  <si>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</si>
  <si>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</si>
  <si>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</si>
  <si>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</si>
  <si>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</si>
  <si>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</si>
  <si>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</si>
  <si>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</si>
  <si>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</si>
  <si>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</si>
  <si>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</si>
  <si>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</si>
  <si>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</si>
  <si>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</si>
  <si>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</si>
  <si>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</si>
  <si>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</si>
  <si>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</si>
  <si>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</si>
  <si>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</si>
  <si>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</si>
  <si>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</si>
  <si>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</si>
  <si>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</si>
  <si>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</si>
  <si>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</si>
  <si>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</si>
  <si>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</si>
  <si>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</si>
  <si>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</si>
  <si>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</si>
  <si>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</si>
  <si>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</si>
  <si>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</si>
  <si>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</si>
  <si>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</si>
  <si>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</si>
  <si>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</si>
  <si>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</si>
  <si>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</si>
  <si>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</si>
  <si>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</si>
  <si>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</si>
  <si>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</si>
  <si>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</si>
  <si>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</si>
  <si>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</si>
  <si>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</si>
  <si>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</si>
  <si>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</si>
  <si>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</si>
  <si>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</si>
  <si>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</si>
  <si>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</si>
  <si>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</si>
  <si>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</si>
  <si>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</si>
  <si>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</si>
  <si>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</si>
  <si>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</si>
  <si>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</si>
  <si>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</si>
  <si>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</si>
  <si>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</si>
  <si>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</si>
  <si>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</si>
  <si>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</si>
  <si>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</si>
  <si>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</si>
  <si>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</si>
  <si>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</si>
  <si>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</si>
  <si>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</si>
  <si>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</si>
  <si>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</si>
  <si>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</si>
  <si>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</si>
  <si>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</si>
  <si>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</si>
  <si>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</si>
  <si>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</si>
  <si>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</si>
  <si>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</si>
  <si>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</si>
  <si>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</si>
  <si>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</si>
  <si>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</si>
  <si>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</si>
  <si>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</si>
  <si>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</si>
  <si>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</si>
  <si>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</si>
  <si>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</si>
  <si>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</si>
  <si>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</si>
  <si>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</si>
  <si>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</si>
  <si>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</si>
  <si>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</si>
  <si>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</si>
  <si>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</si>
  <si>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</si>
  <si>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</si>
  <si>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</si>
  <si>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</si>
  <si>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</si>
  <si>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</si>
  <si>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</si>
  <si>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</si>
  <si>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</si>
  <si>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</si>
  <si>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</si>
  <si>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</si>
  <si>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</si>
  <si>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</si>
  <si>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</si>
  <si>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</si>
  <si>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</si>
  <si>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</si>
  <si>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</si>
  <si>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</si>
  <si>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</si>
  <si>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</si>
  <si>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</si>
  <si>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</si>
  <si>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</si>
  <si>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</si>
  <si>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</si>
  <si>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</si>
  <si>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</si>
  <si>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</si>
  <si>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</si>
  <si>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</si>
  <si>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</si>
  <si>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</si>
  <si>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</si>
  <si>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</si>
  <si>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</si>
  <si>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</si>
  <si>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</si>
  <si>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</si>
  <si>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</si>
  <si>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</si>
  <si>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</si>
  <si>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</si>
  <si>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</si>
  <si>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</si>
  <si>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</si>
  <si>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</si>
  <si>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</si>
  <si>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</si>
  <si>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</si>
  <si>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</si>
  <si>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</si>
  <si>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</si>
  <si>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</si>
  <si>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</si>
  <si>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</si>
  <si>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</si>
  <si>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</si>
  <si>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</si>
  <si>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</si>
  <si>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</si>
  <si>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</si>
  <si>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</si>
  <si>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</si>
  <si>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</si>
  <si>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</si>
  <si>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</si>
  <si>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</si>
  <si>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</si>
  <si>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</si>
  <si>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</si>
  <si>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</si>
  <si>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</si>
  <si>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</si>
  <si>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</si>
  <si>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</si>
  <si>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</si>
  <si>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</si>
  <si>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</si>
  <si>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</si>
  <si>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</si>
  <si>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</si>
  <si>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</si>
  <si>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</si>
  <si>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</si>
  <si>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</si>
  <si>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</si>
  <si>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</si>
  <si>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</si>
  <si>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</si>
  <si>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</si>
  <si>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</si>
  <si>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</si>
  <si>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</si>
  <si>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</si>
  <si>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</si>
  <si>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</si>
  <si>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</si>
  <si>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</si>
  <si>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</si>
  <si>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</si>
  <si>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</si>
  <si>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</si>
  <si>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</si>
  <si>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</si>
  <si>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</si>
  <si>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</si>
  <si>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</si>
  <si>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</si>
  <si>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</si>
  <si>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</si>
  <si>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</si>
  <si>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</si>
  <si>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</si>
  <si>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</si>
  <si>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</si>
  <si>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</si>
  <si>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</si>
  <si>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</si>
  <si>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</si>
  <si>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</si>
  <si>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</si>
  <si>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</si>
  <si>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</si>
  <si>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</si>
  <si>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</si>
  <si>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</si>
  <si>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</si>
  <si>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</si>
  <si>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</si>
  <si>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</si>
  <si>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</si>
  <si>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</si>
  <si>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</si>
  <si>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</si>
  <si>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</si>
  <si>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</si>
  <si>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</si>
  <si>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</si>
  <si>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</si>
  <si>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</si>
  <si>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</si>
  <si>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</si>
  <si>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</si>
  <si>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</si>
  <si>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</si>
  <si>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</si>
  <si>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</si>
  <si>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</si>
  <si>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</si>
  <si>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</si>
  <si>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</si>
  <si>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</si>
  <si>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</si>
  <si>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</si>
  <si>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</si>
  <si>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</si>
  <si>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</si>
  <si>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</si>
  <si>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</si>
  <si>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</si>
  <si>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</si>
  <si>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</si>
  <si>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</si>
  <si>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</si>
  <si>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</si>
  <si>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</si>
  <si>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</si>
  <si>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</si>
  <si>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</si>
  <si>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</si>
  <si>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</si>
  <si>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</si>
  <si>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</si>
  <si>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</si>
  <si>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</si>
  <si>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</si>
  <si>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</si>
  <si>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</si>
  <si>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</si>
  <si>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</si>
  <si>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</si>
  <si>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</si>
  <si>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</si>
  <si>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</si>
  <si>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</si>
  <si>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</si>
  <si>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</si>
  <si>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</si>
  <si>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</si>
  <si>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</si>
  <si>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</si>
  <si>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</si>
  <si>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</si>
  <si>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</si>
  <si>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</si>
  <si>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</si>
  <si>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</si>
  <si>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</si>
  <si>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</si>
  <si>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</si>
  <si>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</si>
  <si>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</si>
  <si>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</si>
  <si>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</si>
  <si>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</si>
  <si>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</si>
  <si>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</si>
  <si>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</si>
  <si>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</si>
  <si>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</si>
  <si>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</si>
  <si>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</si>
  <si>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</si>
  <si>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</si>
  <si>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</si>
  <si>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</si>
  <si>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</si>
  <si>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</si>
  <si>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</si>
  <si>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</si>
  <si>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</si>
  <si>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</si>
  <si>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</si>
  <si>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</si>
  <si>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</si>
  <si>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</si>
  <si>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</si>
  <si>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</si>
  <si>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</si>
  <si>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</si>
  <si>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</si>
  <si>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</si>
  <si>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</si>
  <si>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</si>
  <si>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</si>
  <si>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</si>
  <si>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</si>
  <si>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</si>
  <si>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</si>
  <si>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</si>
  <si>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</si>
  <si>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</si>
  <si>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</si>
  <si>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</si>
  <si>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</si>
  <si>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</si>
  <si>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</si>
  <si>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</si>
  <si>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</si>
  <si>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</si>
  <si>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</si>
  <si>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</si>
  <si>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</si>
  <si>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</si>
  <si>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</si>
  <si>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</si>
  <si>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</si>
  <si>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</si>
  <si>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</si>
  <si>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</si>
  <si>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</si>
  <si>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</si>
  <si>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</si>
  <si>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</si>
  <si>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</si>
  <si>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</si>
  <si>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</si>
  <si>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</si>
  <si>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</si>
  <si>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</si>
  <si>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</si>
  <si>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</si>
  <si>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</si>
  <si>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</si>
  <si>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</si>
  <si>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</si>
  <si>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</si>
  <si>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</si>
  <si>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</si>
  <si>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</si>
  <si>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</si>
  <si>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</si>
  <si>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</si>
  <si>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</si>
  <si>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</si>
  <si>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</si>
  <si>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</si>
  <si>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</si>
  <si>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</si>
  <si>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</si>
  <si>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</si>
  <si>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</si>
  <si>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</si>
  <si>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</si>
  <si>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</si>
  <si>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</si>
  <si>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</si>
  <si>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</si>
  <si>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</si>
  <si>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</si>
  <si>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</si>
  <si>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</si>
  <si>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</si>
  <si>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</si>
  <si>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</si>
  <si>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</si>
  <si>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</si>
  <si>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</si>
  <si>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</si>
  <si>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</si>
  <si>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</si>
  <si>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</si>
  <si>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</si>
  <si>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</si>
  <si>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</si>
  <si>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</si>
  <si>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</si>
  <si>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</si>
  <si>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</si>
  <si>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</si>
  <si>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</si>
  <si>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</si>
  <si>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</si>
  <si>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</si>
  <si>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</si>
  <si>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</si>
  <si>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</si>
  <si>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</si>
  <si>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</si>
  <si>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</si>
  <si>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</si>
  <si>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</si>
  <si>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</si>
  <si>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</si>
  <si>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</si>
  <si>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</si>
  <si>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</si>
  <si>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</si>
  <si>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</si>
  <si>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</si>
  <si>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</si>
  <si>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</si>
  <si>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</si>
  <si>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</si>
  <si>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</si>
  <si>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</si>
  <si>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</si>
  <si>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</si>
  <si>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</si>
  <si>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</si>
  <si>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</si>
  <si>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</si>
  <si>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</si>
  <si>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Blurb</t>
  </si>
  <si>
    <t>Backers Count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</si>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</sst>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33-45A9-B7DE-3163F900D79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33-45A9-B7DE-3163F900D79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33-45A9-B7DE-3163F900D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5394496"/>
        <c:axId val="2035392832"/>
      </c:lineChart>
      <c:catAx>
        <c:axId val="203539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392832"/>
        <c:crosses val="autoZero"/>
        <c:auto val="1"/>
        <c:lblAlgn val="ctr"/>
        <c:lblOffset val="100"/>
        <c:noMultiLvlLbl val="0"/>
      </c:catAx>
      <c:valAx>
        <c:axId val="203539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39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4F-4154-AED8-32587F2EBA3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4F-4154-AED8-32587F2EBA3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4F-4154-AED8-32587F2EB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25248"/>
        <c:axId val="6425185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B4F-4154-AED8-32587F2EBA3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B4F-4154-AED8-32587F2EBA3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4F-4154-AED8-32587F2EBA3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4F-4154-AED8-32587F2EBA39}"/>
                  </c:ext>
                </c:extLst>
              </c15:ser>
            </c15:filteredLineSeries>
          </c:ext>
        </c:extLst>
      </c:lineChart>
      <c:catAx>
        <c:axId val="64252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18592"/>
        <c:crosses val="autoZero"/>
        <c:auto val="1"/>
        <c:lblAlgn val="ctr"/>
        <c:lblOffset val="100"/>
        <c:noMultiLvlLbl val="0"/>
      </c:catAx>
      <c:valAx>
        <c:axId val="64251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2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D3-4152-B111-D1A8F20144E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D3-4152-B111-D1A8F20144E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D3-4152-B111-D1A8F20144E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D3-4152-B111-D1A8F2014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2854079"/>
        <c:axId val="2002854495"/>
      </c:barChart>
      <c:catAx>
        <c:axId val="200285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854495"/>
        <c:crosses val="autoZero"/>
        <c:auto val="1"/>
        <c:lblAlgn val="ctr"/>
        <c:lblOffset val="100"/>
        <c:noMultiLvlLbl val="0"/>
      </c:catAx>
      <c:valAx>
        <c:axId val="200285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85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FC-44EE-99F5-3CCECD84FF5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FC-44EE-99F5-3CCECD84FF5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FC-44EE-99F5-3CCECD84F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3572479"/>
        <c:axId val="1823572895"/>
      </c:barChart>
      <c:catAx>
        <c:axId val="182357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72895"/>
        <c:crosses val="autoZero"/>
        <c:auto val="1"/>
        <c:lblAlgn val="ctr"/>
        <c:lblOffset val="100"/>
        <c:noMultiLvlLbl val="0"/>
      </c:catAx>
      <c:valAx>
        <c:axId val="182357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7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714375</xdr:colOff>
      <xdr:row>3</xdr:row>
      <xdr:rowOff>66675</xdr:rowOff>
    </xdr:from>
    <xdr:to>
      <xdr:col>19</xdr:col>
      <xdr:colOff>447675</xdr:colOff>
      <xdr:row>31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249FB-F88C-DB2C-3DBE-CB5E05F64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581024</xdr:colOff>
      <xdr:row>9</xdr:row>
      <xdr:rowOff>57151</xdr:rowOff>
    </xdr:from>
    <xdr:to>
      <xdr:col>19</xdr:col>
      <xdr:colOff>457199</xdr:colOff>
      <xdr:row>32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066982-89B1-2D81-62A1-CC34400FE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166687</xdr:colOff>
      <xdr:row>4</xdr:row>
      <xdr:rowOff>61911</xdr:rowOff>
    </xdr:from>
    <xdr:to>
      <xdr:col>12</xdr:col>
      <xdr:colOff>628650</xdr:colOff>
      <xdr:row>22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20AD20-F78C-23CC-12E2-BD3BAA354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309561</xdr:colOff>
      <xdr:row>2</xdr:row>
      <xdr:rowOff>33337</xdr:rowOff>
    </xdr:from>
    <xdr:to>
      <xdr:col>13</xdr:col>
      <xdr:colOff>542924</xdr:colOff>
      <xdr:row>19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EEE924-B062-F24C-D6E1-E7F98FE05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eg" refreshedDate="44718.914718518521" createdVersion="8" refreshedVersion="8" minRefreshableVersion="3" recordCount="4114" xr:uid="{93DBB8BC-970E-4AEC-A5A5-260A971E5F8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eg" refreshedDate="44723.365719560185" createdVersion="8" refreshedVersion="8" minRefreshableVersion="3" recordCount="4115" xr:uid="{A2707978-5618-4C44-A6E8-849BA3D5219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B29B3-D698-4D4A-BA62-1D1D282F2A49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820BF-4B0A-4637-946A-74FA1141A49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FF6AA-89F7-454C-8B11-6FA634D252C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8F138-D404-4013-9856-3AF14019E6AB}">
  <dimension ref="A1:E18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97DAF-B0B3-4744-82F6-4F92DC02EBE3}">
  <dimension ref="A1:H13"/>
  <sheetViews>
    <sheetView tabSelected="1" workbookViewId="0">
      <selection activeCell="L6" sqref="L6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8381</v>
      </c>
      <c r="B1" s="15" t="s">
        <v>8385</v>
      </c>
      <c r="C1" s="15" t="s">
        <v>8386</v>
      </c>
      <c r="D1" s="15" t="s">
        <v>8387</v>
      </c>
      <c r="E1" s="15" t="s">
        <v>8388</v>
      </c>
      <c r="F1" s="15" t="s">
        <v>8389</v>
      </c>
      <c r="G1" s="15" t="s">
        <v>8390</v>
      </c>
      <c r="H1" s="15" t="s">
        <v>8391</v>
      </c>
    </row>
    <row r="2" spans="1:8" x14ac:dyDescent="0.25">
      <c r="A2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6">
        <f>(B2/$E2)</f>
        <v>0.75806451612903225</v>
      </c>
      <c r="G2" s="16">
        <f t="shared" ref="G2:H13" si="0">(C2/$E2)</f>
        <v>0.24193548387096775</v>
      </c>
      <c r="H2" s="16">
        <f t="shared" si="0"/>
        <v>0</v>
      </c>
    </row>
    <row r="3" spans="1:8" x14ac:dyDescent="0.25">
      <c r="A3" t="s">
        <v>8393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3" si="1">SUM(B3:D3)</f>
        <v>534</v>
      </c>
      <c r="F3" s="16">
        <f t="shared" ref="F3:F13" si="2">(B3/$E3)</f>
        <v>0.72659176029962547</v>
      </c>
      <c r="G3" s="16">
        <f t="shared" si="0"/>
        <v>0.27340823970037453</v>
      </c>
      <c r="H3" s="16">
        <f t="shared" si="0"/>
        <v>0</v>
      </c>
    </row>
    <row r="4" spans="1:8" x14ac:dyDescent="0.25">
      <c r="A4" t="s">
        <v>8394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1"/>
        <v>169</v>
      </c>
      <c r="F4" s="16">
        <f t="shared" si="2"/>
        <v>0.55029585798816572</v>
      </c>
      <c r="G4" s="16">
        <f t="shared" si="0"/>
        <v>0.44970414201183434</v>
      </c>
      <c r="H4" s="16">
        <f t="shared" si="0"/>
        <v>0</v>
      </c>
    </row>
    <row r="5" spans="1:8" x14ac:dyDescent="0.25">
      <c r="A5" t="s">
        <v>8395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1"/>
        <v>72</v>
      </c>
      <c r="F5" s="16">
        <f t="shared" si="2"/>
        <v>0.54166666666666663</v>
      </c>
      <c r="G5" s="16">
        <f t="shared" si="0"/>
        <v>0.45833333333333331</v>
      </c>
      <c r="H5" s="16">
        <f t="shared" si="0"/>
        <v>0</v>
      </c>
    </row>
    <row r="6" spans="1:8" x14ac:dyDescent="0.25">
      <c r="A6" t="s">
        <v>8396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>
        <f t="shared" si="1"/>
        <v>24</v>
      </c>
      <c r="F6" s="16">
        <f t="shared" si="2"/>
        <v>0.5</v>
      </c>
      <c r="G6" s="16">
        <f t="shared" si="0"/>
        <v>0.5</v>
      </c>
      <c r="H6" s="16">
        <f t="shared" si="0"/>
        <v>0</v>
      </c>
    </row>
    <row r="7" spans="1:8" x14ac:dyDescent="0.25">
      <c r="A7" t="s">
        <v>8397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>
        <f t="shared" si="1"/>
        <v>20</v>
      </c>
      <c r="F7" s="16">
        <f t="shared" si="2"/>
        <v>0.45</v>
      </c>
      <c r="G7" s="16">
        <f t="shared" si="0"/>
        <v>0.55000000000000004</v>
      </c>
      <c r="H7" s="16">
        <f t="shared" si="0"/>
        <v>0</v>
      </c>
    </row>
    <row r="8" spans="1:8" x14ac:dyDescent="0.25">
      <c r="A8" t="s">
        <v>8398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1"/>
        <v>5</v>
      </c>
      <c r="F8" s="16">
        <f t="shared" si="2"/>
        <v>0.2</v>
      </c>
      <c r="G8" s="16">
        <f t="shared" si="0"/>
        <v>0.8</v>
      </c>
      <c r="H8" s="16">
        <f t="shared" si="0"/>
        <v>0</v>
      </c>
    </row>
    <row r="9" spans="1:8" x14ac:dyDescent="0.25">
      <c r="A9" t="s">
        <v>8399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1"/>
        <v>11</v>
      </c>
      <c r="F9" s="16">
        <f t="shared" si="2"/>
        <v>0.27272727272727271</v>
      </c>
      <c r="G9" s="16">
        <f t="shared" si="0"/>
        <v>0.72727272727272729</v>
      </c>
      <c r="H9" s="16">
        <f t="shared" si="0"/>
        <v>0</v>
      </c>
    </row>
    <row r="10" spans="1:8" x14ac:dyDescent="0.25">
      <c r="A10" t="s">
        <v>8400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1"/>
        <v>6</v>
      </c>
      <c r="F10" s="16">
        <f t="shared" si="2"/>
        <v>0.66666666666666663</v>
      </c>
      <c r="G10" s="16">
        <f t="shared" si="0"/>
        <v>0.33333333333333331</v>
      </c>
      <c r="H10" s="16">
        <f t="shared" si="0"/>
        <v>0</v>
      </c>
    </row>
    <row r="11" spans="1:8" x14ac:dyDescent="0.25">
      <c r="A11" t="s">
        <v>8401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1"/>
        <v>3</v>
      </c>
      <c r="F11" s="16">
        <f t="shared" si="2"/>
        <v>0.66666666666666663</v>
      </c>
      <c r="G11" s="16">
        <f t="shared" si="0"/>
        <v>0.33333333333333331</v>
      </c>
      <c r="H11" s="16">
        <f t="shared" si="0"/>
        <v>0</v>
      </c>
    </row>
    <row r="12" spans="1:8" x14ac:dyDescent="0.25">
      <c r="A12" t="s">
        <v>8402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1"/>
        <v>1</v>
      </c>
      <c r="F12" s="16">
        <f t="shared" si="2"/>
        <v>0</v>
      </c>
      <c r="G12" s="16">
        <f t="shared" si="0"/>
        <v>1</v>
      </c>
      <c r="H12" s="16">
        <f t="shared" si="0"/>
        <v>0</v>
      </c>
    </row>
    <row r="13" spans="1:8" x14ac:dyDescent="0.25">
      <c r="A13" t="s">
        <v>8403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16">
        <f t="shared" si="2"/>
        <v>0.125</v>
      </c>
      <c r="G13" s="16">
        <f t="shared" si="0"/>
        <v>0.875</v>
      </c>
      <c r="H13" s="16">
        <f t="shared" si="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J15" sqref="J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5703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A7C42-DD57-464A-977E-A2F1AEF26A51}">
  <dimension ref="A1:F6"/>
  <sheetViews>
    <sheetView workbookViewId="0">
      <selection activeCell="H4" sqref="H4"/>
    </sheetView>
  </sheetViews>
  <sheetFormatPr defaultRowHeight="15" x14ac:dyDescent="0.25"/>
  <cols>
    <col min="1" max="1" width="33.5703125" bestFit="1" customWidth="1"/>
    <col min="2" max="2" width="45.7109375" customWidth="1"/>
    <col min="5" max="5" width="17" bestFit="1" customWidth="1"/>
    <col min="6" max="6" width="13.5703125" bestFit="1" customWidth="1"/>
  </cols>
  <sheetData>
    <row r="1" spans="1:6" x14ac:dyDescent="0.25">
      <c r="A1" s="15" t="s">
        <v>8380</v>
      </c>
      <c r="B1" s="15" t="s">
        <v>8383</v>
      </c>
      <c r="C1" s="15" t="s">
        <v>8381</v>
      </c>
      <c r="D1" s="15" t="s">
        <v>8382</v>
      </c>
      <c r="E1" s="15" t="s">
        <v>8307</v>
      </c>
      <c r="F1" s="15" t="s">
        <v>8384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>
        <f>VLOOKUP('Edinburgh Research'!A2,Kickstarter!B:P,15,FALSE)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>
        <f>VLOOKUP('Edinburgh Research'!A3,Kickstarter!B:P,15,FALSE)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>
        <f>VLOOKUP('Edinburgh Research'!A4,Kickstarter!B:P,15,FALSE)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>
        <f>VLOOKUP('Edinburgh Research'!A5,Kickstarter!B:P,15,FALSE)</f>
        <v>44.92</v>
      </c>
      <c r="F5">
        <f>VLOOKUP(A5,Kickstarter!B:L,11,FALSE)</f>
        <v>26</v>
      </c>
    </row>
    <row r="6" spans="1:6" ht="6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>
        <f>VLOOKUP('Edinburgh Research'!A6,Kickstarter!B:P,15,FALSE)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6B9-CC96-4D49-B362-FC6EAD9DA6F0}">
  <dimension ref="A1:F6"/>
  <sheetViews>
    <sheetView workbookViewId="0">
      <selection activeCell="N10" sqref="N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149D7-89B1-46B4-9486-F98CAD83A2A1}">
  <dimension ref="A1:E7"/>
  <sheetViews>
    <sheetView workbookViewId="0">
      <selection activeCell="M1" sqref="M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Kickstarter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Danielle Fulgenzi</cp:lastModifiedBy>
  <dcterms:created xsi:type="dcterms:W3CDTF">2017-04-20T15:17:24Z</dcterms:created>
  <dcterms:modified xsi:type="dcterms:W3CDTF">2022-06-11T13:46:32Z</dcterms:modified>
</cp:coreProperties>
</file>