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R:\SWAT\MinnesotaRiver\sheets\"/>
    </mc:Choice>
  </mc:AlternateContent>
  <bookViews>
    <workbookView xWindow="0" yWindow="0" windowWidth="28800" windowHeight="13500"/>
  </bookViews>
  <sheets>
    <sheet name="GA Log" sheetId="1" r:id="rId1"/>
    <sheet name="wxSWAT logs" sheetId="7" r:id="rId2"/>
    <sheet name="Cover Crop" sheetId="2" r:id="rId3"/>
    <sheet name="Output HRU Annual" sheetId="12" r:id="rId4"/>
    <sheet name="Brent's Reach Output" sheetId="17" r:id="rId5"/>
    <sheet name="Outlet Reach report" sheetId="1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A39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L10" i="12" l="1"/>
  <c r="AL18" i="12"/>
</calcChain>
</file>

<file path=xl/sharedStrings.xml><?xml version="1.0" encoding="utf-8"?>
<sst xmlns="http://schemas.openxmlformats.org/spreadsheetml/2006/main" count="2024" uniqueCount="466">
  <si>
    <t>ID</t>
  </si>
  <si>
    <t>Generation</t>
  </si>
  <si>
    <t>Cost</t>
  </si>
  <si>
    <t>Reach Outlet NO3 kg/yr</t>
  </si>
  <si>
    <t>Reach Outlet Sediment tons/yr</t>
  </si>
  <si>
    <t># PND Lake small</t>
  </si>
  <si>
    <t># PND Lake med</t>
  </si>
  <si>
    <t># PND Lake large</t>
  </si>
  <si>
    <t># PND Marsh small</t>
  </si>
  <si>
    <t># PND Marsh med</t>
  </si>
  <si>
    <t># PND Marsh large</t>
  </si>
  <si>
    <t># RES Lake 50 ha</t>
  </si>
  <si>
    <t># RES Lake 500 ha</t>
  </si>
  <si>
    <t># RES Lake 1000 ha</t>
  </si>
  <si>
    <t># RES Lake 2000 ha</t>
  </si>
  <si>
    <t># RES Marsh 50 ha</t>
  </si>
  <si>
    <t># RES Marsh 500 ha</t>
  </si>
  <si>
    <t># RES Marsh 1000 ha</t>
  </si>
  <si>
    <t># RES Marsh 2000 ha</t>
  </si>
  <si>
    <t># RAMO area m^2</t>
  </si>
  <si>
    <t># RAMO sediment reduced Mg/yr</t>
  </si>
  <si>
    <t>SWAT (1st) WYLD m^3</t>
  </si>
  <si>
    <t>SWAT (1st) Reach Outlet NO3 kg/yr</t>
  </si>
  <si>
    <t>SWAT (1st) Reach Outlet Sediment tons/yr</t>
  </si>
  <si>
    <t>SWAT (1st) Sediment Transport Subbasin tons/yr</t>
  </si>
  <si>
    <t>Point Source Sediment tons/yr</t>
  </si>
  <si>
    <t>Point Source Mineral P kg/yr</t>
  </si>
  <si>
    <t>Adjusted Point Source Sediment tons/yr</t>
  </si>
  <si>
    <t>Adjusted Point Source Mineral P kg/yr</t>
  </si>
  <si>
    <t>SWAT (2nd) WYLD m^3</t>
  </si>
  <si>
    <t>SWAT (2nd) Sediment Transport Subbasin tons/yr</t>
  </si>
  <si>
    <t>Dominates</t>
  </si>
  <si>
    <t>Superiors</t>
  </si>
  <si>
    <t>RawFitness</t>
  </si>
  <si>
    <t>Score</t>
  </si>
  <si>
    <t>Nothing</t>
  </si>
  <si>
    <t>RAMO</t>
  </si>
  <si>
    <t>PND Lake small</t>
  </si>
  <si>
    <t>PND Lake medium</t>
  </si>
  <si>
    <t>PND Lake large</t>
  </si>
  <si>
    <t>PND Marsh small</t>
  </si>
  <si>
    <t>PND Marsh medium</t>
  </si>
  <si>
    <t>PND Marsh large</t>
  </si>
  <si>
    <t>RES Lake 50 ha</t>
  </si>
  <si>
    <t>RES Lake 500 ha</t>
  </si>
  <si>
    <t>RES Lake 1000 ha</t>
  </si>
  <si>
    <t>RES Lake 2000 ha</t>
  </si>
  <si>
    <t>RES Marsh 50 ha</t>
  </si>
  <si>
    <t>RES Marsh 500 ha</t>
  </si>
  <si>
    <t>RES Marsh 1000 ha</t>
  </si>
  <si>
    <t>RES Marsh 2000 ha</t>
  </si>
  <si>
    <t>Buffer Strip</t>
  </si>
  <si>
    <t>GW</t>
  </si>
  <si>
    <t>CoverCrop</t>
  </si>
  <si>
    <t>FM</t>
  </si>
  <si>
    <t>BufferStrip-GW</t>
  </si>
  <si>
    <t>BufferStrip-CoverCrop</t>
  </si>
  <si>
    <t>BufferStrip-FM</t>
  </si>
  <si>
    <t>GW, CoverCrop</t>
  </si>
  <si>
    <t>GW, FertilizerManagement</t>
  </si>
  <si>
    <t>CoverCrop, FertilizerManagement</t>
  </si>
  <si>
    <t>BufferStrip, GW, CoverCrop</t>
  </si>
  <si>
    <t>BufferStrip, GW, FertilizerManagement</t>
  </si>
  <si>
    <t>BufferStrip, CoverCrop, FertilizerManagement</t>
  </si>
  <si>
    <t>GW, CoverCrop, FertilizerManagement</t>
  </si>
  <si>
    <t>BufferStrip, GW, CoverCrop, FertilizerManagement</t>
  </si>
  <si>
    <t xml:space="preserve">  5 12    0.000  6    6             0.00000</t>
  </si>
  <si>
    <t xml:space="preserve">  5 18    0.000  1   56      0   1500.00000   0.00     0.00000 0.00   0.00  0.00</t>
  </si>
  <si>
    <t xml:space="preserve"> 10  7    0.000  5                  0.00000</t>
  </si>
  <si>
    <t xml:space="preserve"> 10 14    0.000  6   57             0.00000</t>
  </si>
  <si>
    <t xml:space="preserve">                   0                                       0</t>
  </si>
  <si>
    <t xml:space="preserve">  5  1    0.000  6    6             0.00000</t>
  </si>
  <si>
    <t xml:space="preserve">  5  4    0.000  1   19      0   1800.00000   0.00     0.00000 0.00   0.00  0.00</t>
  </si>
  <si>
    <t xml:space="preserve">  5  5    0.000  3    4           350.00000   0.90</t>
  </si>
  <si>
    <t xml:space="preserve">  5  5    0.000  3    2            25.00000   1.00</t>
  </si>
  <si>
    <t xml:space="preserve"> 10 21    0.000  5                  0.00000</t>
  </si>
  <si>
    <t xml:space="preserve"> 10 28    0.000  6   57             0.00000</t>
  </si>
  <si>
    <t xml:space="preserve">  0  0    0.000  0</t>
  </si>
  <si>
    <t xml:space="preserve"> 10 15    0.000  1   30      0   1500.00000   0.00     0.00000 0.00   0.00  0.00</t>
  </si>
  <si>
    <t xml:space="preserve">  4 30    0.000  8</t>
  </si>
  <si>
    <t>.hru file Watershed HRU:7 Subbasin:1 HRU:7 Luse:AGRR Soil: SD136 Slope: 3-9999 10/2/2018 12:00:00 AM ArcSWAT 2012.10_4.19</t>
  </si>
  <si>
    <t>0001-05-12</t>
  </si>
  <si>
    <t>Tillage</t>
  </si>
  <si>
    <t>Fldcge1</t>
  </si>
  <si>
    <t>0001-05-18</t>
  </si>
  <si>
    <t>Plant</t>
  </si>
  <si>
    <t>SOY2</t>
  </si>
  <si>
    <t>PHU=1500.00</t>
  </si>
  <si>
    <t>CN=0.00</t>
  </si>
  <si>
    <t>0001-10-07</t>
  </si>
  <si>
    <t>Harvest and Kill</t>
  </si>
  <si>
    <t>0001-10-14</t>
  </si>
  <si>
    <t>Chplgt2</t>
  </si>
  <si>
    <t>0002-05-01</t>
  </si>
  <si>
    <t>0002-05-04</t>
  </si>
  <si>
    <t>CORN</t>
  </si>
  <si>
    <t>PHU=1800.00</t>
  </si>
  <si>
    <t>0002-05-05</t>
  </si>
  <si>
    <t>Fertilizer</t>
  </si>
  <si>
    <t>UREA</t>
  </si>
  <si>
    <t>350.00 kg/ha</t>
  </si>
  <si>
    <t>Elem-P</t>
  </si>
  <si>
    <t>25.00 kg/ha</t>
  </si>
  <si>
    <t>0002-10-21</t>
  </si>
  <si>
    <t>0002-10-28</t>
  </si>
  <si>
    <t>0001-10-15</t>
  </si>
  <si>
    <t>0002-04-30</t>
  </si>
  <si>
    <t xml:space="preserve">  5  5    0.000  3    4           280.00000   0.90</t>
  </si>
  <si>
    <t>HRU Read: 00:00:00</t>
  </si>
  <si>
    <t>Rotation</t>
  </si>
  <si>
    <t xml:space="preserve">    SWAT Jun 26    VER 2018/Rev 660                                                                      0/ 0/   0      0: 0: 0</t>
  </si>
  <si>
    <t>PRECIP = 652.800MM</t>
  </si>
  <si>
    <t>SURFACE RUNOFF Q = 27.580MM</t>
  </si>
  <si>
    <t>LATERAL SOIL Q = 8.820MM</t>
  </si>
  <si>
    <t>TILE Q = 98.410MM</t>
  </si>
  <si>
    <t>GROUNDWATER (SHAL AQ) Q = 5.380MM</t>
  </si>
  <si>
    <t>TOTAL AQ RECHARGE = 5.670MM</t>
  </si>
  <si>
    <t>TOTAL WATER YLD = 141.200MM</t>
  </si>
  <si>
    <t>ET = 501.200MM</t>
  </si>
  <si>
    <t>SEPTIC INFLOW = 0.000MM</t>
  </si>
  <si>
    <t>N FERTILIZER APPLIED = 68.034(KG/HA)</t>
  </si>
  <si>
    <t>P FERTILIZER APPLIED = 10.474(KG/HA)</t>
  </si>
  <si>
    <t>Reach</t>
  </si>
  <si>
    <t>E:\swat runs\Minnesota\2019-01-23\MRB 1 17 18 19.accdb</t>
  </si>
  <si>
    <t>Version SWAT2009 Revision 670</t>
  </si>
  <si>
    <t>Will write [Output HRU Annual]</t>
  </si>
  <si>
    <t>Will write [Output Reach Annual]</t>
  </si>
  <si>
    <t>Will write [Output SubBasin Annual]</t>
  </si>
  <si>
    <t>Will read OUTPUT.MGT</t>
  </si>
  <si>
    <t>H:\swat2012\swatUser.exe</t>
  </si>
  <si>
    <t>Process Finished</t>
  </si>
  <si>
    <t xml:space="preserve">                SWAT2018               </t>
  </si>
  <si>
    <t xml:space="preserve">               Rev. 670               </t>
  </si>
  <si>
    <t xml:space="preserve">      Soil &amp; Water Assessment Tool    </t>
  </si>
  <si>
    <t xml:space="preserve">               PC Version             </t>
  </si>
  <si>
    <t xml:space="preserve"> Program reading from file.cio . . . executing</t>
  </si>
  <si>
    <t xml:space="preserve">  Executing year    1</t>
  </si>
  <si>
    <t xml:space="preserve">  Executing year    2</t>
  </si>
  <si>
    <t xml:space="preserve">  Executing year    3</t>
  </si>
  <si>
    <t xml:space="preserve">  Executing year    4</t>
  </si>
  <si>
    <t xml:space="preserve">  Executing year    5</t>
  </si>
  <si>
    <t xml:space="preserve">  Executing year    6</t>
  </si>
  <si>
    <t xml:space="preserve">  Executing year    7</t>
  </si>
  <si>
    <t xml:space="preserve">  Executing year    8</t>
  </si>
  <si>
    <t xml:space="preserve">  Executing year    9</t>
  </si>
  <si>
    <t xml:space="preserve">  Executing year   10</t>
  </si>
  <si>
    <t xml:space="preserve">  Executing year   11</t>
  </si>
  <si>
    <t xml:space="preserve">  Executing year   12</t>
  </si>
  <si>
    <t xml:space="preserve"> Execution successfully completed </t>
  </si>
  <si>
    <t>Crop</t>
  </si>
  <si>
    <t>HRU Count</t>
  </si>
  <si>
    <t>Yield, t/ha</t>
  </si>
  <si>
    <t>Biomass, t/ha</t>
  </si>
  <si>
    <t>Area, km^2, Annual Average</t>
  </si>
  <si>
    <t>18 WATR</t>
  </si>
  <si>
    <t>122 RNG2</t>
  </si>
  <si>
    <t>19 CORN</t>
  </si>
  <si>
    <t>30 RYE</t>
  </si>
  <si>
    <t>40 BERM</t>
  </si>
  <si>
    <t>7 FRSD</t>
  </si>
  <si>
    <t>11 WETN</t>
  </si>
  <si>
    <t>G:\swat2012\swatUser.exe</t>
  </si>
  <si>
    <t>56 SOY2</t>
  </si>
  <si>
    <t>AvgOfFlow Out</t>
  </si>
  <si>
    <t>AvgOfSediment Out</t>
  </si>
  <si>
    <t>AvgOfSediment Concentration</t>
  </si>
  <si>
    <t>AvgOfOrganic N Out</t>
  </si>
  <si>
    <t>AvgOfOrganic P Out</t>
  </si>
  <si>
    <t>AvgOfNO3 Out</t>
  </si>
  <si>
    <t>AvgOfNH4 Out</t>
  </si>
  <si>
    <t>AvgOfNO2 Out</t>
  </si>
  <si>
    <t>AvgOfMineral P Out</t>
  </si>
  <si>
    <t>SELECT [Output Reach Annual].ID, [Output Reach Annual].Reach, Avg([Output Reach Annual].[Flow Out]) AS [AvgOfFlow Out], Avg([Output Reach Annual].[Sediment Out]) AS [AvgOfSediment Out], Avg([Output Reach Annual].[Sediment Concentration]) AS [AvgOfSediment Concentration], Avg([Output Reach Annual].[Organic N Out]) AS [AvgOfOrganic N Out], Avg([Output Reach Annual].[Organic P Out]) AS [AvgOfOrganic P Out], Avg([Output Reach Annual].[NO3 Out]) AS [AvgOfNO3 Out], Avg([Output Reach Annual].[NH4 Out]) AS [AvgOfNH4 Out], Avg([Output Reach Annual].[NO2 Out]) AS [AvgOfNO2 Out], Avg([Output Reach Annual].[Mineral P Out]) AS [AvgOfMineral P Out] FROM [Output Reach Annual] GROUP BY [Output Reach Annual].ID, [Output Reach Annual].Reach HAVING ((([Output Reach Annual].Reach)=501));</t>
  </si>
  <si>
    <t>HRU Read: 00:00:01</t>
  </si>
  <si>
    <t>E:\swat runs\Minnesota\2019-01-23\MRB OV_N override.accdb</t>
  </si>
  <si>
    <t>SURFACE RUNOFF Q = 27.680MM</t>
  </si>
  <si>
    <t>LATERAL SOIL Q = 8.810MM</t>
  </si>
  <si>
    <t>TILE Q = 98.340MM</t>
  </si>
  <si>
    <t>GROUNDWATER (SHAL AQ) Q = 5.500MM</t>
  </si>
  <si>
    <t>TOTAL AQ RECHARGE = 5.790MM</t>
  </si>
  <si>
    <t>TOTAL WATER YLD = 141.220MM</t>
  </si>
  <si>
    <t>1 with OV_N alteration</t>
  </si>
  <si>
    <t>Time to write files: 150.7269 seconds</t>
  </si>
  <si>
    <t>Time to run model: 297.9148 seconds</t>
  </si>
  <si>
    <t>Time to read output: 2.5785 seconds</t>
  </si>
  <si>
    <t>Total, ID 1: 451.2202 seconds</t>
  </si>
  <si>
    <t>LATERAL SOIL Q = 9.170MM</t>
  </si>
  <si>
    <t>AvgOfPrecipitation</t>
  </si>
  <si>
    <t>AvgOfSnowfall</t>
  </si>
  <si>
    <t>AvgOfSnow Melt</t>
  </si>
  <si>
    <t>AvgOfIrrigation</t>
  </si>
  <si>
    <t>AvgOfPotential Evapotranspiration</t>
  </si>
  <si>
    <t>AvgOfEvapotranspiration</t>
  </si>
  <si>
    <t>AvgOfSoil Water Content</t>
  </si>
  <si>
    <t>AvgOfPercolation</t>
  </si>
  <si>
    <t>AvgOfAquifer Recharge</t>
  </si>
  <si>
    <t>AvgOfAquifer Recharge Deep</t>
  </si>
  <si>
    <t>AvgOfSurface Runoff</t>
  </si>
  <si>
    <t>AvgOfSurface Runoff Streamflow</t>
  </si>
  <si>
    <t>AvgOfTransmission Loss</t>
  </si>
  <si>
    <t>AvgOfLateral Flow</t>
  </si>
  <si>
    <t>AvgOfGroundwater Discharge</t>
  </si>
  <si>
    <t>AvgOfWater Yield</t>
  </si>
  <si>
    <t>AvgOfAverage Curve Number</t>
  </si>
  <si>
    <t>AvgOfSediment Transport Main Channel</t>
  </si>
  <si>
    <t>AvgOfSoil Loss</t>
  </si>
  <si>
    <t>AvgOfNitrogen Applied</t>
  </si>
  <si>
    <t>AvgOfPhosphorus Applied</t>
  </si>
  <si>
    <t>AvgOfNitrogen Applied Grazing</t>
  </si>
  <si>
    <t>AvgOfPhosphorus Applied Grazing</t>
  </si>
  <si>
    <t>AvgOfNitrate In Rainfall</t>
  </si>
  <si>
    <t>AvgOfNitrogen Fixation</t>
  </si>
  <si>
    <t>AvgOfNitrogen Mineralization Fresh</t>
  </si>
  <si>
    <t>AvgOfNitrogen Mineralization Active</t>
  </si>
  <si>
    <t>AvgOfNitrogen Stable Organic</t>
  </si>
  <si>
    <t>AvgOfP Mineralization Fresh</t>
  </si>
  <si>
    <t>AvgOfP Labile Mineralization Organic</t>
  </si>
  <si>
    <t>AvgOfP Mineralization Active</t>
  </si>
  <si>
    <t>AvgOfP Fixation Stable</t>
  </si>
  <si>
    <t>AvgOfDenitrification</t>
  </si>
  <si>
    <t>AvgOfNitrogen Uptake</t>
  </si>
  <si>
    <t>AvgOfPhosphorus Uptake</t>
  </si>
  <si>
    <t>AvgOfOrganic Nitrogen</t>
  </si>
  <si>
    <t>AvgOfOrganic Phosphorus</t>
  </si>
  <si>
    <t>AvgOfSediment Phosphorus</t>
  </si>
  <si>
    <t>AvgOfNO3 Surface Runoff</t>
  </si>
  <si>
    <t>AvgOfNO3 Lateral Flow</t>
  </si>
  <si>
    <t>AvgOfNO3 Leached</t>
  </si>
  <si>
    <t>AvgOfNO3 Groundwater</t>
  </si>
  <si>
    <t>AvgOfSoluble P Surface Runoff</t>
  </si>
  <si>
    <t>AvgOfSoluble P Groundwater</t>
  </si>
  <si>
    <t>AvgOfWater Stress</t>
  </si>
  <si>
    <t>AvgOfTemperature Stress</t>
  </si>
  <si>
    <t>AvgOfNitrogen Stress</t>
  </si>
  <si>
    <t>AvgOfPhosphorus Stress</t>
  </si>
  <si>
    <t>AvgOfBiomass</t>
  </si>
  <si>
    <t>AvgOfLeaf Area Index</t>
  </si>
  <si>
    <t>AvgOfYield</t>
  </si>
  <si>
    <t>SELECT HRU.ID, HRU.Rotation, [Output HRU Annual].Crop, Avg([Output HRU Annual].Precipitation) AS AvgOfPrecipitation, Avg([Output HRU Annual].Snowfall) AS AvgOfSnowfall, Avg([Output HRU Annual].[Snow Melt]) AS [AvgOfSnow Melt], Avg([Output HRU Annual].Irrigation) AS AvgOfIrrigation, Avg([Output HRU Annual].[Potential Evapotranspiration]) AS [AvgOfPotential Evapotranspiration], Avg([Output HRU Annual].Evapotranspiration) AS AvgOfEvapotranspiration, Avg([Output HRU Annual].[Soil Water Content]) AS [AvgOfSoil Water Content], Avg([Output HRU Annual].Percolation) AS AvgOfPercolation, Avg([Output HRU Annual].[Aquifer Recharge]) AS [AvgOfAquifer Recharge], Avg([Output HRU Annual].[Aquifer Recharge Deep]) AS [AvgOfAquifer Recharge Deep], Avg([Output HRU Annual].[Surface Runoff]) AS [AvgOfSurface Runoff], Avg([Output HRU Annual].[Surface Runoff Streamflow]) AS [AvgOfSurface Runoff Streamflow], Avg([Output HRU Annual].[Transmission Loss]) AS [AvgOfTransmission Loss], Avg([Output HRU Annual].[Lateral Flow]) AS [AvgOfLateral Flow], Avg([Output HRU Annual].[Groundwater Discharge]) AS [AvgOfGroundwater Discharge], Avg([Output HRU Annual].[Water Yield]) AS [AvgOfWater Yield], Avg([Output HRU Annual].[Average Curve Number]) AS [AvgOfAverage Curve Number], Avg([Output HRU Annual].[Sediment Transport Main Channel]) AS [AvgOfSediment Transport Main Channel], Avg([Output HRU Annual].[Soil Loss]) AS [AvgOfSoil Loss], Avg([Output HRU Annual].[Nitrogen Applied]) AS [AvgOfNitrogen Applied], Avg([Output HRU Annual].[Phosphorus Applied]) AS [AvgOfPhosphorus Applied], Avg([Output HRU Annual].[Nitrogen Applied Grazing]) AS [AvgOfNitrogen Applied Grazing], Avg([Output HRU Annual].[Phosphorus Applied Grazing]) AS [AvgOfPhosphorus Applied Grazing], Avg([Output HRU Annual].[Nitrate In Rainfall]) AS [AvgOfNitrate In Rainfall], Avg([Output HRU Annual].[Nitrogen Fixation]) AS [AvgOfNitrogen Fixation], Avg([Output HRU Annual].[Nitrogen Mineralization Fresh]) AS [AvgOfNitrogen Mineralization Fresh], Avg([Output HRU Annual].[Nitrogen Mineralization Active]) AS [AvgOfNitrogen Mineralization Active], Avg([Output HRU Annual].[Nitrogen Stable Organic]) AS [AvgOfNitrogen Stable Organic], Avg([Output HRU Annual].[P Mineralization Fresh]) AS [AvgOfP Mineralization Fresh], Avg([Output HRU Annual].[P Labile Mineralization Organic]) AS [AvgOfP Labile Mineralization Organic], Avg([Output HRU Annual].[P Mineralization Active]) AS [AvgOfP Mineralization Active], Avg([Output HRU Annual].[P Fixation Stable]) AS [AvgOfP Fixation Stable], Avg([Output HRU Annual].Denitrification) AS AvgOfDenitrification, Avg([Output HRU Annual].[Nitrogen Uptake]) AS [AvgOfNitrogen Uptake], Avg([Output HRU Annual].[Phosphorus Uptake]) AS [AvgOfPhosphorus Uptake], Avg([Output HRU Annual].[Organic Nitrogen]) AS [AvgOfOrganic Nitrogen], Avg([Output HRU Annual].[Organic Phosphorus]) AS [AvgOfOrganic Phosphorus], Avg([Output HRU Annual].[Sediment Phosphorus]) AS [AvgOfSediment Phosphorus], Avg([Output HRU Annual].[NO3 Surface Runoff]) AS [AvgOfNO3 Surface Runoff], Avg([Output HRU Annual].[NO3 Lateral Flow]) AS [AvgOfNO3 Lateral Flow], Avg([Output HRU Annual].[NO3 Leached]) AS [AvgOfNO3 Leached], Avg([Output HRU Annual].[NO3 Groundwater]) AS [AvgOfNO3 Groundwater], Avg([Output HRU Annual].[Soluble P Surface Runoff]) AS [AvgOfSoluble P Surface Runoff], Avg([Output HRU Annual].[Soluble P Groundwater]) AS [AvgOfSoluble P Groundwater], Avg([Output HRU Annual].[Water Stress]) AS [AvgOfWater Stress], Avg([Output HRU Annual].[Temperature Stress]) AS [AvgOfTemperature Stress], Avg([Output HRU Annual].[Nitrogen Stress]) AS [AvgOfNitrogen Stress], Avg([Output HRU Annual].[Phosphorus Stress]) AS [AvgOfPhosphorus Stress], Avg([Output HRU Annual].Biomass) AS AvgOfBiomass, Avg([Output HRU Annual].[Leaf Area Index]) AS [AvgOfLeaf Area Index], Avg([Output HRU Annual].Yield) AS AvgOfYield FROM HRU INNER JOIN [Output HRU Annual] ON (HRU.HRU = [Output HRU Annual].HRU) AND (HRU.[Sub-basin] = [Output HRU Annual].[Sub-basin]) AND (HRU.ID = [Output HRU Annual].ID) GROUP BY HRU.ID, HRU.Rotation, [Output HRU Annual].Crop HAVING (((HRU.Rotation)=10));</t>
  </si>
  <si>
    <t>RYE</t>
  </si>
  <si>
    <t>Kill</t>
  </si>
  <si>
    <t>SURFACE RUNOFF Q = 18.740MM</t>
  </si>
  <si>
    <t>LATERAL SOIL Q = 9.160MM</t>
  </si>
  <si>
    <t>TILE Q = 103.420MM</t>
  </si>
  <si>
    <t>GROUNDWATER (SHAL AQ) Q = 4.290MM</t>
  </si>
  <si>
    <t>TOTAL AQ RECHARGE = 4.520MM</t>
  </si>
  <si>
    <t>TOTAL WATER YLD = 138.500MM</t>
  </si>
  <si>
    <t>ET = 504.000MM</t>
  </si>
  <si>
    <t>Time to write files: 196.1030 seconds</t>
  </si>
  <si>
    <t>Time to run model: 331.5015 seconds</t>
  </si>
  <si>
    <t>Time to read output: 2.8017 seconds</t>
  </si>
  <si>
    <t>Total, ID 118: 530.4062 seconds</t>
  </si>
  <si>
    <t>Time to write files: 190.6942 seconds</t>
  </si>
  <si>
    <t>Time to run model: 354.9940 seconds</t>
  </si>
  <si>
    <t>Time to read output: 2.5979 seconds</t>
  </si>
  <si>
    <t>Total, ID 1: 548.2860 seconds</t>
  </si>
  <si>
    <t>0001-05-11</t>
  </si>
  <si>
    <t>0002-10-29</t>
  </si>
  <si>
    <t>ID 118</t>
  </si>
  <si>
    <t>Mean</t>
  </si>
  <si>
    <t>Sediment Out</t>
  </si>
  <si>
    <t>Organic N</t>
  </si>
  <si>
    <t>NO3</t>
  </si>
  <si>
    <t>NH4</t>
  </si>
  <si>
    <t>NO2</t>
  </si>
  <si>
    <t>Organic P</t>
  </si>
  <si>
    <t>Mineral P</t>
  </si>
  <si>
    <t>Mean N</t>
  </si>
  <si>
    <t>Mean P</t>
  </si>
  <si>
    <t>ID 1</t>
  </si>
  <si>
    <t>Outlet Reach 501.</t>
  </si>
  <si>
    <t>NUPkg/ha</t>
  </si>
  <si>
    <t>0001-05-16</t>
  </si>
  <si>
    <t>0001-05-17</t>
  </si>
  <si>
    <t>0002-05-02</t>
  </si>
  <si>
    <t>0002-05-03</t>
  </si>
  <si>
    <t>After fixing missing cover crop:</t>
  </si>
  <si>
    <t>After moving Rye Kill ops closer to plant:</t>
  </si>
  <si>
    <t>E:\swat runs\Minnesota\2019-01-23\MRB 1 17 18 19 CC Kill Date.accdb</t>
  </si>
  <si>
    <t>SURFACE RUNOFF Q = 18.630MM</t>
  </si>
  <si>
    <t>TILE Q = 103.220MM</t>
  </si>
  <si>
    <t>GROUNDWATER (SHAL AQ) Q = 4.270MM</t>
  </si>
  <si>
    <t>TOTAL AQ RECHARGE = 4.490MM</t>
  </si>
  <si>
    <t>TOTAL WATER YLD = 138.200MM</t>
  </si>
  <si>
    <t>ET = 504.300MM</t>
  </si>
  <si>
    <t>Time to write files: 197.2005 seconds</t>
  </si>
  <si>
    <t>Time to run model: 300.0533 seconds</t>
  </si>
  <si>
    <t>Time to read output: 2.8133 seconds</t>
  </si>
  <si>
    <t>Total, ID 118: 500.0671 seconds</t>
  </si>
  <si>
    <t>18 with Rye Kill dates moved later</t>
  </si>
  <si>
    <t>TILE Q = 98.420MM</t>
  </si>
  <si>
    <t>TOTAL WATER YLD = 141.210MM</t>
  </si>
  <si>
    <t>N FERTILIZER APPLIED = 54.544(KG/HA)</t>
  </si>
  <si>
    <t>Time to write files: 157.7283 seconds</t>
  </si>
  <si>
    <t>Time to run model: 273.5295 seconds</t>
  </si>
  <si>
    <t>Time to read output: 2.4558 seconds</t>
  </si>
  <si>
    <t>Total, ID 117: 433.7137 seconds</t>
  </si>
  <si>
    <t>Time to write files: 161.7117 seconds</t>
  </si>
  <si>
    <t>Time to run model: 308.3599 seconds</t>
  </si>
  <si>
    <t>Time to read output: 2.5465 seconds</t>
  </si>
  <si>
    <t>Total, ID 119: 472.6181 seconds</t>
  </si>
  <si>
    <t>ID 117</t>
  </si>
  <si>
    <t>ID 119</t>
  </si>
  <si>
    <t>E:\swat runs\Minnesota\2019-01-23\MRB Export 2-15.accdb</t>
  </si>
  <si>
    <t>Time to write files: 165.9250 seconds</t>
  </si>
  <si>
    <t>Time to run model: 330.3932 seconds</t>
  </si>
  <si>
    <t>Time to read output: 2.5916 seconds</t>
  </si>
  <si>
    <t>Total, ID 115: 498.9098 seconds</t>
  </si>
  <si>
    <t>E:\swat runs\Minnesota\2019-01-23\MRB 1 16 17 18 19.accdb</t>
  </si>
  <si>
    <t>Time to write files: 194.6831 seconds</t>
  </si>
  <si>
    <t>Time to run model: 301.0194 seconds</t>
  </si>
  <si>
    <t>Time to read output: 2.2886 seconds</t>
  </si>
  <si>
    <t>Total, ID 116: 497.9911 seconds</t>
  </si>
  <si>
    <t>ID 116</t>
  </si>
  <si>
    <t>Time to write files: 115.4781 seconds</t>
  </si>
  <si>
    <t>Time to run model: 298.6071 seconds</t>
  </si>
  <si>
    <t>Time to read output: 2.5934 seconds</t>
  </si>
  <si>
    <t>Total, ID 114: 416.6786 seconds</t>
  </si>
  <si>
    <t>Time to write files: 146.6608 seconds</t>
  </si>
  <si>
    <t>Time to run model: 276.3937 seconds</t>
  </si>
  <si>
    <t>Time to read output: 2.5520 seconds</t>
  </si>
  <si>
    <t>Total, ID 113: 425.6065 seconds</t>
  </si>
  <si>
    <t>Time to write files: 161.3171 seconds</t>
  </si>
  <si>
    <t>Time to run model: 302.7342 seconds</t>
  </si>
  <si>
    <t>Time to read output: 2.5970 seconds</t>
  </si>
  <si>
    <t>Total, ID 112: 466.6482 seconds</t>
  </si>
  <si>
    <t>Time to write files: 151.8170 seconds</t>
  </si>
  <si>
    <t>Time to run model: 277.6047 seconds</t>
  </si>
  <si>
    <t>Time to read output: 2.5722 seconds</t>
  </si>
  <si>
    <t>Total, ID 111: 431.9938 seconds</t>
  </si>
  <si>
    <t>Time to write files: 153.1066 seconds</t>
  </si>
  <si>
    <t>Time to run model: 293.1233 seconds</t>
  </si>
  <si>
    <t>Time to read output: 2.6122 seconds</t>
  </si>
  <si>
    <t>Total, ID 110: 448.8422 seconds</t>
  </si>
  <si>
    <t>Time to write files: 165.9564 seconds</t>
  </si>
  <si>
    <t>Time to run model: 304.8314 seconds</t>
  </si>
  <si>
    <t>Time to read output: 2.4904 seconds</t>
  </si>
  <si>
    <t>Total, ID 109: 473.2782 seconds</t>
  </si>
  <si>
    <t>Time to write files: 170.0665 seconds</t>
  </si>
  <si>
    <t>Time to run model: 368.3988 seconds</t>
  </si>
  <si>
    <t>Time to read output: 2.5948 seconds</t>
  </si>
  <si>
    <t>Total, ID 108: 541.0601 seconds</t>
  </si>
  <si>
    <t>LATERAL SOIL Q = 3.060MM</t>
  </si>
  <si>
    <t>TOTAL WATER YLD = 118.300MM</t>
  </si>
  <si>
    <t>Time to write files: 184.9987 seconds</t>
  </si>
  <si>
    <t>Time to run model: 347.9459 seconds</t>
  </si>
  <si>
    <t>Time to read output: 2.7225 seconds</t>
  </si>
  <si>
    <t>Total, ID 107: 535.6672 seconds</t>
  </si>
  <si>
    <t>LATERAL SOIL Q = 5.070MM</t>
  </si>
  <si>
    <t>TOTAL WATER YLD = 122.200MM</t>
  </si>
  <si>
    <t>Time to write files: 173.8596 seconds</t>
  </si>
  <si>
    <t>Time to run model: 316.2447 seconds</t>
  </si>
  <si>
    <t>Time to read output: 2.4435 seconds</t>
  </si>
  <si>
    <t>Total, ID 106: 492.5478 seconds</t>
  </si>
  <si>
    <t>LATERAL SOIL Q = 7.500MM</t>
  </si>
  <si>
    <t>TOTAL WATER YLD = 126.760MM</t>
  </si>
  <si>
    <t>Time to write files: 180.1620 seconds</t>
  </si>
  <si>
    <t>Time to run model: 334.6920 seconds</t>
  </si>
  <si>
    <t>Time to read output: 2.4359 seconds</t>
  </si>
  <si>
    <t>Total, ID 105: 517.2899 seconds</t>
  </si>
  <si>
    <t>TOTAL WATER YLD = 113.510MM</t>
  </si>
  <si>
    <t>Time to write files: 151.7753 seconds</t>
  </si>
  <si>
    <t>Time to run model: 284.2986 seconds</t>
  </si>
  <si>
    <t>Time to read output: 2.5969 seconds</t>
  </si>
  <si>
    <t>Total, ID 104: 438.6709 seconds</t>
  </si>
  <si>
    <t>TOTAL WATER YLD = 118.160MM</t>
  </si>
  <si>
    <t>Time to write files: 172.3212 seconds</t>
  </si>
  <si>
    <t>Time to run model: 332.7083 seconds</t>
  </si>
  <si>
    <t>Time to read output: 2.6531 seconds</t>
  </si>
  <si>
    <t>Total, ID 103: 507.6826 seconds</t>
  </si>
  <si>
    <t>TOTAL WATER YLD = 123.610MM</t>
  </si>
  <si>
    <t>Time to write files: 183.9458 seconds</t>
  </si>
  <si>
    <t>Time to run model: 302.1042 seconds</t>
  </si>
  <si>
    <t>Time to read output: 2.6285 seconds</t>
  </si>
  <si>
    <t>Total, ID 102: 488.6785 seconds</t>
  </si>
  <si>
    <t>ID 102</t>
  </si>
  <si>
    <t>ID 103</t>
  </si>
  <si>
    <t>ID 104</t>
  </si>
  <si>
    <t>ID 105</t>
  </si>
  <si>
    <t>ID 106</t>
  </si>
  <si>
    <t>ID 107</t>
  </si>
  <si>
    <t>ID 108</t>
  </si>
  <si>
    <t>ID 109</t>
  </si>
  <si>
    <t>ID 110</t>
  </si>
  <si>
    <t>ID 111</t>
  </si>
  <si>
    <t>ID 112</t>
  </si>
  <si>
    <t>ID 113</t>
  </si>
  <si>
    <t>ID 114</t>
  </si>
  <si>
    <t>ID 115</t>
  </si>
  <si>
    <t xml:space="preserve">                  AMMONIA VOLATILIZATION =   750.004 (KG/HA)</t>
  </si>
  <si>
    <t xml:space="preserve">                   AMMONIA NITRIFICATION =    951.091 (KG/HA)</t>
  </si>
  <si>
    <t xml:space="preserve">                   NO3 EVAP-LAYER 2 TO 1 =   45.543</t>
  </si>
  <si>
    <t>E:\swat runs\Minnesota\2019-07-01\MRB.accdb</t>
  </si>
  <si>
    <t>SURFACE RUNOFF Q = 11.500MM</t>
  </si>
  <si>
    <t>LATERAL SOIL Q = 15.500MM</t>
  </si>
  <si>
    <t>TILE Q = 0.000MM</t>
  </si>
  <si>
    <t>GROUNDWATER (SHAL AQ) Q = 6.840MM</t>
  </si>
  <si>
    <t>TOTAL AQ RECHARGE = 7.200MM</t>
  </si>
  <si>
    <t>TOTAL WATER YLD = 1.160MM</t>
  </si>
  <si>
    <t>ET = 544.400MM</t>
  </si>
  <si>
    <t>N FERTILIZER APPLIED = 68.031(KG/HA)</t>
  </si>
  <si>
    <t>ERROR, misaligned column data 255..264 (22, "WYLD") contains "       NaN" in "HRU Annual".</t>
  </si>
  <si>
    <t>ERROR occured reading SBS file "G:\swat2012\output.hru".</t>
  </si>
  <si>
    <t>Time to write files: 198.0454 seconds</t>
  </si>
  <si>
    <t>Time to run model: 318.7985 seconds</t>
  </si>
  <si>
    <t>Time to read output: 0.6901 seconds</t>
  </si>
  <si>
    <t>Total, ID 1: 517.5341 seconds</t>
  </si>
  <si>
    <t>MRB.ACCDB</t>
  </si>
  <si>
    <t>SWAT (1st) Outlet Average Daily FlowOut m^3/sec</t>
  </si>
  <si>
    <t>SWAT (1st) Reach Outlet P kg/yr</t>
  </si>
  <si>
    <t>SWAT (2nd) Outlet Average Daily FlowOut m^3/sec</t>
  </si>
  <si>
    <t>SWAT (2nd) Reach Outlet P kg/yr</t>
  </si>
  <si>
    <t>REACH</t>
  </si>
  <si>
    <t>WTMPdegc</t>
  </si>
  <si>
    <t>NO3ConcMg/l</t>
  </si>
  <si>
    <t>TOT Pkg</t>
  </si>
  <si>
    <t>TOT Nkg</t>
  </si>
  <si>
    <t>CMETAL#3kg</t>
  </si>
  <si>
    <t>CMETAL#2kg</t>
  </si>
  <si>
    <t>CMETAL#1kg</t>
  </si>
  <si>
    <t>ACTLP_OUTct</t>
  </si>
  <si>
    <t>BACTP_OUTctB</t>
  </si>
  <si>
    <t>BED_PSTmg</t>
  </si>
  <si>
    <t>BURYPSTmg</t>
  </si>
  <si>
    <t>EACBEDPSTmg</t>
  </si>
  <si>
    <t>IFFUSEPSTmgR</t>
  </si>
  <si>
    <t>ESUSP_PSTmgD</t>
  </si>
  <si>
    <t>SETTLPSTmgR</t>
  </si>
  <si>
    <t>VOLPSTmg</t>
  </si>
  <si>
    <t>REACTPSTmg</t>
  </si>
  <si>
    <t>ORPST_OUTmg</t>
  </si>
  <si>
    <t>SORPST_INmgS</t>
  </si>
  <si>
    <t>OLPST_OUTmg</t>
  </si>
  <si>
    <t>SOLPST_INmgS</t>
  </si>
  <si>
    <t>DISOX_OUTkg</t>
  </si>
  <si>
    <t>DISOX_INkg</t>
  </si>
  <si>
    <t>CBOD_OUTkg</t>
  </si>
  <si>
    <t>CBOD_INkg</t>
  </si>
  <si>
    <t>CHLA_OUTkg</t>
  </si>
  <si>
    <t>CHLA_INkg</t>
  </si>
  <si>
    <t>MINP_OUTkg</t>
  </si>
  <si>
    <t>MINP_INkg</t>
  </si>
  <si>
    <t>NO2_OUTkg</t>
  </si>
  <si>
    <t>NO2_INkg</t>
  </si>
  <si>
    <t>NH4_OUTkg</t>
  </si>
  <si>
    <t>NH4_INkg</t>
  </si>
  <si>
    <t>NO3_OUTkg</t>
  </si>
  <si>
    <t>NO3_INkg</t>
  </si>
  <si>
    <t>ORGP_OUTkg</t>
  </si>
  <si>
    <t>ORGP_INkg</t>
  </si>
  <si>
    <t>ORGN_OUTkg</t>
  </si>
  <si>
    <t>ORGN_INkg</t>
  </si>
  <si>
    <t>SEDCONCmg/L</t>
  </si>
  <si>
    <t>SED_OUTtons</t>
  </si>
  <si>
    <t>SED_INtons</t>
  </si>
  <si>
    <t>TLOSScms</t>
  </si>
  <si>
    <t>EVAPcms</t>
  </si>
  <si>
    <t>FLOW_OUTcms</t>
  </si>
  <si>
    <t>FLOW_INcms</t>
  </si>
  <si>
    <t>AREAkm2</t>
  </si>
  <si>
    <t>MON</t>
  </si>
  <si>
    <t>GIS</t>
  </si>
  <si>
    <t>RCH</t>
  </si>
  <si>
    <t>MRB 2019-09-19 0745.log</t>
  </si>
  <si>
    <t>Decreased NO3</t>
  </si>
  <si>
    <t>Cost, $/kg/yr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</si>
</sst>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/>
  </cellStyleXfs>
  <cellXfs count="26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4" fontId="0" fillId="0" borderId="0" xfId="2" applyFont="1" applyAlignment="1">
      <alignment wrapText="1"/>
    </xf>
    <xf numFmtId="44" fontId="0" fillId="0" borderId="0" xfId="2" applyFont="1"/>
    <xf numFmtId="43" fontId="0" fillId="0" borderId="0" xfId="0" applyNumberFormat="1"/>
    <xf numFmtId="0" fontId="0" fillId="2" borderId="0" xfId="0" applyFill="1"/>
    <xf numFmtId="0" fontId="3" fillId="3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43" fontId="3" fillId="0" borderId="2" xfId="1" applyFont="1" applyFill="1" applyBorder="1" applyAlignment="1">
      <alignment horizontal="right" wrapText="1"/>
    </xf>
    <xf numFmtId="0" fontId="3" fillId="3" borderId="1" xfId="3" applyFont="1" applyFill="1" applyBorder="1" applyAlignment="1">
      <alignment horizontal="center" wrapText="1"/>
    </xf>
    <xf numFmtId="0" fontId="3" fillId="0" borderId="2" xfId="4" applyFont="1" applyFill="1" applyBorder="1" applyAlignment="1">
      <alignment horizontal="right" wrapText="1"/>
    </xf>
    <xf numFmtId="0" fontId="3" fillId="3" borderId="1" xfId="4" applyFont="1" applyFill="1" applyBorder="1" applyAlignment="1">
      <alignment horizontal="center" wrapText="1"/>
    </xf>
    <xf numFmtId="0" fontId="2" fillId="0" borderId="0" xfId="0" applyFont="1"/>
    <xf numFmtId="43" fontId="3" fillId="2" borderId="2" xfId="1" applyFont="1" applyFill="1" applyBorder="1" applyAlignment="1">
      <alignment horizontal="right" wrapText="1"/>
    </xf>
    <xf numFmtId="43" fontId="6" fillId="2" borderId="2" xfId="1" applyFont="1" applyFill="1" applyBorder="1" applyAlignment="1">
      <alignment horizontal="right" wrapText="1"/>
    </xf>
    <xf numFmtId="0" fontId="7" fillId="0" borderId="2" xfId="5" applyFont="1" applyFill="1" applyBorder="1" applyAlignment="1">
      <alignment horizontal="right" wrapText="1"/>
    </xf>
    <xf numFmtId="43" fontId="7" fillId="0" borderId="2" xfId="1" applyFont="1" applyFill="1" applyBorder="1" applyAlignment="1">
      <alignment horizontal="right" wrapText="1"/>
    </xf>
    <xf numFmtId="0" fontId="7" fillId="3" borderId="1" xfId="5" applyFont="1" applyFill="1" applyBorder="1" applyAlignment="1">
      <alignment horizontal="center" wrapText="1"/>
    </xf>
    <xf numFmtId="43" fontId="7" fillId="2" borderId="2" xfId="1" applyFont="1" applyFill="1" applyBorder="1" applyAlignment="1">
      <alignment horizontal="right" wrapText="1"/>
    </xf>
    <xf numFmtId="43" fontId="5" fillId="0" borderId="2" xfId="1" applyFont="1" applyFill="1" applyBorder="1" applyAlignment="1">
      <alignment horizontal="right" wrapText="1"/>
    </xf>
    <xf numFmtId="164" fontId="0" fillId="0" borderId="0" xfId="1" applyNumberFormat="1" applyFont="1"/>
    <xf numFmtId="164" fontId="0" fillId="0" borderId="0" xfId="1" applyNumberFormat="1" applyFont="1" applyFill="1"/>
    <xf numFmtId="43" fontId="2" fillId="0" borderId="0" xfId="1" applyFont="1"/>
    <xf numFmtId="44" fontId="0" fillId="0" borderId="0" xfId="0" applyNumberFormat="1"/>
  </cellXfs>
  <cellStyles count="6">
    <cellStyle name="Comma" xfId="1" builtinId="3"/>
    <cellStyle name="Currency" xfId="2" builtinId="4"/>
    <cellStyle name="Normal" xfId="0" builtinId="0"/>
    <cellStyle name="Normal_Cover Crop" xfId="3"/>
    <cellStyle name="Normal_Output HRU Annual" xfId="4"/>
    <cellStyle name="Normal_Output HRU Annual_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70"/>
  <sheetViews>
    <sheetView tabSelected="1" topLeftCell="A28" workbookViewId="0">
      <selection activeCell="E40" sqref="E40"/>
    </sheetView>
  </sheetViews>
  <sheetFormatPr defaultRowHeight="15" x14ac:dyDescent="0.25"/>
  <cols>
    <col min="1" max="1" width="19.5703125" customWidth="1"/>
    <col min="3" max="3" width="21" style="5" customWidth="1"/>
    <col min="4" max="4" width="16.85546875" style="1" customWidth="1"/>
    <col min="5" max="5" width="15.140625" style="1" customWidth="1"/>
    <col min="6" max="6" width="13.85546875" customWidth="1"/>
    <col min="7" max="7" width="15.28515625" bestFit="1" customWidth="1"/>
    <col min="20" max="20" width="14.28515625" style="1" bestFit="1" customWidth="1"/>
    <col min="21" max="21" width="10.5703125" style="1" bestFit="1" customWidth="1"/>
    <col min="22" max="22" width="14.7109375" style="1" customWidth="1"/>
    <col min="23" max="23" width="18.42578125" style="1" customWidth="1"/>
    <col min="24" max="24" width="20.85546875" style="1" customWidth="1"/>
    <col min="25" max="25" width="18.140625" style="1" customWidth="1"/>
    <col min="26" max="26" width="15.5703125" style="1" customWidth="1"/>
    <col min="27" max="27" width="19.140625" style="1" customWidth="1"/>
    <col min="28" max="31" width="15.7109375" style="1" customWidth="1"/>
    <col min="32" max="32" width="11.140625" style="1" customWidth="1"/>
    <col min="33" max="33" width="22.7109375" style="1" customWidth="1"/>
    <col min="34" max="34" width="14" style="1" customWidth="1"/>
    <col min="35" max="35" width="22.85546875" style="1" customWidth="1"/>
  </cols>
  <sheetData>
    <row r="1" spans="1:40" x14ac:dyDescent="0.25">
      <c r="A1" t="s">
        <v>463</v>
      </c>
    </row>
    <row r="4" spans="1:40" s="2" customFormat="1" ht="105" x14ac:dyDescent="0.25">
      <c r="A4" s="2" t="s">
        <v>0</v>
      </c>
      <c r="B4" s="2" t="s">
        <v>1</v>
      </c>
      <c r="C4" s="4" t="s">
        <v>2</v>
      </c>
      <c r="D4" s="3" t="s">
        <v>3</v>
      </c>
      <c r="E4" s="3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3" t="s">
        <v>19</v>
      </c>
      <c r="U4" s="3" t="s">
        <v>20</v>
      </c>
      <c r="V4" s="3" t="s">
        <v>408</v>
      </c>
      <c r="W4" s="3" t="s">
        <v>21</v>
      </c>
      <c r="X4" s="3" t="s">
        <v>22</v>
      </c>
      <c r="Y4" s="3" t="s">
        <v>409</v>
      </c>
      <c r="Z4" s="3" t="s">
        <v>23</v>
      </c>
      <c r="AA4" s="3" t="s">
        <v>24</v>
      </c>
      <c r="AB4" s="3" t="s">
        <v>25</v>
      </c>
      <c r="AC4" s="3" t="s">
        <v>26</v>
      </c>
      <c r="AD4" s="3" t="s">
        <v>27</v>
      </c>
      <c r="AE4" s="3" t="s">
        <v>28</v>
      </c>
      <c r="AF4" s="3" t="s">
        <v>410</v>
      </c>
      <c r="AG4" s="3" t="s">
        <v>29</v>
      </c>
      <c r="AH4" s="3" t="s">
        <v>411</v>
      </c>
      <c r="AI4" s="3" t="s">
        <v>30</v>
      </c>
      <c r="AJ4" s="2" t="s">
        <v>31</v>
      </c>
      <c r="AK4" s="2" t="s">
        <v>32</v>
      </c>
      <c r="AL4" s="2" t="s">
        <v>33</v>
      </c>
      <c r="AM4" s="2" t="s">
        <v>34</v>
      </c>
    </row>
    <row r="5" spans="1:40" x14ac:dyDescent="0.25">
      <c r="A5">
        <v>1</v>
      </c>
      <c r="B5">
        <v>-1</v>
      </c>
      <c r="C5" s="5">
        <v>0</v>
      </c>
      <c r="D5" s="1">
        <v>23853973.233630002</v>
      </c>
      <c r="E5" s="1">
        <v>520743.1544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v>0</v>
      </c>
      <c r="U5" s="1">
        <v>0</v>
      </c>
      <c r="V5" s="1">
        <v>201.452561</v>
      </c>
      <c r="W5" s="1">
        <v>179634545.73789701</v>
      </c>
      <c r="X5" s="1">
        <v>23853028.375300001</v>
      </c>
      <c r="Y5" s="1">
        <v>1123501.9619</v>
      </c>
      <c r="Z5" s="1">
        <v>501284.74339999998</v>
      </c>
      <c r="AA5" s="1">
        <v>1251144.4887999999</v>
      </c>
      <c r="AB5" s="1">
        <v>898574.28726400004</v>
      </c>
      <c r="AC5" s="1">
        <v>396271.259831</v>
      </c>
      <c r="AD5" s="1">
        <v>867526.01821899996</v>
      </c>
      <c r="AE5" s="1">
        <v>382578.97260600002</v>
      </c>
      <c r="AF5" s="1">
        <v>201.452561</v>
      </c>
      <c r="AG5" s="1">
        <v>179634545.73789701</v>
      </c>
      <c r="AH5" s="1">
        <v>1110290.6706729999</v>
      </c>
      <c r="AI5" s="1">
        <v>1251144.4887999999</v>
      </c>
      <c r="AJ5">
        <v>0</v>
      </c>
      <c r="AK5">
        <v>0</v>
      </c>
      <c r="AL5">
        <v>0</v>
      </c>
      <c r="AM5">
        <v>99999.59375</v>
      </c>
      <c r="AN5" t="s">
        <v>35</v>
      </c>
    </row>
    <row r="6" spans="1:40" x14ac:dyDescent="0.25">
      <c r="A6">
        <v>2</v>
      </c>
      <c r="B6">
        <v>-1</v>
      </c>
      <c r="C6" s="5">
        <v>129024002.7924</v>
      </c>
      <c r="D6" s="1">
        <v>22920414.627625</v>
      </c>
      <c r="E6" s="1">
        <v>453634.09250000003</v>
      </c>
      <c r="F6">
        <v>515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0</v>
      </c>
      <c r="U6" s="1">
        <v>0</v>
      </c>
      <c r="V6" s="1">
        <v>176.33709400000001</v>
      </c>
      <c r="W6" s="1">
        <v>155406809.44138899</v>
      </c>
      <c r="X6" s="1">
        <v>22918283.861200001</v>
      </c>
      <c r="Y6" s="1">
        <v>853890.13670000003</v>
      </c>
      <c r="Z6" s="1">
        <v>439244.73129999998</v>
      </c>
      <c r="AA6" s="1">
        <v>1064977.7179</v>
      </c>
      <c r="AB6" s="1">
        <v>898574.28726400004</v>
      </c>
      <c r="AC6" s="1">
        <v>396271.259831</v>
      </c>
      <c r="AD6" s="1">
        <v>734897.68123400002</v>
      </c>
      <c r="AE6" s="1">
        <v>324089.87611499999</v>
      </c>
      <c r="AF6" s="1">
        <v>176.33709400000001</v>
      </c>
      <c r="AG6" s="1">
        <v>155406809.44138899</v>
      </c>
      <c r="AH6" s="1">
        <v>785241.41240300005</v>
      </c>
      <c r="AI6" s="1">
        <v>1064977.7179</v>
      </c>
      <c r="AJ6">
        <v>0</v>
      </c>
      <c r="AK6">
        <v>2</v>
      </c>
      <c r="AL6">
        <v>43</v>
      </c>
      <c r="AM6">
        <v>99956.570313000004</v>
      </c>
      <c r="AN6" t="s">
        <v>37</v>
      </c>
    </row>
    <row r="7" spans="1:40" x14ac:dyDescent="0.25">
      <c r="A7">
        <v>3</v>
      </c>
      <c r="B7">
        <v>-1</v>
      </c>
      <c r="C7" s="5">
        <v>382640954.5402</v>
      </c>
      <c r="D7" s="1">
        <v>22560507.997295</v>
      </c>
      <c r="E7" s="1">
        <v>396859.73300000001</v>
      </c>
      <c r="F7">
        <v>0</v>
      </c>
      <c r="G7">
        <v>515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0</v>
      </c>
      <c r="U7" s="1">
        <v>0</v>
      </c>
      <c r="V7" s="1">
        <v>169.48350099999999</v>
      </c>
      <c r="W7" s="1">
        <v>149313955.76782101</v>
      </c>
      <c r="X7" s="1">
        <v>22557701.1699</v>
      </c>
      <c r="Y7" s="1">
        <v>740361.40540000005</v>
      </c>
      <c r="Z7" s="1">
        <v>385751.92420000001</v>
      </c>
      <c r="AA7" s="1">
        <v>726185.23259999999</v>
      </c>
      <c r="AB7" s="1">
        <v>898574.28726400004</v>
      </c>
      <c r="AC7" s="1">
        <v>396271.259831</v>
      </c>
      <c r="AD7" s="1">
        <v>683913.01653599995</v>
      </c>
      <c r="AE7" s="1">
        <v>301605.638898</v>
      </c>
      <c r="AF7" s="1">
        <v>169.48350099999999</v>
      </c>
      <c r="AG7" s="1">
        <v>149313955.76782101</v>
      </c>
      <c r="AH7" s="1">
        <v>650294.75539399998</v>
      </c>
      <c r="AI7" s="1">
        <v>726185.23259999999</v>
      </c>
      <c r="AJ7">
        <v>0</v>
      </c>
      <c r="AK7">
        <v>2</v>
      </c>
      <c r="AL7">
        <v>43</v>
      </c>
      <c r="AM7">
        <v>99956.554688000004</v>
      </c>
      <c r="AN7" t="s">
        <v>38</v>
      </c>
    </row>
    <row r="8" spans="1:40" x14ac:dyDescent="0.25">
      <c r="A8">
        <v>4</v>
      </c>
      <c r="B8">
        <v>-1</v>
      </c>
      <c r="C8" s="5">
        <v>636154481.06840003</v>
      </c>
      <c r="D8" s="1">
        <v>22234471.945982002</v>
      </c>
      <c r="E8" s="1">
        <v>340263.35269999999</v>
      </c>
      <c r="F8">
        <v>0</v>
      </c>
      <c r="G8">
        <v>0</v>
      </c>
      <c r="H8">
        <v>515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0</v>
      </c>
      <c r="U8" s="1">
        <v>0</v>
      </c>
      <c r="V8" s="1">
        <v>163.664119</v>
      </c>
      <c r="W8" s="1">
        <v>144203800.18376899</v>
      </c>
      <c r="X8" s="1">
        <v>22231295.143800002</v>
      </c>
      <c r="Y8" s="1">
        <v>640571.57579999999</v>
      </c>
      <c r="Z8" s="1">
        <v>334089.84299999999</v>
      </c>
      <c r="AA8" s="1">
        <v>435868.21639999998</v>
      </c>
      <c r="AB8" s="1">
        <v>898574.28726400004</v>
      </c>
      <c r="AC8" s="1">
        <v>396271.259831</v>
      </c>
      <c r="AD8" s="1">
        <v>642676.52058500005</v>
      </c>
      <c r="AE8" s="1">
        <v>283420.34379800002</v>
      </c>
      <c r="AF8" s="1">
        <v>163.664119</v>
      </c>
      <c r="AG8" s="1">
        <v>144203800.18376899</v>
      </c>
      <c r="AH8" s="1">
        <v>533163.54840299999</v>
      </c>
      <c r="AI8" s="1">
        <v>435868.21639999998</v>
      </c>
      <c r="AJ8">
        <v>1</v>
      </c>
      <c r="AK8">
        <v>3</v>
      </c>
      <c r="AL8">
        <v>58</v>
      </c>
      <c r="AM8">
        <v>99941.5625</v>
      </c>
      <c r="AN8" t="s">
        <v>39</v>
      </c>
    </row>
    <row r="9" spans="1:40" x14ac:dyDescent="0.25">
      <c r="A9">
        <v>5</v>
      </c>
      <c r="B9">
        <v>-1</v>
      </c>
      <c r="C9" s="5">
        <v>97368407.093899995</v>
      </c>
      <c r="D9" s="1">
        <v>23260766.782219</v>
      </c>
      <c r="E9" s="1">
        <v>465905.93119999999</v>
      </c>
      <c r="F9">
        <v>0</v>
      </c>
      <c r="G9">
        <v>0</v>
      </c>
      <c r="H9">
        <v>0</v>
      </c>
      <c r="I9">
        <v>515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v>0</v>
      </c>
      <c r="U9" s="1">
        <v>0</v>
      </c>
      <c r="V9" s="1">
        <v>182.329453</v>
      </c>
      <c r="W9" s="1">
        <v>161350011.755279</v>
      </c>
      <c r="X9" s="1">
        <v>23258785.311099999</v>
      </c>
      <c r="Y9" s="1">
        <v>951203.32519999996</v>
      </c>
      <c r="Z9" s="1">
        <v>450728.14419999998</v>
      </c>
      <c r="AA9" s="1">
        <v>1065295.3758</v>
      </c>
      <c r="AB9" s="1">
        <v>898574.28726400004</v>
      </c>
      <c r="AC9" s="1">
        <v>396271.259831</v>
      </c>
      <c r="AD9" s="1">
        <v>762403.68001500005</v>
      </c>
      <c r="AE9" s="1">
        <v>336220.02124700003</v>
      </c>
      <c r="AF9" s="1">
        <v>182.329453</v>
      </c>
      <c r="AG9" s="1">
        <v>161350011.755279</v>
      </c>
      <c r="AH9" s="1">
        <v>894136.63435499999</v>
      </c>
      <c r="AI9" s="1">
        <v>1065295.3758</v>
      </c>
      <c r="AJ9">
        <v>0</v>
      </c>
      <c r="AK9">
        <v>2</v>
      </c>
      <c r="AL9">
        <v>43</v>
      </c>
      <c r="AM9">
        <v>99956.570313000004</v>
      </c>
      <c r="AN9" t="s">
        <v>40</v>
      </c>
    </row>
    <row r="10" spans="1:40" x14ac:dyDescent="0.25">
      <c r="A10">
        <v>6</v>
      </c>
      <c r="B10">
        <v>-1</v>
      </c>
      <c r="C10" s="5">
        <v>287674167.44480002</v>
      </c>
      <c r="D10" s="1">
        <v>23038864.984843001</v>
      </c>
      <c r="E10" s="1">
        <v>413910.47210000001</v>
      </c>
      <c r="F10">
        <v>0</v>
      </c>
      <c r="G10">
        <v>0</v>
      </c>
      <c r="H10">
        <v>0</v>
      </c>
      <c r="I10">
        <v>0</v>
      </c>
      <c r="J10">
        <v>515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 s="1">
        <v>0</v>
      </c>
      <c r="V10" s="1">
        <v>176.801571</v>
      </c>
      <c r="W10" s="1">
        <v>156158621.819662</v>
      </c>
      <c r="X10" s="1">
        <v>23036473.611299999</v>
      </c>
      <c r="Y10" s="1">
        <v>874179.57350000006</v>
      </c>
      <c r="Z10" s="1">
        <v>401166.84269999998</v>
      </c>
      <c r="AA10" s="1">
        <v>726504.82810000004</v>
      </c>
      <c r="AB10" s="1">
        <v>898574.28726400004</v>
      </c>
      <c r="AC10" s="1">
        <v>396271.259831</v>
      </c>
      <c r="AD10" s="1">
        <v>719951.77990099997</v>
      </c>
      <c r="AE10" s="1">
        <v>317498.73350500001</v>
      </c>
      <c r="AF10" s="1">
        <v>176.801571</v>
      </c>
      <c r="AG10" s="1">
        <v>156158621.819662</v>
      </c>
      <c r="AH10" s="1">
        <v>799279.00905899995</v>
      </c>
      <c r="AI10" s="1">
        <v>726504.82810000004</v>
      </c>
      <c r="AJ10">
        <v>0</v>
      </c>
      <c r="AK10">
        <v>2</v>
      </c>
      <c r="AL10">
        <v>43</v>
      </c>
      <c r="AM10">
        <v>99956.5625</v>
      </c>
      <c r="AN10" t="s">
        <v>41</v>
      </c>
    </row>
    <row r="11" spans="1:40" x14ac:dyDescent="0.25">
      <c r="A11">
        <v>7</v>
      </c>
      <c r="B11">
        <v>-1</v>
      </c>
      <c r="C11" s="5">
        <v>477876502.57599998</v>
      </c>
      <c r="D11" s="1">
        <v>22851480.368457999</v>
      </c>
      <c r="E11" s="1">
        <v>361022.22690000001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515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0</v>
      </c>
      <c r="U11" s="1">
        <v>0</v>
      </c>
      <c r="V11" s="1">
        <v>172.04349999999999</v>
      </c>
      <c r="W11" s="1">
        <v>151717987.41203099</v>
      </c>
      <c r="X11" s="1">
        <v>22848674.745700002</v>
      </c>
      <c r="Y11" s="1">
        <v>807205.26820000005</v>
      </c>
      <c r="Z11" s="1">
        <v>352596.84820000001</v>
      </c>
      <c r="AA11" s="1">
        <v>436050.96789999999</v>
      </c>
      <c r="AB11" s="1">
        <v>898574.28726400004</v>
      </c>
      <c r="AC11" s="1">
        <v>396271.259831</v>
      </c>
      <c r="AD11" s="1">
        <v>684636.46733999997</v>
      </c>
      <c r="AE11" s="1">
        <v>301924.68046900001</v>
      </c>
      <c r="AF11" s="1">
        <v>172.04349999999999</v>
      </c>
      <c r="AG11" s="1">
        <v>151717987.41203099</v>
      </c>
      <c r="AH11" s="1">
        <v>717466.50483300001</v>
      </c>
      <c r="AI11" s="1">
        <v>436050.96789999999</v>
      </c>
      <c r="AJ11">
        <v>0</v>
      </c>
      <c r="AK11">
        <v>2</v>
      </c>
      <c r="AL11">
        <v>43</v>
      </c>
      <c r="AM11">
        <v>99956.554688000004</v>
      </c>
      <c r="AN11" t="s">
        <v>42</v>
      </c>
    </row>
    <row r="12" spans="1:40" x14ac:dyDescent="0.25">
      <c r="A12">
        <v>8</v>
      </c>
      <c r="B12">
        <v>-1</v>
      </c>
      <c r="C12" s="5">
        <v>70968298.881999999</v>
      </c>
      <c r="D12" s="1">
        <v>8429690.1084540002</v>
      </c>
      <c r="E12" s="1">
        <v>33039.282800000001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0</v>
      </c>
      <c r="U12" s="1">
        <v>0</v>
      </c>
      <c r="V12" s="1">
        <v>179.60749799999999</v>
      </c>
      <c r="W12" s="1">
        <v>179634545.73789701</v>
      </c>
      <c r="X12" s="1">
        <v>8413703.4070999995</v>
      </c>
      <c r="Y12" s="1">
        <v>997746.85900000005</v>
      </c>
      <c r="Z12" s="1">
        <v>33094.128599999996</v>
      </c>
      <c r="AA12" s="1">
        <v>1251144.4887999999</v>
      </c>
      <c r="AB12" s="1">
        <v>898574.28726400004</v>
      </c>
      <c r="AC12" s="1">
        <v>396271.259831</v>
      </c>
      <c r="AD12" s="1">
        <v>504143.61766400002</v>
      </c>
      <c r="AE12" s="1">
        <v>222327.33383700001</v>
      </c>
      <c r="AF12" s="1">
        <v>179.60749799999999</v>
      </c>
      <c r="AG12" s="1">
        <v>179634545.73789701</v>
      </c>
      <c r="AH12" s="1">
        <v>834225.16207099997</v>
      </c>
      <c r="AI12" s="1">
        <v>1251144.4887999999</v>
      </c>
      <c r="AJ12">
        <v>21</v>
      </c>
      <c r="AK12">
        <v>1</v>
      </c>
      <c r="AL12">
        <v>22</v>
      </c>
      <c r="AM12">
        <v>99977.632813000004</v>
      </c>
      <c r="AN12" t="s">
        <v>43</v>
      </c>
    </row>
    <row r="13" spans="1:40" x14ac:dyDescent="0.25">
      <c r="A13">
        <v>9</v>
      </c>
      <c r="B13">
        <v>-1</v>
      </c>
      <c r="C13" s="5">
        <v>697610454.84220004</v>
      </c>
      <c r="D13" s="1">
        <v>571378.93961</v>
      </c>
      <c r="E13" s="1">
        <v>32709.474099999999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0</v>
      </c>
      <c r="U13" s="1">
        <v>0</v>
      </c>
      <c r="V13" s="1">
        <v>190.472612</v>
      </c>
      <c r="W13" s="1">
        <v>179634545.73789701</v>
      </c>
      <c r="X13" s="1">
        <v>568522.22829999996</v>
      </c>
      <c r="Y13" s="1">
        <v>726349.27350000001</v>
      </c>
      <c r="Z13" s="1">
        <v>32731.410400000001</v>
      </c>
      <c r="AA13" s="1">
        <v>1251144.4887999999</v>
      </c>
      <c r="AB13" s="1">
        <v>898574.28726400004</v>
      </c>
      <c r="AC13" s="1">
        <v>396271.259831</v>
      </c>
      <c r="AD13" s="1">
        <v>553854.31579899997</v>
      </c>
      <c r="AE13" s="1">
        <v>244249.751666</v>
      </c>
      <c r="AF13" s="1">
        <v>190.472612</v>
      </c>
      <c r="AG13" s="1">
        <v>179634545.73789701</v>
      </c>
      <c r="AH13" s="1">
        <v>594887.65553300001</v>
      </c>
      <c r="AI13" s="1">
        <v>1251144.4887999999</v>
      </c>
      <c r="AJ13">
        <v>11</v>
      </c>
      <c r="AK13">
        <v>1</v>
      </c>
      <c r="AL13">
        <v>15</v>
      </c>
      <c r="AM13">
        <v>99984.585938000004</v>
      </c>
      <c r="AN13" t="s">
        <v>44</v>
      </c>
    </row>
    <row r="14" spans="1:40" x14ac:dyDescent="0.25">
      <c r="A14">
        <v>10</v>
      </c>
      <c r="B14">
        <v>-1</v>
      </c>
      <c r="C14" s="5">
        <v>1393107427.0824001</v>
      </c>
      <c r="D14" s="1">
        <v>258622.27072500001</v>
      </c>
      <c r="E14" s="1">
        <v>27181.6505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512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0</v>
      </c>
      <c r="U14" s="1">
        <v>0</v>
      </c>
      <c r="V14" s="1">
        <v>202.14927499999999</v>
      </c>
      <c r="W14" s="1">
        <v>179634545.73789701</v>
      </c>
      <c r="X14" s="1">
        <v>257684.24650000001</v>
      </c>
      <c r="Y14" s="1">
        <v>599694.58779999998</v>
      </c>
      <c r="Z14" s="1">
        <v>27201.4961</v>
      </c>
      <c r="AA14" s="1">
        <v>1251144.4887999999</v>
      </c>
      <c r="AB14" s="1">
        <v>898574.28726400004</v>
      </c>
      <c r="AC14" s="1">
        <v>396271.259831</v>
      </c>
      <c r="AD14" s="1">
        <v>612722.65767700004</v>
      </c>
      <c r="AE14" s="1">
        <v>270210.69049800001</v>
      </c>
      <c r="AF14" s="1">
        <v>202.14927499999999</v>
      </c>
      <c r="AG14" s="1">
        <v>179634545.73789701</v>
      </c>
      <c r="AH14" s="1">
        <v>496997.82310500002</v>
      </c>
      <c r="AI14" s="1">
        <v>1251144.4887999999</v>
      </c>
      <c r="AJ14">
        <v>4</v>
      </c>
      <c r="AK14">
        <v>2</v>
      </c>
      <c r="AL14">
        <v>21</v>
      </c>
      <c r="AM14">
        <v>99978.59375</v>
      </c>
      <c r="AN14" t="s">
        <v>45</v>
      </c>
    </row>
    <row r="15" spans="1:40" x14ac:dyDescent="0.25">
      <c r="A15">
        <v>11</v>
      </c>
      <c r="B15">
        <v>-1</v>
      </c>
      <c r="C15" s="5">
        <v>2783558989.0476999</v>
      </c>
      <c r="D15" s="1">
        <v>159685.49949300001</v>
      </c>
      <c r="E15" s="1">
        <v>17142.224200000001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512</v>
      </c>
      <c r="P15">
        <v>0</v>
      </c>
      <c r="Q15">
        <v>0</v>
      </c>
      <c r="R15">
        <v>0</v>
      </c>
      <c r="S15">
        <v>0</v>
      </c>
      <c r="T15" s="1">
        <v>0</v>
      </c>
      <c r="U15" s="1">
        <v>0</v>
      </c>
      <c r="V15" s="1">
        <v>225.25439700000001</v>
      </c>
      <c r="W15" s="1">
        <v>179634545.73789701</v>
      </c>
      <c r="X15" s="1">
        <v>159340.98199999999</v>
      </c>
      <c r="Y15" s="1">
        <v>478056.20640000002</v>
      </c>
      <c r="Z15" s="1">
        <v>17175.003499999999</v>
      </c>
      <c r="AA15" s="1">
        <v>1251144.4887999999</v>
      </c>
      <c r="AB15" s="1">
        <v>898574.28726400004</v>
      </c>
      <c r="AC15" s="1">
        <v>396271.259831</v>
      </c>
      <c r="AD15" s="1">
        <v>740705.73159700003</v>
      </c>
      <c r="AE15" s="1">
        <v>326651.22606700001</v>
      </c>
      <c r="AF15" s="1">
        <v>225.25439700000001</v>
      </c>
      <c r="AG15" s="1">
        <v>179634545.73789701</v>
      </c>
      <c r="AH15" s="1">
        <v>423957.26139</v>
      </c>
      <c r="AI15" s="1">
        <v>1251144.4887999999</v>
      </c>
      <c r="AJ15">
        <v>0</v>
      </c>
      <c r="AK15">
        <v>0</v>
      </c>
      <c r="AL15">
        <v>0</v>
      </c>
      <c r="AM15">
        <v>99999.640625</v>
      </c>
      <c r="AN15" t="s">
        <v>46</v>
      </c>
    </row>
    <row r="16" spans="1:40" x14ac:dyDescent="0.25">
      <c r="A16">
        <v>12</v>
      </c>
      <c r="B16">
        <v>-1</v>
      </c>
      <c r="C16" s="5">
        <v>59168151.756200001</v>
      </c>
      <c r="D16" s="1">
        <v>1041032.20472</v>
      </c>
      <c r="E16" s="1">
        <v>15334.801299999999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512</v>
      </c>
      <c r="Q16">
        <v>0</v>
      </c>
      <c r="R16">
        <v>0</v>
      </c>
      <c r="S16">
        <v>0</v>
      </c>
      <c r="T16" s="1">
        <v>0</v>
      </c>
      <c r="U16" s="1">
        <v>0</v>
      </c>
      <c r="V16" s="1">
        <v>186.60617199999999</v>
      </c>
      <c r="W16" s="1">
        <v>179634545.73789701</v>
      </c>
      <c r="X16" s="1">
        <v>1037422.3915</v>
      </c>
      <c r="Y16" s="1">
        <v>817283.41070000001</v>
      </c>
      <c r="Z16" s="1">
        <v>15334.8362</v>
      </c>
      <c r="AA16" s="1">
        <v>1251144.4887999999</v>
      </c>
      <c r="AB16" s="1">
        <v>898574.28726400004</v>
      </c>
      <c r="AC16" s="1">
        <v>396271.259831</v>
      </c>
      <c r="AD16" s="1">
        <v>520040.06555499998</v>
      </c>
      <c r="AE16" s="1">
        <v>229337.66725699999</v>
      </c>
      <c r="AF16" s="1">
        <v>186.60617199999999</v>
      </c>
      <c r="AG16" s="1">
        <v>179634545.73789701</v>
      </c>
      <c r="AH16" s="1">
        <v>676476.40000899998</v>
      </c>
      <c r="AI16" s="1">
        <v>1251144.4887999999</v>
      </c>
      <c r="AJ16">
        <v>22</v>
      </c>
      <c r="AK16">
        <v>0</v>
      </c>
      <c r="AL16">
        <v>0</v>
      </c>
      <c r="AM16">
        <v>99999.617188000004</v>
      </c>
      <c r="AN16" t="s">
        <v>47</v>
      </c>
    </row>
    <row r="17" spans="1:40" x14ac:dyDescent="0.25">
      <c r="A17">
        <v>13</v>
      </c>
      <c r="B17">
        <v>-1</v>
      </c>
      <c r="C17" s="5">
        <v>579608983.58369994</v>
      </c>
      <c r="D17" s="1">
        <v>172902.899557</v>
      </c>
      <c r="E17" s="1">
        <v>16353.0201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512</v>
      </c>
      <c r="R17">
        <v>0</v>
      </c>
      <c r="S17">
        <v>0</v>
      </c>
      <c r="T17" s="1">
        <v>0</v>
      </c>
      <c r="U17" s="1">
        <v>0</v>
      </c>
      <c r="V17" s="1">
        <v>205.92709099999999</v>
      </c>
      <c r="W17" s="1">
        <v>179634545.73789701</v>
      </c>
      <c r="X17" s="1">
        <v>172291.5361</v>
      </c>
      <c r="Y17" s="1">
        <v>539250.53200000001</v>
      </c>
      <c r="Z17" s="1">
        <v>16353.0201</v>
      </c>
      <c r="AA17" s="1">
        <v>1251144.4887999999</v>
      </c>
      <c r="AB17" s="1">
        <v>898574.28726400004</v>
      </c>
      <c r="AC17" s="1">
        <v>396271.259831</v>
      </c>
      <c r="AD17" s="1">
        <v>591224.87710200006</v>
      </c>
      <c r="AE17" s="1">
        <v>260730.16920100001</v>
      </c>
      <c r="AF17" s="1">
        <v>205.92709099999999</v>
      </c>
      <c r="AG17" s="1">
        <v>179634545.73789701</v>
      </c>
      <c r="AH17" s="1">
        <v>443157.06053999998</v>
      </c>
      <c r="AI17" s="1">
        <v>1251144.4887999999</v>
      </c>
      <c r="AJ17">
        <v>15</v>
      </c>
      <c r="AK17">
        <v>0</v>
      </c>
      <c r="AL17">
        <v>0</v>
      </c>
      <c r="AM17">
        <v>99999.59375</v>
      </c>
      <c r="AN17" t="s">
        <v>48</v>
      </c>
    </row>
    <row r="18" spans="1:40" x14ac:dyDescent="0.25">
      <c r="A18">
        <v>14</v>
      </c>
      <c r="B18">
        <v>-1</v>
      </c>
      <c r="C18" s="5">
        <v>1157104484.5655</v>
      </c>
      <c r="D18" s="1">
        <v>116308.78849599999</v>
      </c>
      <c r="E18" s="1">
        <v>17358.388599999998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512</v>
      </c>
      <c r="S18">
        <v>0</v>
      </c>
      <c r="T18" s="1">
        <v>0</v>
      </c>
      <c r="U18" s="1">
        <v>0</v>
      </c>
      <c r="V18" s="1">
        <v>224.783467</v>
      </c>
      <c r="W18" s="1">
        <v>179634545.73789701</v>
      </c>
      <c r="X18" s="1">
        <v>115985.43090000001</v>
      </c>
      <c r="Y18" s="1">
        <v>442518.97320000001</v>
      </c>
      <c r="Z18" s="1">
        <v>17358.3753</v>
      </c>
      <c r="AA18" s="1">
        <v>1251144.4887999999</v>
      </c>
      <c r="AB18" s="1">
        <v>898574.28726400004</v>
      </c>
      <c r="AC18" s="1">
        <v>396271.259831</v>
      </c>
      <c r="AD18" s="1">
        <v>670963.02008399996</v>
      </c>
      <c r="AE18" s="1">
        <v>295894.69028600003</v>
      </c>
      <c r="AF18" s="1">
        <v>224.783467</v>
      </c>
      <c r="AG18" s="1">
        <v>179634545.73789701</v>
      </c>
      <c r="AH18" s="1">
        <v>375289.19405699999</v>
      </c>
      <c r="AI18" s="1">
        <v>1251144.4887999999</v>
      </c>
      <c r="AJ18">
        <v>6</v>
      </c>
      <c r="AK18">
        <v>0</v>
      </c>
      <c r="AL18">
        <v>0</v>
      </c>
      <c r="AM18">
        <v>99999.585938000004</v>
      </c>
      <c r="AN18" t="s">
        <v>49</v>
      </c>
    </row>
    <row r="19" spans="1:40" x14ac:dyDescent="0.25">
      <c r="A19">
        <v>15</v>
      </c>
      <c r="B19">
        <v>-1</v>
      </c>
      <c r="C19" s="5">
        <v>2311553104.0138001</v>
      </c>
      <c r="D19" s="1">
        <v>93490.597508000006</v>
      </c>
      <c r="E19" s="1">
        <v>19337.3917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512</v>
      </c>
      <c r="T19" s="1">
        <v>0</v>
      </c>
      <c r="U19" s="1">
        <v>0</v>
      </c>
      <c r="V19" s="1">
        <v>261.45038399999999</v>
      </c>
      <c r="W19" s="1">
        <v>179634545.73789701</v>
      </c>
      <c r="X19" s="1">
        <v>93375.957599999994</v>
      </c>
      <c r="Y19" s="1">
        <v>334309.1556</v>
      </c>
      <c r="Z19" s="1">
        <v>19337.095099999999</v>
      </c>
      <c r="AA19" s="1">
        <v>1251144.4887999999</v>
      </c>
      <c r="AB19" s="1">
        <v>898574.28726400004</v>
      </c>
      <c r="AC19" s="1">
        <v>396271.259831</v>
      </c>
      <c r="AD19" s="1">
        <v>849182.38566200004</v>
      </c>
      <c r="AE19" s="1">
        <v>374489.43043200002</v>
      </c>
      <c r="AF19" s="1">
        <v>261.45038399999999</v>
      </c>
      <c r="AG19" s="1">
        <v>179634545.73789701</v>
      </c>
      <c r="AH19" s="1">
        <v>335422.48038700002</v>
      </c>
      <c r="AI19" s="1">
        <v>1251144.4887999999</v>
      </c>
      <c r="AJ19">
        <v>0</v>
      </c>
      <c r="AK19">
        <v>0</v>
      </c>
      <c r="AL19">
        <v>0</v>
      </c>
      <c r="AM19">
        <v>99999.617188000004</v>
      </c>
      <c r="AN19" t="s">
        <v>50</v>
      </c>
    </row>
    <row r="20" spans="1:40" x14ac:dyDescent="0.25">
      <c r="A20">
        <v>16</v>
      </c>
      <c r="B20">
        <v>-1</v>
      </c>
      <c r="C20" s="5">
        <v>226184408.88850001</v>
      </c>
      <c r="D20" s="1">
        <v>23576557.801001001</v>
      </c>
      <c r="E20" s="1">
        <v>413395.13919999998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 s="1">
        <v>0</v>
      </c>
      <c r="V20" s="1">
        <v>201.452561</v>
      </c>
      <c r="W20" s="1">
        <v>179634545.73789701</v>
      </c>
      <c r="X20" s="1">
        <v>23576540.521200001</v>
      </c>
      <c r="Y20" s="1">
        <v>826943.12890000001</v>
      </c>
      <c r="Z20" s="1">
        <v>413370.71250000002</v>
      </c>
      <c r="AA20" s="1">
        <v>474677.8996</v>
      </c>
      <c r="AB20" s="1">
        <v>898574.28726400004</v>
      </c>
      <c r="AC20" s="1">
        <v>396271.259831</v>
      </c>
      <c r="AD20" s="1">
        <v>867526.01821899996</v>
      </c>
      <c r="AE20" s="1">
        <v>382578.97260600002</v>
      </c>
      <c r="AF20" s="1">
        <v>201.452561</v>
      </c>
      <c r="AG20" s="1">
        <v>179634545.73789701</v>
      </c>
      <c r="AH20" s="1">
        <v>826927.91480899998</v>
      </c>
      <c r="AI20" s="1">
        <v>474677.8996</v>
      </c>
      <c r="AJ20">
        <v>0</v>
      </c>
      <c r="AK20">
        <v>2</v>
      </c>
      <c r="AL20">
        <v>43</v>
      </c>
      <c r="AM20">
        <v>99956.5625</v>
      </c>
      <c r="AN20" t="s">
        <v>51</v>
      </c>
    </row>
    <row r="21" spans="1:40" x14ac:dyDescent="0.25">
      <c r="A21">
        <v>17</v>
      </c>
      <c r="B21">
        <v>-1</v>
      </c>
      <c r="C21" s="5">
        <v>226020559.32170001</v>
      </c>
      <c r="D21" s="1">
        <v>23603622.762208</v>
      </c>
      <c r="E21" s="1">
        <v>376495.30420000001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0</v>
      </c>
      <c r="U21" s="1">
        <v>0</v>
      </c>
      <c r="V21" s="1">
        <v>201.452561</v>
      </c>
      <c r="W21" s="1">
        <v>179634545.73789701</v>
      </c>
      <c r="X21" s="1">
        <v>23604080.485599998</v>
      </c>
      <c r="Y21" s="1">
        <v>756160.05830000003</v>
      </c>
      <c r="Z21" s="1">
        <v>366401.46840000001</v>
      </c>
      <c r="AA21" s="1">
        <v>390389.66159999999</v>
      </c>
      <c r="AB21" s="1">
        <v>898574.28726400004</v>
      </c>
      <c r="AC21" s="1">
        <v>396271.259831</v>
      </c>
      <c r="AD21" s="1">
        <v>867526.01821899996</v>
      </c>
      <c r="AE21" s="1">
        <v>382578.97260600002</v>
      </c>
      <c r="AF21" s="1">
        <v>201.452561</v>
      </c>
      <c r="AG21" s="1">
        <v>179634545.73789701</v>
      </c>
      <c r="AH21" s="1">
        <v>783448.88294299995</v>
      </c>
      <c r="AI21" s="1">
        <v>390389.66159999999</v>
      </c>
      <c r="AJ21">
        <v>0</v>
      </c>
      <c r="AK21">
        <v>2</v>
      </c>
      <c r="AL21">
        <v>43</v>
      </c>
      <c r="AM21">
        <v>99956.554688000004</v>
      </c>
      <c r="AN21" t="s">
        <v>52</v>
      </c>
    </row>
    <row r="22" spans="1:40" x14ac:dyDescent="0.25">
      <c r="A22">
        <v>18</v>
      </c>
      <c r="B22">
        <v>-1</v>
      </c>
      <c r="C22" s="5">
        <v>739444228.0984</v>
      </c>
      <c r="D22" s="1">
        <v>15330019.856424</v>
      </c>
      <c r="E22" s="1">
        <v>435542.46019999997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0</v>
      </c>
      <c r="U22" s="1">
        <v>0</v>
      </c>
      <c r="V22" s="1">
        <v>196.333279</v>
      </c>
      <c r="W22" s="1">
        <v>175267562.23800799</v>
      </c>
      <c r="X22" s="1">
        <v>15332410.8957</v>
      </c>
      <c r="Y22" s="1">
        <v>701397.20200000005</v>
      </c>
      <c r="Z22" s="1">
        <v>420781.8162</v>
      </c>
      <c r="AA22" s="1">
        <v>735918.83050000004</v>
      </c>
      <c r="AB22" s="1">
        <v>898574.28726400004</v>
      </c>
      <c r="AC22" s="1">
        <v>396271.259831</v>
      </c>
      <c r="AD22" s="1">
        <v>838289.11711700005</v>
      </c>
      <c r="AE22" s="1">
        <v>369685.49911500001</v>
      </c>
      <c r="AF22" s="1">
        <v>196.333279</v>
      </c>
      <c r="AG22" s="1">
        <v>175267562.23800799</v>
      </c>
      <c r="AH22" s="1">
        <v>828929.19924900006</v>
      </c>
      <c r="AI22" s="1">
        <v>735918.83050000004</v>
      </c>
      <c r="AJ22">
        <v>0</v>
      </c>
      <c r="AK22">
        <v>4</v>
      </c>
      <c r="AL22">
        <v>69</v>
      </c>
      <c r="AM22">
        <v>99930.578125</v>
      </c>
      <c r="AN22" t="s">
        <v>53</v>
      </c>
    </row>
    <row r="23" spans="1:40" x14ac:dyDescent="0.25">
      <c r="A23">
        <v>19</v>
      </c>
      <c r="B23">
        <v>-1</v>
      </c>
      <c r="C23" s="5">
        <v>665691646.30180001</v>
      </c>
      <c r="D23" s="1">
        <v>22471146.819745999</v>
      </c>
      <c r="E23" s="1">
        <v>521493.54570000002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 s="1">
        <v>0</v>
      </c>
      <c r="V23" s="1">
        <v>201.443116</v>
      </c>
      <c r="W23" s="1">
        <v>179627418.99973699</v>
      </c>
      <c r="X23" s="1">
        <v>22475371.366500001</v>
      </c>
      <c r="Y23" s="1">
        <v>957511.26229999994</v>
      </c>
      <c r="Z23" s="1">
        <v>501015.81099999999</v>
      </c>
      <c r="AA23" s="1">
        <v>1257907.9584999999</v>
      </c>
      <c r="AB23" s="1">
        <v>898574.28726400004</v>
      </c>
      <c r="AC23" s="1">
        <v>396271.259831</v>
      </c>
      <c r="AD23" s="1">
        <v>867587.06344599999</v>
      </c>
      <c r="AE23" s="1">
        <v>382605.89330300002</v>
      </c>
      <c r="AF23" s="1">
        <v>201.443116</v>
      </c>
      <c r="AG23" s="1">
        <v>179627418.99973699</v>
      </c>
      <c r="AH23" s="1">
        <v>1112982.5454569999</v>
      </c>
      <c r="AI23" s="1">
        <v>1257907.9584999999</v>
      </c>
      <c r="AJ23">
        <v>0</v>
      </c>
      <c r="AK23">
        <v>4</v>
      </c>
      <c r="AL23">
        <v>59</v>
      </c>
      <c r="AM23">
        <v>99940.585938000004</v>
      </c>
      <c r="AN23" t="s">
        <v>54</v>
      </c>
    </row>
    <row r="24" spans="1:40" x14ac:dyDescent="0.25">
      <c r="A24">
        <v>20</v>
      </c>
      <c r="B24">
        <v>-1</v>
      </c>
      <c r="C24" s="5">
        <v>452204968.21020001</v>
      </c>
      <c r="D24" s="1">
        <v>23525272.757640999</v>
      </c>
      <c r="E24" s="1">
        <v>364475.67119999998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v>0</v>
      </c>
      <c r="U24" s="1">
        <v>0</v>
      </c>
      <c r="V24" s="1">
        <v>201.452561</v>
      </c>
      <c r="W24" s="1">
        <v>179634545.73789701</v>
      </c>
      <c r="X24" s="1">
        <v>23528078.317600001</v>
      </c>
      <c r="Y24" s="1">
        <v>631350.49120000005</v>
      </c>
      <c r="Z24" s="1">
        <v>346158.27439999999</v>
      </c>
      <c r="AA24" s="1">
        <v>286558.77419999999</v>
      </c>
      <c r="AB24" s="1">
        <v>898574.28726400004</v>
      </c>
      <c r="AC24" s="1">
        <v>396271.259831</v>
      </c>
      <c r="AD24" s="1">
        <v>867526.01821899996</v>
      </c>
      <c r="AE24" s="1">
        <v>382578.97260600002</v>
      </c>
      <c r="AF24" s="1">
        <v>201.452561</v>
      </c>
      <c r="AG24" s="1">
        <v>179634545.73789701</v>
      </c>
      <c r="AH24" s="1">
        <v>750497.09814000002</v>
      </c>
      <c r="AI24" s="1">
        <v>286558.77419999999</v>
      </c>
      <c r="AJ24">
        <v>0</v>
      </c>
      <c r="AK24">
        <v>2</v>
      </c>
      <c r="AL24">
        <v>43</v>
      </c>
      <c r="AM24">
        <v>99956.554688000004</v>
      </c>
      <c r="AN24" t="s">
        <v>55</v>
      </c>
    </row>
    <row r="25" spans="1:40" x14ac:dyDescent="0.25">
      <c r="A25">
        <v>21</v>
      </c>
      <c r="B25">
        <v>-1</v>
      </c>
      <c r="C25" s="5">
        <v>965628636.98699999</v>
      </c>
      <c r="D25" s="1">
        <v>15136246.284419</v>
      </c>
      <c r="E25" s="1">
        <v>370072.30849999998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0</v>
      </c>
      <c r="U25" s="1">
        <v>0</v>
      </c>
      <c r="V25" s="1">
        <v>196.333279</v>
      </c>
      <c r="W25" s="1">
        <v>175267562.23800799</v>
      </c>
      <c r="X25" s="1">
        <v>15137458.819599999</v>
      </c>
      <c r="Y25" s="1">
        <v>592165.76179999998</v>
      </c>
      <c r="Z25" s="1">
        <v>355277.71710000001</v>
      </c>
      <c r="AA25" s="1">
        <v>294469.15330000001</v>
      </c>
      <c r="AB25" s="1">
        <v>898574.28726400004</v>
      </c>
      <c r="AC25" s="1">
        <v>396271.259831</v>
      </c>
      <c r="AD25" s="1">
        <v>838289.11711700005</v>
      </c>
      <c r="AE25" s="1">
        <v>369685.49911500001</v>
      </c>
      <c r="AF25" s="1">
        <v>196.333279</v>
      </c>
      <c r="AG25" s="1">
        <v>175267562.23800799</v>
      </c>
      <c r="AH25" s="1">
        <v>656924.909567</v>
      </c>
      <c r="AI25" s="1">
        <v>294469.15330000001</v>
      </c>
      <c r="AJ25">
        <v>0</v>
      </c>
      <c r="AK25">
        <v>5</v>
      </c>
      <c r="AL25">
        <v>71</v>
      </c>
      <c r="AM25">
        <v>99928.5625</v>
      </c>
      <c r="AN25" t="s">
        <v>56</v>
      </c>
    </row>
    <row r="26" spans="1:40" x14ac:dyDescent="0.25">
      <c r="A26">
        <v>22</v>
      </c>
      <c r="B26">
        <v>-1</v>
      </c>
      <c r="C26" s="5">
        <v>891876055.1904</v>
      </c>
      <c r="D26" s="1">
        <v>22205434.289000999</v>
      </c>
      <c r="E26" s="1">
        <v>413747.36660000001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0</v>
      </c>
      <c r="U26" s="1">
        <v>0</v>
      </c>
      <c r="V26" s="1">
        <v>201.443116</v>
      </c>
      <c r="W26" s="1">
        <v>179627418.99973699</v>
      </c>
      <c r="X26" s="1">
        <v>22207486.212299999</v>
      </c>
      <c r="Y26" s="1">
        <v>772654.98869999999</v>
      </c>
      <c r="Z26" s="1">
        <v>406088.36469999998</v>
      </c>
      <c r="AA26" s="1">
        <v>478009.07809999998</v>
      </c>
      <c r="AB26" s="1">
        <v>898574.28726400004</v>
      </c>
      <c r="AC26" s="1">
        <v>396271.259831</v>
      </c>
      <c r="AD26" s="1">
        <v>867587.06344599999</v>
      </c>
      <c r="AE26" s="1">
        <v>382605.89330300002</v>
      </c>
      <c r="AF26" s="1">
        <v>201.443116</v>
      </c>
      <c r="AG26" s="1">
        <v>179627418.99973699</v>
      </c>
      <c r="AH26" s="1">
        <v>828975.42881199997</v>
      </c>
      <c r="AI26" s="1">
        <v>478009.07809999998</v>
      </c>
      <c r="AJ26">
        <v>0</v>
      </c>
      <c r="AK26">
        <v>4</v>
      </c>
      <c r="AL26">
        <v>69</v>
      </c>
      <c r="AM26">
        <v>99930.570313000004</v>
      </c>
      <c r="AN26" t="s">
        <v>57</v>
      </c>
    </row>
    <row r="27" spans="1:40" x14ac:dyDescent="0.25">
      <c r="A27">
        <v>23</v>
      </c>
      <c r="B27">
        <v>-1</v>
      </c>
      <c r="C27" s="5">
        <v>965464787.42009997</v>
      </c>
      <c r="D27" s="1">
        <v>15132212.737198001</v>
      </c>
      <c r="E27" s="1">
        <v>351410.34629999998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v>0</v>
      </c>
      <c r="U27" s="1">
        <v>0</v>
      </c>
      <c r="V27" s="1">
        <v>196.36087000000001</v>
      </c>
      <c r="W27" s="1">
        <v>175290538.06588501</v>
      </c>
      <c r="X27" s="1">
        <v>15133957.831900001</v>
      </c>
      <c r="Y27" s="1">
        <v>519589.45480000001</v>
      </c>
      <c r="Z27" s="1">
        <v>335133.51799999998</v>
      </c>
      <c r="AA27" s="1">
        <v>248150.39290000001</v>
      </c>
      <c r="AB27" s="1">
        <v>898574.28726400004</v>
      </c>
      <c r="AC27" s="1">
        <v>396271.259831</v>
      </c>
      <c r="AD27" s="1">
        <v>834173.28632399999</v>
      </c>
      <c r="AE27" s="1">
        <v>367870.41767599998</v>
      </c>
      <c r="AF27" s="1">
        <v>196.36087000000001</v>
      </c>
      <c r="AG27" s="1">
        <v>175290538.06588501</v>
      </c>
      <c r="AH27" s="1">
        <v>615515.27516900003</v>
      </c>
      <c r="AI27" s="1">
        <v>248150.39290000001</v>
      </c>
      <c r="AJ27">
        <v>2</v>
      </c>
      <c r="AK27">
        <v>4</v>
      </c>
      <c r="AL27">
        <v>69</v>
      </c>
      <c r="AM27">
        <v>99930.5625</v>
      </c>
      <c r="AN27" t="s">
        <v>58</v>
      </c>
    </row>
    <row r="28" spans="1:40" x14ac:dyDescent="0.25">
      <c r="A28">
        <v>24</v>
      </c>
      <c r="B28">
        <v>-1</v>
      </c>
      <c r="C28" s="5">
        <v>891712205.62349999</v>
      </c>
      <c r="D28" s="1">
        <v>22221587.570801999</v>
      </c>
      <c r="E28" s="1">
        <v>376611.12439999997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v>0</v>
      </c>
      <c r="U28" s="1">
        <v>0</v>
      </c>
      <c r="V28" s="1">
        <v>201.443116</v>
      </c>
      <c r="W28" s="1">
        <v>179627418.99973699</v>
      </c>
      <c r="X28" s="1">
        <v>22222705.002</v>
      </c>
      <c r="Y28" s="1">
        <v>722715.32649999997</v>
      </c>
      <c r="Z28" s="1">
        <v>367651.93229999999</v>
      </c>
      <c r="AA28" s="1">
        <v>391802.50809999998</v>
      </c>
      <c r="AB28" s="1">
        <v>898574.28726400004</v>
      </c>
      <c r="AC28" s="1">
        <v>396271.259831</v>
      </c>
      <c r="AD28" s="1">
        <v>867587.06344599999</v>
      </c>
      <c r="AE28" s="1">
        <v>382605.89330300002</v>
      </c>
      <c r="AF28" s="1">
        <v>201.443116</v>
      </c>
      <c r="AG28" s="1">
        <v>179627418.99973699</v>
      </c>
      <c r="AH28" s="1">
        <v>784851.63560899999</v>
      </c>
      <c r="AI28" s="1">
        <v>391802.50809999998</v>
      </c>
      <c r="AJ28">
        <v>0</v>
      </c>
      <c r="AK28">
        <v>4</v>
      </c>
      <c r="AL28">
        <v>69</v>
      </c>
      <c r="AM28">
        <v>99930.5625</v>
      </c>
      <c r="AN28" t="s">
        <v>59</v>
      </c>
    </row>
    <row r="29" spans="1:40" x14ac:dyDescent="0.25">
      <c r="A29">
        <v>25</v>
      </c>
      <c r="B29">
        <v>-1</v>
      </c>
      <c r="C29" s="5">
        <v>1405135874.4003</v>
      </c>
      <c r="D29" s="1">
        <v>14097038.052510999</v>
      </c>
      <c r="E29" s="1">
        <v>435951.88579999999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">
        <v>0</v>
      </c>
      <c r="U29" s="1">
        <v>0</v>
      </c>
      <c r="V29" s="1">
        <v>196.31825000000001</v>
      </c>
      <c r="W29" s="1">
        <v>175255005.818836</v>
      </c>
      <c r="X29" s="1">
        <v>14099515.1647</v>
      </c>
      <c r="Y29" s="1">
        <v>707940.07189999998</v>
      </c>
      <c r="Z29" s="1">
        <v>419834.00870000001</v>
      </c>
      <c r="AA29" s="1">
        <v>738481.93859999999</v>
      </c>
      <c r="AB29" s="1">
        <v>898574.28726400004</v>
      </c>
      <c r="AC29" s="1">
        <v>396271.259831</v>
      </c>
      <c r="AD29" s="1">
        <v>838543.53769499995</v>
      </c>
      <c r="AE29" s="1">
        <v>369797.69856599998</v>
      </c>
      <c r="AF29" s="1">
        <v>196.31825000000001</v>
      </c>
      <c r="AG29" s="1">
        <v>175255005.818836</v>
      </c>
      <c r="AH29" s="1">
        <v>830332.62743899995</v>
      </c>
      <c r="AI29" s="1">
        <v>738481.93859999999</v>
      </c>
      <c r="AJ29">
        <v>0</v>
      </c>
      <c r="AK29">
        <v>6</v>
      </c>
      <c r="AL29">
        <v>79</v>
      </c>
      <c r="AM29">
        <v>99920.5625</v>
      </c>
      <c r="AN29" t="s">
        <v>60</v>
      </c>
    </row>
    <row r="30" spans="1:40" x14ac:dyDescent="0.25">
      <c r="A30">
        <v>26</v>
      </c>
      <c r="B30">
        <v>-1</v>
      </c>
      <c r="C30" s="5">
        <v>1191649196.3085999</v>
      </c>
      <c r="D30" s="1">
        <v>15056411.660075</v>
      </c>
      <c r="E30" s="1">
        <v>336885.58069999999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v>0</v>
      </c>
      <c r="U30" s="1">
        <v>0</v>
      </c>
      <c r="V30" s="1">
        <v>196.36087000000001</v>
      </c>
      <c r="W30" s="1">
        <v>175290538.06588501</v>
      </c>
      <c r="X30" s="1">
        <v>15057277.400699999</v>
      </c>
      <c r="Y30" s="1">
        <v>516603.701</v>
      </c>
      <c r="Z30" s="1">
        <v>323591.38250000001</v>
      </c>
      <c r="AA30" s="1">
        <v>164303.2347</v>
      </c>
      <c r="AB30" s="1">
        <v>898574.28726400004</v>
      </c>
      <c r="AC30" s="1">
        <v>396271.259831</v>
      </c>
      <c r="AD30" s="1">
        <v>834173.28632399999</v>
      </c>
      <c r="AE30" s="1">
        <v>367870.41767599998</v>
      </c>
      <c r="AF30" s="1">
        <v>196.36087000000001</v>
      </c>
      <c r="AG30" s="1">
        <v>175290538.06588501</v>
      </c>
      <c r="AH30" s="1">
        <v>580098.40253800002</v>
      </c>
      <c r="AI30" s="1">
        <v>164303.2347</v>
      </c>
      <c r="AJ30">
        <v>0</v>
      </c>
      <c r="AK30">
        <v>5</v>
      </c>
      <c r="AL30">
        <v>75</v>
      </c>
      <c r="AM30">
        <v>99924.554688000004</v>
      </c>
      <c r="AN30" t="s">
        <v>61</v>
      </c>
    </row>
    <row r="31" spans="1:40" x14ac:dyDescent="0.25">
      <c r="A31">
        <v>27</v>
      </c>
      <c r="B31">
        <v>-1</v>
      </c>
      <c r="C31" s="5">
        <v>1117896614.5120001</v>
      </c>
      <c r="D31" s="1">
        <v>22154425.508173</v>
      </c>
      <c r="E31" s="1">
        <v>364649.8468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 s="1">
        <v>0</v>
      </c>
      <c r="V31" s="1">
        <v>201.443116</v>
      </c>
      <c r="W31" s="1">
        <v>179627418.99973699</v>
      </c>
      <c r="X31" s="1">
        <v>22155118.740499999</v>
      </c>
      <c r="Y31" s="1">
        <v>707874.49609999999</v>
      </c>
      <c r="Z31" s="1">
        <v>357253.76679999998</v>
      </c>
      <c r="AA31" s="1">
        <v>288141.4743</v>
      </c>
      <c r="AB31" s="1">
        <v>898574.28726400004</v>
      </c>
      <c r="AC31" s="1">
        <v>396271.259831</v>
      </c>
      <c r="AD31" s="1">
        <v>867587.06344599999</v>
      </c>
      <c r="AE31" s="1">
        <v>382605.89330300002</v>
      </c>
      <c r="AF31" s="1">
        <v>201.443116</v>
      </c>
      <c r="AG31" s="1">
        <v>179627418.99973699</v>
      </c>
      <c r="AH31" s="1">
        <v>752014.84964399994</v>
      </c>
      <c r="AI31" s="1">
        <v>288141.4743</v>
      </c>
      <c r="AJ31">
        <v>0</v>
      </c>
      <c r="AK31">
        <v>5</v>
      </c>
      <c r="AL31">
        <v>71</v>
      </c>
      <c r="AM31">
        <v>99928.578125</v>
      </c>
      <c r="AN31" t="s">
        <v>62</v>
      </c>
    </row>
    <row r="32" spans="1:40" x14ac:dyDescent="0.25">
      <c r="A32">
        <v>28</v>
      </c>
      <c r="B32">
        <v>-1</v>
      </c>
      <c r="C32" s="5">
        <v>1631320283.2888</v>
      </c>
      <c r="D32" s="1">
        <v>13912318.817062</v>
      </c>
      <c r="E32" s="1">
        <v>370163.59529999999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v>0</v>
      </c>
      <c r="U32" s="1">
        <v>0</v>
      </c>
      <c r="V32" s="1">
        <v>196.31825000000001</v>
      </c>
      <c r="W32" s="1">
        <v>175255005.818836</v>
      </c>
      <c r="X32" s="1">
        <v>13911915.602700001</v>
      </c>
      <c r="Y32" s="1">
        <v>669894.17989999999</v>
      </c>
      <c r="Z32" s="1">
        <v>372985.67499999999</v>
      </c>
      <c r="AA32" s="1">
        <v>295230.13400000002</v>
      </c>
      <c r="AB32" s="1">
        <v>898574.28726400004</v>
      </c>
      <c r="AC32" s="1">
        <v>396271.259831</v>
      </c>
      <c r="AD32" s="1">
        <v>838543.53769499995</v>
      </c>
      <c r="AE32" s="1">
        <v>369797.69856599998</v>
      </c>
      <c r="AF32" s="1">
        <v>196.31825000000001</v>
      </c>
      <c r="AG32" s="1">
        <v>175255005.818836</v>
      </c>
      <c r="AH32" s="1">
        <v>657698.34014400002</v>
      </c>
      <c r="AI32" s="1">
        <v>295230.13400000002</v>
      </c>
      <c r="AJ32">
        <v>0</v>
      </c>
      <c r="AK32">
        <v>7</v>
      </c>
      <c r="AL32">
        <v>80</v>
      </c>
      <c r="AM32">
        <v>99919.554688000004</v>
      </c>
      <c r="AN32" t="s">
        <v>63</v>
      </c>
    </row>
    <row r="33" spans="1:40" x14ac:dyDescent="0.25">
      <c r="A33">
        <v>29</v>
      </c>
      <c r="B33">
        <v>-1</v>
      </c>
      <c r="C33" s="5">
        <v>1631156433.7219</v>
      </c>
      <c r="D33" s="1">
        <v>13899802.026419999</v>
      </c>
      <c r="E33" s="1">
        <v>351534.304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0</v>
      </c>
      <c r="U33" s="1">
        <v>0</v>
      </c>
      <c r="V33" s="1">
        <v>196.34482199999999</v>
      </c>
      <c r="W33" s="1">
        <v>175277739.538436</v>
      </c>
      <c r="X33" s="1">
        <v>13900990.9793</v>
      </c>
      <c r="Y33" s="1">
        <v>534960.67960000003</v>
      </c>
      <c r="Z33" s="1">
        <v>333148.9289</v>
      </c>
      <c r="AA33" s="1">
        <v>248611.00750000001</v>
      </c>
      <c r="AB33" s="1">
        <v>898574.28726400004</v>
      </c>
      <c r="AC33" s="1">
        <v>396271.259831</v>
      </c>
      <c r="AD33" s="1">
        <v>834337.61216400005</v>
      </c>
      <c r="AE33" s="1">
        <v>367942.885718</v>
      </c>
      <c r="AF33" s="1">
        <v>196.34482199999999</v>
      </c>
      <c r="AG33" s="1">
        <v>175277739.538436</v>
      </c>
      <c r="AH33" s="1">
        <v>616094.02978800004</v>
      </c>
      <c r="AI33" s="1">
        <v>248611.00750000001</v>
      </c>
      <c r="AJ33">
        <v>1</v>
      </c>
      <c r="AK33">
        <v>6</v>
      </c>
      <c r="AL33">
        <v>79</v>
      </c>
      <c r="AM33">
        <v>99920.554688000004</v>
      </c>
      <c r="AN33" t="s">
        <v>64</v>
      </c>
    </row>
    <row r="34" spans="1:40" x14ac:dyDescent="0.25">
      <c r="A34">
        <v>30</v>
      </c>
      <c r="B34">
        <v>-1</v>
      </c>
      <c r="C34" s="5">
        <v>1857340842.6105001</v>
      </c>
      <c r="D34" s="1">
        <v>13832638.153067</v>
      </c>
      <c r="E34" s="1">
        <v>337030.5257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0</v>
      </c>
      <c r="U34" s="1">
        <v>0</v>
      </c>
      <c r="V34" s="1">
        <v>196.34482199999999</v>
      </c>
      <c r="W34" s="1">
        <v>175277739.538436</v>
      </c>
      <c r="X34" s="1">
        <v>13833881.7459</v>
      </c>
      <c r="Y34" s="1">
        <v>509110.8406</v>
      </c>
      <c r="Z34" s="1">
        <v>329240.80190000002</v>
      </c>
      <c r="AA34" s="1">
        <v>164884.93969999999</v>
      </c>
      <c r="AB34" s="1">
        <v>898574.28726400004</v>
      </c>
      <c r="AC34" s="1">
        <v>396271.259831</v>
      </c>
      <c r="AD34" s="1">
        <v>834337.61216400005</v>
      </c>
      <c r="AE34" s="1">
        <v>367942.885718</v>
      </c>
      <c r="AF34" s="1">
        <v>196.34482199999999</v>
      </c>
      <c r="AG34" s="1">
        <v>175277739.538436</v>
      </c>
      <c r="AH34" s="1">
        <v>580915.32909100002</v>
      </c>
      <c r="AI34" s="1">
        <v>164884.93969999999</v>
      </c>
      <c r="AJ34">
        <v>0</v>
      </c>
      <c r="AK34">
        <v>7</v>
      </c>
      <c r="AL34">
        <v>80</v>
      </c>
      <c r="AM34">
        <v>99919.570313000004</v>
      </c>
      <c r="AN34" t="s">
        <v>65</v>
      </c>
    </row>
    <row r="35" spans="1:40" x14ac:dyDescent="0.25">
      <c r="A35">
        <v>31</v>
      </c>
      <c r="B35">
        <v>-1</v>
      </c>
      <c r="C35" s="5">
        <v>6058078.8187999995</v>
      </c>
      <c r="D35" s="1">
        <v>23854501.545451</v>
      </c>
      <c r="E35" s="1">
        <v>512262.73190000001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31632756.2031</v>
      </c>
      <c r="U35" s="1">
        <v>70343.361000000004</v>
      </c>
      <c r="V35" s="1">
        <v>201.452561</v>
      </c>
      <c r="W35" s="1">
        <v>179634545.73789701</v>
      </c>
      <c r="X35" s="1">
        <v>23855003.192200001</v>
      </c>
      <c r="Y35" s="1">
        <v>1054482.6170000001</v>
      </c>
      <c r="Z35" s="1">
        <v>515477.45</v>
      </c>
      <c r="AA35" s="1">
        <v>1251144.4887999999</v>
      </c>
      <c r="AB35" s="1">
        <v>898574.28726400004</v>
      </c>
      <c r="AC35" s="1">
        <v>396271.259831</v>
      </c>
      <c r="AD35" s="1">
        <v>803337.30360600003</v>
      </c>
      <c r="AE35" s="1">
        <v>354271.74934699998</v>
      </c>
      <c r="AF35" s="1">
        <v>201.452561</v>
      </c>
      <c r="AG35" s="1">
        <v>179634545.73789701</v>
      </c>
      <c r="AH35" s="1">
        <v>1083025.135421</v>
      </c>
      <c r="AI35" s="1">
        <v>1251144.4887999999</v>
      </c>
      <c r="AJ35">
        <v>0</v>
      </c>
      <c r="AK35">
        <v>0</v>
      </c>
      <c r="AL35">
        <v>0</v>
      </c>
      <c r="AM35">
        <v>99999.585938000004</v>
      </c>
      <c r="AN35" t="s">
        <v>36</v>
      </c>
    </row>
    <row r="36" spans="1:40" x14ac:dyDescent="0.25">
      <c r="A36">
        <v>32</v>
      </c>
      <c r="B36">
        <v>-1</v>
      </c>
      <c r="C36" s="5">
        <v>1821527992.4152999</v>
      </c>
      <c r="D36" s="1">
        <v>569896.54949300003</v>
      </c>
      <c r="E36" s="1">
        <v>16267.293600000001</v>
      </c>
      <c r="F36">
        <v>56</v>
      </c>
      <c r="G36">
        <v>78</v>
      </c>
      <c r="H36">
        <v>63</v>
      </c>
      <c r="I36">
        <v>61</v>
      </c>
      <c r="J36">
        <v>56</v>
      </c>
      <c r="K36">
        <v>63</v>
      </c>
      <c r="L36">
        <v>27</v>
      </c>
      <c r="M36">
        <v>34</v>
      </c>
      <c r="N36">
        <v>35</v>
      </c>
      <c r="O36">
        <v>40</v>
      </c>
      <c r="P36">
        <v>27</v>
      </c>
      <c r="Q36">
        <v>34</v>
      </c>
      <c r="R36">
        <v>34</v>
      </c>
      <c r="S36">
        <v>29</v>
      </c>
      <c r="T36" s="1">
        <v>20674996.5</v>
      </c>
      <c r="U36" s="1">
        <v>45976.036099999998</v>
      </c>
      <c r="V36" s="1">
        <v>184.906374</v>
      </c>
      <c r="W36" s="1">
        <v>158387774.51026401</v>
      </c>
      <c r="X36" s="1">
        <v>570516.53890000004</v>
      </c>
      <c r="Y36" s="1">
        <v>341077.62550000002</v>
      </c>
      <c r="Z36" s="1">
        <v>16268.2202</v>
      </c>
      <c r="AA36" s="1">
        <v>313045.7047</v>
      </c>
      <c r="AB36" s="1">
        <v>898574.28726400004</v>
      </c>
      <c r="AC36" s="1">
        <v>396271.259831</v>
      </c>
      <c r="AD36" s="1">
        <v>536865.05271099997</v>
      </c>
      <c r="AE36" s="1">
        <v>236757.48653699999</v>
      </c>
      <c r="AF36" s="1">
        <v>184.906374</v>
      </c>
      <c r="AG36" s="1">
        <v>158387774.51026401</v>
      </c>
      <c r="AH36" s="1">
        <v>350460.52023000002</v>
      </c>
      <c r="AI36" s="1">
        <v>313045.7047</v>
      </c>
      <c r="AJ36">
        <v>1</v>
      </c>
      <c r="AK36">
        <v>0</v>
      </c>
      <c r="AL36">
        <v>0</v>
      </c>
      <c r="AM36">
        <v>99999.601563000004</v>
      </c>
    </row>
    <row r="38" spans="1:40" x14ac:dyDescent="0.25">
      <c r="D38" s="1" t="s">
        <v>464</v>
      </c>
      <c r="E38" s="1" t="s">
        <v>465</v>
      </c>
    </row>
    <row r="39" spans="1:40" x14ac:dyDescent="0.25">
      <c r="A39">
        <f>A5</f>
        <v>1</v>
      </c>
      <c r="C39" s="25"/>
      <c r="D39" s="5">
        <f>D$5-D5</f>
        <v>0</v>
      </c>
      <c r="F39" t="str">
        <f>AN5</f>
        <v>Nothing</v>
      </c>
    </row>
    <row r="40" spans="1:40" x14ac:dyDescent="0.25">
      <c r="A40">
        <f>A6</f>
        <v>2</v>
      </c>
      <c r="C40" s="25"/>
      <c r="D40" s="5">
        <f>D$5-D6</f>
        <v>933558.60600500181</v>
      </c>
      <c r="E40" s="1">
        <f>C6/D40</f>
        <v>138.20664494169819</v>
      </c>
      <c r="F40" t="str">
        <f>AN6</f>
        <v>PND Lake small</v>
      </c>
    </row>
    <row r="41" spans="1:40" x14ac:dyDescent="0.25">
      <c r="A41">
        <f>A7</f>
        <v>3</v>
      </c>
      <c r="C41" s="25"/>
      <c r="D41" s="5">
        <f>D$5-D7</f>
        <v>1293465.2363350019</v>
      </c>
      <c r="E41" s="1">
        <f>C7/D41</f>
        <v>295.82623776144351</v>
      </c>
      <c r="F41" t="str">
        <f>AN7</f>
        <v>PND Lake medium</v>
      </c>
    </row>
    <row r="42" spans="1:40" x14ac:dyDescent="0.25">
      <c r="A42">
        <f>A8</f>
        <v>4</v>
      </c>
      <c r="C42" s="25"/>
      <c r="D42" s="5">
        <f>D$5-D8</f>
        <v>1619501.2876479998</v>
      </c>
      <c r="E42" s="1">
        <f>C8/D42</f>
        <v>392.80887636235633</v>
      </c>
      <c r="F42" t="str">
        <f>AN8</f>
        <v>PND Lake large</v>
      </c>
    </row>
    <row r="43" spans="1:40" x14ac:dyDescent="0.25">
      <c r="A43">
        <f>A9</f>
        <v>5</v>
      </c>
      <c r="C43" s="25"/>
      <c r="D43" s="5">
        <f>D$5-D9</f>
        <v>593206.45141100138</v>
      </c>
      <c r="E43" s="1">
        <f>C9/D43</f>
        <v>164.13915739166256</v>
      </c>
      <c r="F43" t="str">
        <f>AN9</f>
        <v>PND Marsh small</v>
      </c>
    </row>
    <row r="44" spans="1:40" x14ac:dyDescent="0.25">
      <c r="A44">
        <f>A10</f>
        <v>6</v>
      </c>
      <c r="C44" s="25"/>
      <c r="D44" s="5">
        <f>D$5-D10</f>
        <v>815108.24878700078</v>
      </c>
      <c r="E44" s="1">
        <f>C10/D44</f>
        <v>352.92756253283028</v>
      </c>
      <c r="F44" t="str">
        <f>AN10</f>
        <v>PND Marsh medium</v>
      </c>
    </row>
    <row r="45" spans="1:40" x14ac:dyDescent="0.25">
      <c r="A45">
        <f>A11</f>
        <v>7</v>
      </c>
      <c r="C45" s="25"/>
      <c r="D45" s="5">
        <f>D$5-D11</f>
        <v>1002492.8651720025</v>
      </c>
      <c r="E45" s="1">
        <f>C11/D45</f>
        <v>476.68818320618016</v>
      </c>
      <c r="F45" t="str">
        <f>AN11</f>
        <v>PND Marsh large</v>
      </c>
    </row>
    <row r="46" spans="1:40" x14ac:dyDescent="0.25">
      <c r="A46">
        <f>A12</f>
        <v>8</v>
      </c>
      <c r="C46" s="25"/>
      <c r="D46" s="5">
        <f>D$5-D12</f>
        <v>15424283.125176001</v>
      </c>
      <c r="E46" s="1">
        <f>C12/D46</f>
        <v>4.6010759985443537</v>
      </c>
      <c r="F46" t="str">
        <f>AN12</f>
        <v>RES Lake 50 ha</v>
      </c>
    </row>
    <row r="47" spans="1:40" x14ac:dyDescent="0.25">
      <c r="A47">
        <f>A13</f>
        <v>9</v>
      </c>
      <c r="C47" s="25"/>
      <c r="D47" s="5">
        <f>D$5-D13</f>
        <v>23282594.294020001</v>
      </c>
      <c r="E47" s="1">
        <f>C13/D47</f>
        <v>29.962745819153721</v>
      </c>
      <c r="F47" t="str">
        <f>AN13</f>
        <v>RES Lake 500 ha</v>
      </c>
    </row>
    <row r="48" spans="1:40" x14ac:dyDescent="0.25">
      <c r="A48">
        <f>A14</f>
        <v>10</v>
      </c>
      <c r="C48" s="25"/>
      <c r="D48" s="5">
        <f>D$5-D14</f>
        <v>23595350.962905001</v>
      </c>
      <c r="E48" s="1">
        <f>C14/D48</f>
        <v>59.041606512763828</v>
      </c>
      <c r="F48" t="str">
        <f>AN14</f>
        <v>RES Lake 1000 ha</v>
      </c>
    </row>
    <row r="49" spans="1:6" x14ac:dyDescent="0.25">
      <c r="A49">
        <f>A15</f>
        <v>11</v>
      </c>
      <c r="C49" s="25"/>
      <c r="D49" s="5">
        <f>D$5-D15</f>
        <v>23694287.734137002</v>
      </c>
      <c r="E49" s="1">
        <f>C15/D49</f>
        <v>117.47806139103102</v>
      </c>
      <c r="F49" t="str">
        <f>AN15</f>
        <v>RES Lake 2000 ha</v>
      </c>
    </row>
    <row r="50" spans="1:6" x14ac:dyDescent="0.25">
      <c r="A50">
        <f>A16</f>
        <v>12</v>
      </c>
      <c r="C50" s="25"/>
      <c r="D50" s="5">
        <f>D$5-D16</f>
        <v>22812941.02891</v>
      </c>
      <c r="E50" s="1">
        <f>C16/D50</f>
        <v>2.5936222638378097</v>
      </c>
      <c r="F50" t="str">
        <f>AN16</f>
        <v>RES Marsh 50 ha</v>
      </c>
    </row>
    <row r="51" spans="1:6" x14ac:dyDescent="0.25">
      <c r="A51">
        <f>A17</f>
        <v>13</v>
      </c>
      <c r="C51" s="25"/>
      <c r="D51" s="5">
        <f>D$5-D17</f>
        <v>23681070.334073003</v>
      </c>
      <c r="E51" s="1">
        <f>C17/D51</f>
        <v>24.475624429430535</v>
      </c>
      <c r="F51" t="str">
        <f>AN17</f>
        <v>RES Marsh 500 ha</v>
      </c>
    </row>
    <row r="52" spans="1:6" x14ac:dyDescent="0.25">
      <c r="A52">
        <f>A18</f>
        <v>14</v>
      </c>
      <c r="C52" s="25"/>
      <c r="D52" s="5">
        <f>D$5-D18</f>
        <v>23737664.445134003</v>
      </c>
      <c r="E52" s="1">
        <f>C18/D52</f>
        <v>48.745506839561699</v>
      </c>
      <c r="F52" t="str">
        <f>AN18</f>
        <v>RES Marsh 1000 ha</v>
      </c>
    </row>
    <row r="53" spans="1:6" x14ac:dyDescent="0.25">
      <c r="A53">
        <f>A19</f>
        <v>15</v>
      </c>
      <c r="C53" s="25"/>
      <c r="D53" s="5">
        <f>D$5-D19</f>
        <v>23760482.636122003</v>
      </c>
      <c r="E53" s="1">
        <f>C19/D53</f>
        <v>97.285612393228448</v>
      </c>
      <c r="F53" t="str">
        <f>AN19</f>
        <v>RES Marsh 2000 ha</v>
      </c>
    </row>
    <row r="54" spans="1:6" x14ac:dyDescent="0.25">
      <c r="A54">
        <f>A20</f>
        <v>16</v>
      </c>
      <c r="C54" s="25"/>
      <c r="D54" s="5">
        <f>D$5-D20</f>
        <v>277415.4326290004</v>
      </c>
      <c r="E54" s="1">
        <f>C20/D54</f>
        <v>815.32741976538182</v>
      </c>
      <c r="F54" t="str">
        <f>AN20</f>
        <v>Buffer Strip</v>
      </c>
    </row>
    <row r="55" spans="1:6" x14ac:dyDescent="0.25">
      <c r="A55">
        <f>A21</f>
        <v>17</v>
      </c>
      <c r="C55" s="25"/>
      <c r="D55" s="5">
        <f>D$5-D21</f>
        <v>250350.47142200172</v>
      </c>
      <c r="E55" s="1">
        <f>C21/D55</f>
        <v>902.81659162810149</v>
      </c>
      <c r="F55" t="str">
        <f>AN21</f>
        <v>GW</v>
      </c>
    </row>
    <row r="56" spans="1:6" x14ac:dyDescent="0.25">
      <c r="A56">
        <f>A22</f>
        <v>18</v>
      </c>
      <c r="C56" s="25"/>
      <c r="D56" s="5">
        <f>D$5-D22</f>
        <v>8523953.3772060014</v>
      </c>
      <c r="E56" s="1">
        <f>C22/D56</f>
        <v>86.748976135387608</v>
      </c>
      <c r="F56" t="str">
        <f>AN22</f>
        <v>CoverCrop</v>
      </c>
    </row>
    <row r="57" spans="1:6" x14ac:dyDescent="0.25">
      <c r="A57">
        <f>A23</f>
        <v>19</v>
      </c>
      <c r="C57" s="25"/>
      <c r="D57" s="5">
        <f>D$5-D23</f>
        <v>1382826.4138840027</v>
      </c>
      <c r="E57" s="1">
        <f>C23/D57</f>
        <v>481.39928455086698</v>
      </c>
      <c r="F57" t="str">
        <f>AN23</f>
        <v>FM</v>
      </c>
    </row>
    <row r="58" spans="1:6" x14ac:dyDescent="0.25">
      <c r="A58">
        <f>A24</f>
        <v>20</v>
      </c>
      <c r="C58" s="25"/>
      <c r="D58" s="5">
        <f>D$5-D24</f>
        <v>328700.47598900273</v>
      </c>
      <c r="E58" s="1">
        <f>C24/D58</f>
        <v>1375.7356658812059</v>
      </c>
      <c r="F58" t="str">
        <f>AN24</f>
        <v>BufferStrip-GW</v>
      </c>
    </row>
    <row r="59" spans="1:6" x14ac:dyDescent="0.25">
      <c r="A59">
        <f>A25</f>
        <v>21</v>
      </c>
      <c r="C59" s="25"/>
      <c r="D59" s="5">
        <f>D$5-D25</f>
        <v>8717726.9492110014</v>
      </c>
      <c r="E59" s="1">
        <f>C25/D59</f>
        <v>110.76610251877575</v>
      </c>
      <c r="F59" t="str">
        <f>AN25</f>
        <v>BufferStrip-CoverCrop</v>
      </c>
    </row>
    <row r="60" spans="1:6" x14ac:dyDescent="0.25">
      <c r="A60">
        <f>A26</f>
        <v>22</v>
      </c>
      <c r="C60" s="25"/>
      <c r="D60" s="5">
        <f>D$5-D26</f>
        <v>1648538.9446290024</v>
      </c>
      <c r="E60" s="1">
        <f>C26/D60</f>
        <v>541.01000045899036</v>
      </c>
      <c r="F60" t="str">
        <f>AN26</f>
        <v>BufferStrip-FM</v>
      </c>
    </row>
    <row r="61" spans="1:6" x14ac:dyDescent="0.25">
      <c r="A61">
        <f>A27</f>
        <v>23</v>
      </c>
      <c r="C61" s="25"/>
      <c r="D61" s="5">
        <f>D$5-D27</f>
        <v>8721760.4964320008</v>
      </c>
      <c r="E61" s="1">
        <f>C27/D61</f>
        <v>110.69609029221377</v>
      </c>
      <c r="F61" t="str">
        <f>AN27</f>
        <v>GW, CoverCrop</v>
      </c>
    </row>
    <row r="62" spans="1:6" x14ac:dyDescent="0.25">
      <c r="A62">
        <f>A28</f>
        <v>24</v>
      </c>
      <c r="C62" s="25"/>
      <c r="D62" s="5">
        <f>D$5-D28</f>
        <v>1632385.6628280021</v>
      </c>
      <c r="E62" s="1">
        <f>C28/D62</f>
        <v>546.2631937594125</v>
      </c>
      <c r="F62" t="str">
        <f>AN28</f>
        <v>GW, FertilizerManagement</v>
      </c>
    </row>
    <row r="63" spans="1:6" x14ac:dyDescent="0.25">
      <c r="A63">
        <f>A29</f>
        <v>25</v>
      </c>
      <c r="C63" s="25"/>
      <c r="D63" s="5">
        <f>D$5-D29</f>
        <v>9756935.1811190024</v>
      </c>
      <c r="E63" s="1">
        <f>C29/D63</f>
        <v>144.01406264535089</v>
      </c>
      <c r="F63" t="str">
        <f>AN29</f>
        <v>CoverCrop, FertilizerManagement</v>
      </c>
    </row>
    <row r="64" spans="1:6" x14ac:dyDescent="0.25">
      <c r="A64">
        <f>A30</f>
        <v>26</v>
      </c>
      <c r="C64" s="25"/>
      <c r="D64" s="5">
        <f>D$5-D30</f>
        <v>8797561.573555002</v>
      </c>
      <c r="E64" s="1">
        <f>C30/D64</f>
        <v>135.45221438297557</v>
      </c>
      <c r="F64" t="str">
        <f>AN30</f>
        <v>BufferStrip, GW, CoverCrop</v>
      </c>
    </row>
    <row r="65" spans="1:6" x14ac:dyDescent="0.25">
      <c r="A65">
        <f>A31</f>
        <v>27</v>
      </c>
      <c r="C65" s="25"/>
      <c r="D65" s="5">
        <f>D$5-D31</f>
        <v>1699547.7254570015</v>
      </c>
      <c r="E65" s="1">
        <f>C31/D65</f>
        <v>657.76123716172913</v>
      </c>
      <c r="F65" t="str">
        <f>AN31</f>
        <v>BufferStrip, GW, FertilizerManagement</v>
      </c>
    </row>
    <row r="66" spans="1:6" x14ac:dyDescent="0.25">
      <c r="A66">
        <f>A32</f>
        <v>28</v>
      </c>
      <c r="C66" s="25"/>
      <c r="D66" s="5">
        <f>D$5-D32</f>
        <v>9941654.4165680017</v>
      </c>
      <c r="E66" s="1">
        <f>C32/D66</f>
        <v>164.08941760942386</v>
      </c>
      <c r="F66" t="str">
        <f>AN32</f>
        <v>BufferStrip, CoverCrop, FertilizerManagement</v>
      </c>
    </row>
    <row r="67" spans="1:6" x14ac:dyDescent="0.25">
      <c r="A67">
        <f>A33</f>
        <v>29</v>
      </c>
      <c r="C67" s="25"/>
      <c r="D67" s="5">
        <f>D$5-D33</f>
        <v>9954171.2072100025</v>
      </c>
      <c r="E67" s="1">
        <f>C33/D67</f>
        <v>163.86662432934861</v>
      </c>
      <c r="F67" t="str">
        <f>AN33</f>
        <v>GW, CoverCrop, FertilizerManagement</v>
      </c>
    </row>
    <row r="68" spans="1:6" x14ac:dyDescent="0.25">
      <c r="A68">
        <f>A34</f>
        <v>30</v>
      </c>
      <c r="C68" s="25"/>
      <c r="D68" s="5">
        <f>D$5-D34</f>
        <v>10021335.080563001</v>
      </c>
      <c r="E68" s="1">
        <f>C34/D68</f>
        <v>185.33866273096959</v>
      </c>
      <c r="F68" t="str">
        <f>AN34</f>
        <v>BufferStrip, GW, CoverCrop, FertilizerManagement</v>
      </c>
    </row>
    <row r="69" spans="1:6" x14ac:dyDescent="0.25">
      <c r="A69">
        <f>A35</f>
        <v>31</v>
      </c>
      <c r="C69" s="25"/>
      <c r="D69" s="5">
        <f>D$5-D35</f>
        <v>-528.31182099878788</v>
      </c>
      <c r="E69" s="1">
        <f>C35/D69</f>
        <v>-11466.862140898224</v>
      </c>
      <c r="F69" t="str">
        <f>AN35</f>
        <v>RAMO</v>
      </c>
    </row>
    <row r="70" spans="1:6" x14ac:dyDescent="0.25">
      <c r="A70">
        <f>A36</f>
        <v>32</v>
      </c>
      <c r="C70" s="25"/>
      <c r="D70" s="5">
        <f>D$5-D36</f>
        <v>23284076.684137002</v>
      </c>
      <c r="E70" s="1">
        <f>C36/D70</f>
        <v>78.230630190986801</v>
      </c>
    </row>
  </sheetData>
  <sortState ref="A187:AM191">
    <sortCondition ref="A187:A19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O128"/>
  <sheetViews>
    <sheetView workbookViewId="0">
      <selection activeCell="G2" sqref="G2"/>
    </sheetView>
  </sheetViews>
  <sheetFormatPr defaultRowHeight="15" x14ac:dyDescent="0.25"/>
  <cols>
    <col min="9" max="10" width="9" bestFit="1" customWidth="1"/>
    <col min="11" max="11" width="13.5703125" customWidth="1"/>
    <col min="15" max="16" width="9" bestFit="1" customWidth="1"/>
    <col min="17" max="17" width="10.140625" bestFit="1" customWidth="1"/>
    <col min="21" max="22" width="9" bestFit="1" customWidth="1"/>
    <col min="23" max="23" width="10.140625" bestFit="1" customWidth="1"/>
    <col min="27" max="28" width="9" bestFit="1" customWidth="1"/>
    <col min="29" max="29" width="10.140625" bestFit="1" customWidth="1"/>
    <col min="33" max="34" width="9" bestFit="1" customWidth="1"/>
    <col min="35" max="35" width="10.140625" bestFit="1" customWidth="1"/>
    <col min="39" max="40" width="9" bestFit="1" customWidth="1"/>
    <col min="41" max="41" width="10.140625" bestFit="1" customWidth="1"/>
    <col min="45" max="46" width="9" bestFit="1" customWidth="1"/>
    <col min="47" max="47" width="10.140625" bestFit="1" customWidth="1"/>
    <col min="51" max="52" width="9" bestFit="1" customWidth="1"/>
    <col min="53" max="53" width="10.140625" bestFit="1" customWidth="1"/>
    <col min="57" max="58" width="9" bestFit="1" customWidth="1"/>
    <col min="59" max="59" width="10.140625" bestFit="1" customWidth="1"/>
    <col min="63" max="64" width="9" bestFit="1" customWidth="1"/>
    <col min="65" max="65" width="10.140625" bestFit="1" customWidth="1"/>
    <col min="69" max="70" width="9" bestFit="1" customWidth="1"/>
    <col min="71" max="71" width="10.140625" bestFit="1" customWidth="1"/>
    <col min="75" max="76" width="9" bestFit="1" customWidth="1"/>
    <col min="77" max="77" width="10.140625" bestFit="1" customWidth="1"/>
    <col min="81" max="82" width="9" bestFit="1" customWidth="1"/>
    <col min="83" max="83" width="10.140625" bestFit="1" customWidth="1"/>
    <col min="87" max="88" width="9" bestFit="1" customWidth="1"/>
    <col min="89" max="89" width="10.140625" bestFit="1" customWidth="1"/>
    <col min="93" max="94" width="9" bestFit="1" customWidth="1"/>
    <col min="95" max="95" width="10.140625" bestFit="1" customWidth="1"/>
    <col min="99" max="100" width="9" bestFit="1" customWidth="1"/>
    <col min="101" max="101" width="10.140625" bestFit="1" customWidth="1"/>
    <col min="115" max="115" width="11" customWidth="1"/>
  </cols>
  <sheetData>
    <row r="1" spans="1:116" x14ac:dyDescent="0.25">
      <c r="A1" t="s">
        <v>407</v>
      </c>
      <c r="G1" s="7">
        <v>1</v>
      </c>
      <c r="M1" s="7">
        <v>2</v>
      </c>
      <c r="S1" s="7">
        <v>3</v>
      </c>
      <c r="Y1" s="7">
        <v>4</v>
      </c>
      <c r="AE1" s="7">
        <v>5</v>
      </c>
      <c r="AK1" s="7">
        <v>6</v>
      </c>
      <c r="AQ1" s="7">
        <v>7</v>
      </c>
      <c r="AW1" s="7">
        <v>8</v>
      </c>
      <c r="BC1" s="7">
        <v>9</v>
      </c>
      <c r="BI1" s="7">
        <v>10</v>
      </c>
      <c r="BO1" s="7">
        <v>11</v>
      </c>
      <c r="BU1" s="7">
        <v>12</v>
      </c>
      <c r="CA1" s="7">
        <v>13</v>
      </c>
      <c r="CG1" s="7">
        <v>14</v>
      </c>
      <c r="CM1" s="7">
        <v>15</v>
      </c>
      <c r="CS1" s="7">
        <v>16</v>
      </c>
      <c r="CY1" s="7">
        <v>17</v>
      </c>
      <c r="DE1" s="7">
        <v>18</v>
      </c>
      <c r="DK1" s="7">
        <v>19</v>
      </c>
    </row>
    <row r="2" spans="1:116" x14ac:dyDescent="0.25">
      <c r="A2" t="s">
        <v>108</v>
      </c>
      <c r="G2" t="s">
        <v>108</v>
      </c>
      <c r="M2" t="s">
        <v>108</v>
      </c>
      <c r="S2" t="s">
        <v>108</v>
      </c>
      <c r="Y2" t="s">
        <v>173</v>
      </c>
      <c r="AE2" t="s">
        <v>173</v>
      </c>
      <c r="AK2" t="s">
        <v>173</v>
      </c>
      <c r="AQ2" t="s">
        <v>108</v>
      </c>
      <c r="AW2" t="s">
        <v>108</v>
      </c>
      <c r="BC2" t="s">
        <v>173</v>
      </c>
      <c r="BI2" t="s">
        <v>108</v>
      </c>
      <c r="BO2" t="s">
        <v>108</v>
      </c>
      <c r="BU2" t="s">
        <v>108</v>
      </c>
      <c r="CA2" t="s">
        <v>108</v>
      </c>
      <c r="CG2" t="s">
        <v>108</v>
      </c>
      <c r="CM2" t="s">
        <v>108</v>
      </c>
      <c r="CS2" t="s">
        <v>108</v>
      </c>
      <c r="CY2" t="s">
        <v>173</v>
      </c>
      <c r="DE2" t="s">
        <v>108</v>
      </c>
      <c r="DK2" t="s">
        <v>108</v>
      </c>
    </row>
    <row r="3" spans="1:116" x14ac:dyDescent="0.25">
      <c r="A3" t="s">
        <v>392</v>
      </c>
      <c r="G3" t="s">
        <v>123</v>
      </c>
      <c r="M3" t="s">
        <v>303</v>
      </c>
      <c r="S3" t="s">
        <v>303</v>
      </c>
      <c r="Y3" t="s">
        <v>303</v>
      </c>
      <c r="AE3" t="s">
        <v>303</v>
      </c>
      <c r="AK3" t="s">
        <v>303</v>
      </c>
      <c r="AQ3" t="s">
        <v>303</v>
      </c>
      <c r="AW3" t="s">
        <v>303</v>
      </c>
      <c r="BC3" t="s">
        <v>303</v>
      </c>
      <c r="BI3" t="s">
        <v>303</v>
      </c>
      <c r="BO3" t="s">
        <v>303</v>
      </c>
      <c r="BU3" t="s">
        <v>303</v>
      </c>
      <c r="CA3" t="s">
        <v>303</v>
      </c>
      <c r="CG3" t="s">
        <v>303</v>
      </c>
      <c r="CM3" t="s">
        <v>303</v>
      </c>
      <c r="CS3" t="s">
        <v>308</v>
      </c>
      <c r="CY3" t="s">
        <v>123</v>
      </c>
      <c r="DE3" t="s">
        <v>123</v>
      </c>
      <c r="DK3" t="s">
        <v>123</v>
      </c>
    </row>
    <row r="4" spans="1:116" x14ac:dyDescent="0.25">
      <c r="A4" t="s">
        <v>124</v>
      </c>
      <c r="G4" t="s">
        <v>124</v>
      </c>
      <c r="M4" t="s">
        <v>124</v>
      </c>
      <c r="S4" t="s">
        <v>124</v>
      </c>
      <c r="Y4" t="s">
        <v>124</v>
      </c>
      <c r="AE4" t="s">
        <v>124</v>
      </c>
      <c r="AK4" t="s">
        <v>124</v>
      </c>
      <c r="AQ4" t="s">
        <v>124</v>
      </c>
      <c r="AW4" t="s">
        <v>124</v>
      </c>
      <c r="BC4" t="s">
        <v>124</v>
      </c>
      <c r="BI4" t="s">
        <v>124</v>
      </c>
      <c r="BO4" t="s">
        <v>124</v>
      </c>
      <c r="BU4" t="s">
        <v>124</v>
      </c>
      <c r="CA4" t="s">
        <v>124</v>
      </c>
      <c r="CG4" t="s">
        <v>124</v>
      </c>
      <c r="CM4" t="s">
        <v>124</v>
      </c>
      <c r="CS4" t="s">
        <v>124</v>
      </c>
      <c r="CY4" t="s">
        <v>124</v>
      </c>
      <c r="DE4" t="s">
        <v>124</v>
      </c>
      <c r="DK4" t="s">
        <v>124</v>
      </c>
    </row>
    <row r="5" spans="1:116" x14ac:dyDescent="0.25">
      <c r="B5" t="s">
        <v>125</v>
      </c>
      <c r="H5" t="s">
        <v>125</v>
      </c>
      <c r="N5" t="s">
        <v>125</v>
      </c>
      <c r="T5" t="s">
        <v>125</v>
      </c>
      <c r="Z5" t="s">
        <v>125</v>
      </c>
      <c r="AF5" t="s">
        <v>125</v>
      </c>
      <c r="AL5" t="s">
        <v>125</v>
      </c>
      <c r="AR5" t="s">
        <v>125</v>
      </c>
      <c r="AX5" t="s">
        <v>125</v>
      </c>
      <c r="BD5" t="s">
        <v>125</v>
      </c>
      <c r="BJ5" t="s">
        <v>125</v>
      </c>
      <c r="BP5" t="s">
        <v>125</v>
      </c>
      <c r="BV5" t="s">
        <v>125</v>
      </c>
      <c r="CB5" t="s">
        <v>125</v>
      </c>
      <c r="CH5" t="s">
        <v>125</v>
      </c>
      <c r="CN5" t="s">
        <v>125</v>
      </c>
      <c r="CT5" t="s">
        <v>125</v>
      </c>
      <c r="CZ5" t="s">
        <v>125</v>
      </c>
      <c r="DF5" t="s">
        <v>125</v>
      </c>
      <c r="DL5" t="s">
        <v>125</v>
      </c>
    </row>
    <row r="6" spans="1:116" x14ac:dyDescent="0.25">
      <c r="B6" t="s">
        <v>126</v>
      </c>
      <c r="H6" t="s">
        <v>126</v>
      </c>
      <c r="N6" t="s">
        <v>126</v>
      </c>
      <c r="T6" t="s">
        <v>126</v>
      </c>
      <c r="Z6" t="s">
        <v>126</v>
      </c>
      <c r="AF6" t="s">
        <v>126</v>
      </c>
      <c r="AL6" t="s">
        <v>126</v>
      </c>
      <c r="AR6" t="s">
        <v>126</v>
      </c>
      <c r="AX6" t="s">
        <v>126</v>
      </c>
      <c r="BD6" t="s">
        <v>126</v>
      </c>
      <c r="BJ6" t="s">
        <v>126</v>
      </c>
      <c r="BP6" t="s">
        <v>126</v>
      </c>
      <c r="BV6" t="s">
        <v>126</v>
      </c>
      <c r="CB6" t="s">
        <v>126</v>
      </c>
      <c r="CH6" t="s">
        <v>126</v>
      </c>
      <c r="CN6" t="s">
        <v>126</v>
      </c>
      <c r="CT6" t="s">
        <v>126</v>
      </c>
      <c r="CZ6" t="s">
        <v>126</v>
      </c>
      <c r="DF6" t="s">
        <v>126</v>
      </c>
      <c r="DL6" t="s">
        <v>126</v>
      </c>
    </row>
    <row r="7" spans="1:116" x14ac:dyDescent="0.25">
      <c r="B7" t="s">
        <v>127</v>
      </c>
      <c r="H7" t="s">
        <v>127</v>
      </c>
      <c r="N7" t="s">
        <v>127</v>
      </c>
      <c r="T7" t="s">
        <v>127</v>
      </c>
      <c r="Z7" t="s">
        <v>127</v>
      </c>
      <c r="AF7" t="s">
        <v>127</v>
      </c>
      <c r="AL7" t="s">
        <v>127</v>
      </c>
      <c r="AR7" t="s">
        <v>127</v>
      </c>
      <c r="AX7" t="s">
        <v>127</v>
      </c>
      <c r="BD7" t="s">
        <v>127</v>
      </c>
      <c r="BJ7" t="s">
        <v>127</v>
      </c>
      <c r="BP7" t="s">
        <v>127</v>
      </c>
      <c r="BV7" t="s">
        <v>127</v>
      </c>
      <c r="CB7" t="s">
        <v>127</v>
      </c>
      <c r="CH7" t="s">
        <v>127</v>
      </c>
      <c r="CN7" t="s">
        <v>127</v>
      </c>
      <c r="CT7" t="s">
        <v>127</v>
      </c>
      <c r="CZ7" t="s">
        <v>127</v>
      </c>
      <c r="DF7" t="s">
        <v>127</v>
      </c>
      <c r="DL7" t="s">
        <v>127</v>
      </c>
    </row>
    <row r="8" spans="1:116" x14ac:dyDescent="0.25">
      <c r="B8" t="s">
        <v>128</v>
      </c>
      <c r="H8" t="s">
        <v>128</v>
      </c>
      <c r="N8" t="s">
        <v>128</v>
      </c>
      <c r="T8" t="s">
        <v>128</v>
      </c>
      <c r="Z8" t="s">
        <v>128</v>
      </c>
      <c r="AF8" t="s">
        <v>128</v>
      </c>
      <c r="AL8" t="s">
        <v>128</v>
      </c>
      <c r="AR8" t="s">
        <v>128</v>
      </c>
      <c r="AX8" t="s">
        <v>128</v>
      </c>
      <c r="BD8" t="s">
        <v>128</v>
      </c>
      <c r="BJ8" t="s">
        <v>128</v>
      </c>
      <c r="BP8" t="s">
        <v>128</v>
      </c>
      <c r="BV8" t="s">
        <v>128</v>
      </c>
      <c r="CB8" t="s">
        <v>128</v>
      </c>
      <c r="CH8" t="s">
        <v>128</v>
      </c>
      <c r="CN8" t="s">
        <v>128</v>
      </c>
      <c r="CT8" t="s">
        <v>128</v>
      </c>
      <c r="CZ8" t="s">
        <v>128</v>
      </c>
      <c r="DF8" t="s">
        <v>128</v>
      </c>
      <c r="DL8" t="s">
        <v>128</v>
      </c>
    </row>
    <row r="9" spans="1:116" x14ac:dyDescent="0.25">
      <c r="A9" t="s">
        <v>110</v>
      </c>
      <c r="G9" t="s">
        <v>110</v>
      </c>
      <c r="M9" t="s">
        <v>110</v>
      </c>
      <c r="S9" t="s">
        <v>110</v>
      </c>
      <c r="Y9" t="s">
        <v>110</v>
      </c>
      <c r="AE9" t="s">
        <v>110</v>
      </c>
      <c r="AK9" t="s">
        <v>110</v>
      </c>
      <c r="AQ9" t="s">
        <v>110</v>
      </c>
      <c r="AW9" t="s">
        <v>110</v>
      </c>
      <c r="BC9" t="s">
        <v>110</v>
      </c>
      <c r="BI9" t="s">
        <v>110</v>
      </c>
      <c r="BO9" t="s">
        <v>110</v>
      </c>
      <c r="BU9" t="s">
        <v>110</v>
      </c>
      <c r="CA9" t="s">
        <v>110</v>
      </c>
      <c r="CG9" t="s">
        <v>110</v>
      </c>
      <c r="CM9" t="s">
        <v>110</v>
      </c>
      <c r="CS9" t="s">
        <v>110</v>
      </c>
      <c r="CY9" t="s">
        <v>110</v>
      </c>
      <c r="DE9" t="s">
        <v>110</v>
      </c>
      <c r="DK9" t="s">
        <v>110</v>
      </c>
    </row>
    <row r="11" spans="1:116" x14ac:dyDescent="0.25">
      <c r="A11" t="s">
        <v>111</v>
      </c>
      <c r="G11" t="s">
        <v>111</v>
      </c>
      <c r="M11" t="s">
        <v>111</v>
      </c>
      <c r="S11" t="s">
        <v>111</v>
      </c>
      <c r="Y11" t="s">
        <v>111</v>
      </c>
      <c r="AE11" t="s">
        <v>111</v>
      </c>
      <c r="AK11" t="s">
        <v>111</v>
      </c>
      <c r="AQ11" t="s">
        <v>111</v>
      </c>
      <c r="AW11" t="s">
        <v>111</v>
      </c>
      <c r="BC11" t="s">
        <v>111</v>
      </c>
      <c r="BI11" t="s">
        <v>111</v>
      </c>
      <c r="BO11" t="s">
        <v>111</v>
      </c>
      <c r="BU11" t="s">
        <v>111</v>
      </c>
      <c r="CA11" t="s">
        <v>111</v>
      </c>
      <c r="CG11" t="s">
        <v>111</v>
      </c>
      <c r="CM11" t="s">
        <v>111</v>
      </c>
      <c r="CS11" t="s">
        <v>111</v>
      </c>
      <c r="CY11" t="s">
        <v>111</v>
      </c>
      <c r="DE11" t="s">
        <v>111</v>
      </c>
      <c r="DK11" t="s">
        <v>111</v>
      </c>
    </row>
    <row r="12" spans="1:116" x14ac:dyDescent="0.25">
      <c r="A12" t="s">
        <v>393</v>
      </c>
      <c r="G12" t="s">
        <v>112</v>
      </c>
      <c r="M12" t="s">
        <v>112</v>
      </c>
      <c r="S12" t="s">
        <v>112</v>
      </c>
      <c r="Y12" t="s">
        <v>112</v>
      </c>
      <c r="AE12" t="s">
        <v>112</v>
      </c>
      <c r="AK12" t="s">
        <v>112</v>
      </c>
      <c r="AQ12" t="s">
        <v>112</v>
      </c>
      <c r="AW12" t="s">
        <v>112</v>
      </c>
      <c r="BC12" t="s">
        <v>112</v>
      </c>
      <c r="BI12" t="s">
        <v>112</v>
      </c>
      <c r="BO12" t="s">
        <v>112</v>
      </c>
      <c r="BU12" t="s">
        <v>112</v>
      </c>
      <c r="CA12" t="s">
        <v>112</v>
      </c>
      <c r="CG12" t="s">
        <v>112</v>
      </c>
      <c r="CM12" t="s">
        <v>112</v>
      </c>
      <c r="CS12" t="s">
        <v>112</v>
      </c>
      <c r="CY12" t="s">
        <v>112</v>
      </c>
      <c r="DE12" t="s">
        <v>241</v>
      </c>
      <c r="DK12" t="s">
        <v>112</v>
      </c>
    </row>
    <row r="13" spans="1:116" x14ac:dyDescent="0.25">
      <c r="A13" t="s">
        <v>394</v>
      </c>
      <c r="G13" t="s">
        <v>113</v>
      </c>
      <c r="M13" t="s">
        <v>354</v>
      </c>
      <c r="S13" t="s">
        <v>348</v>
      </c>
      <c r="Y13" t="s">
        <v>342</v>
      </c>
      <c r="AE13" t="s">
        <v>354</v>
      </c>
      <c r="AK13" t="s">
        <v>348</v>
      </c>
      <c r="AQ13" t="s">
        <v>342</v>
      </c>
      <c r="AW13" t="s">
        <v>113</v>
      </c>
      <c r="BC13" t="s">
        <v>113</v>
      </c>
      <c r="BI13" t="s">
        <v>113</v>
      </c>
      <c r="BO13" t="s">
        <v>113</v>
      </c>
      <c r="BU13" t="s">
        <v>113</v>
      </c>
      <c r="CA13" t="s">
        <v>113</v>
      </c>
      <c r="CG13" t="s">
        <v>113</v>
      </c>
      <c r="CM13" t="s">
        <v>113</v>
      </c>
      <c r="CS13" t="s">
        <v>113</v>
      </c>
      <c r="CY13" t="s">
        <v>113</v>
      </c>
      <c r="DE13" t="s">
        <v>242</v>
      </c>
      <c r="DK13" t="s">
        <v>113</v>
      </c>
    </row>
    <row r="14" spans="1:116" x14ac:dyDescent="0.25">
      <c r="A14" t="s">
        <v>395</v>
      </c>
      <c r="G14" t="s">
        <v>114</v>
      </c>
      <c r="M14" t="s">
        <v>114</v>
      </c>
      <c r="S14" t="s">
        <v>114</v>
      </c>
      <c r="Y14" t="s">
        <v>114</v>
      </c>
      <c r="AE14" t="s">
        <v>114</v>
      </c>
      <c r="AK14" t="s">
        <v>114</v>
      </c>
      <c r="AQ14" t="s">
        <v>114</v>
      </c>
      <c r="AW14" t="s">
        <v>114</v>
      </c>
      <c r="BC14" t="s">
        <v>114</v>
      </c>
      <c r="BI14" t="s">
        <v>114</v>
      </c>
      <c r="BO14" t="s">
        <v>114</v>
      </c>
      <c r="BU14" t="s">
        <v>114</v>
      </c>
      <c r="CA14" t="s">
        <v>114</v>
      </c>
      <c r="CG14" t="s">
        <v>114</v>
      </c>
      <c r="CM14" t="s">
        <v>114</v>
      </c>
      <c r="CS14" t="s">
        <v>114</v>
      </c>
      <c r="CY14" t="s">
        <v>114</v>
      </c>
      <c r="DE14" t="s">
        <v>243</v>
      </c>
      <c r="DK14" t="s">
        <v>290</v>
      </c>
    </row>
    <row r="15" spans="1:116" x14ac:dyDescent="0.25">
      <c r="A15" t="s">
        <v>396</v>
      </c>
      <c r="G15" t="s">
        <v>115</v>
      </c>
      <c r="M15" t="s">
        <v>115</v>
      </c>
      <c r="S15" t="s">
        <v>115</v>
      </c>
      <c r="Y15" t="s">
        <v>115</v>
      </c>
      <c r="AE15" t="s">
        <v>115</v>
      </c>
      <c r="AK15" t="s">
        <v>115</v>
      </c>
      <c r="AQ15" t="s">
        <v>115</v>
      </c>
      <c r="AW15" t="s">
        <v>115</v>
      </c>
      <c r="BC15" t="s">
        <v>115</v>
      </c>
      <c r="BI15" t="s">
        <v>115</v>
      </c>
      <c r="BO15" t="s">
        <v>115</v>
      </c>
      <c r="BU15" t="s">
        <v>115</v>
      </c>
      <c r="CA15" t="s">
        <v>115</v>
      </c>
      <c r="CG15" t="s">
        <v>115</v>
      </c>
      <c r="CM15" t="s">
        <v>115</v>
      </c>
      <c r="CS15" t="s">
        <v>115</v>
      </c>
      <c r="CY15" t="s">
        <v>115</v>
      </c>
      <c r="DE15" t="s">
        <v>244</v>
      </c>
      <c r="DK15" t="s">
        <v>115</v>
      </c>
    </row>
    <row r="16" spans="1:116" x14ac:dyDescent="0.25">
      <c r="A16" t="s">
        <v>397</v>
      </c>
      <c r="G16" t="s">
        <v>116</v>
      </c>
      <c r="M16" t="s">
        <v>116</v>
      </c>
      <c r="S16" t="s">
        <v>116</v>
      </c>
      <c r="Y16" t="s">
        <v>116</v>
      </c>
      <c r="AE16" t="s">
        <v>116</v>
      </c>
      <c r="AK16" t="s">
        <v>116</v>
      </c>
      <c r="AQ16" t="s">
        <v>116</v>
      </c>
      <c r="AW16" t="s">
        <v>116</v>
      </c>
      <c r="BC16" t="s">
        <v>116</v>
      </c>
      <c r="BI16" t="s">
        <v>116</v>
      </c>
      <c r="BO16" t="s">
        <v>116</v>
      </c>
      <c r="BU16" t="s">
        <v>116</v>
      </c>
      <c r="CA16" t="s">
        <v>116</v>
      </c>
      <c r="CG16" t="s">
        <v>116</v>
      </c>
      <c r="CM16" t="s">
        <v>116</v>
      </c>
      <c r="CS16" t="s">
        <v>116</v>
      </c>
      <c r="CY16" t="s">
        <v>116</v>
      </c>
      <c r="DE16" t="s">
        <v>245</v>
      </c>
      <c r="DK16" t="s">
        <v>116</v>
      </c>
    </row>
    <row r="17" spans="1:115" x14ac:dyDescent="0.25">
      <c r="A17" t="s">
        <v>398</v>
      </c>
      <c r="G17" t="s">
        <v>117</v>
      </c>
      <c r="M17" t="s">
        <v>370</v>
      </c>
      <c r="S17" t="s">
        <v>365</v>
      </c>
      <c r="Y17" t="s">
        <v>360</v>
      </c>
      <c r="AE17" t="s">
        <v>355</v>
      </c>
      <c r="AK17" t="s">
        <v>349</v>
      </c>
      <c r="AQ17" t="s">
        <v>343</v>
      </c>
      <c r="AW17" t="s">
        <v>117</v>
      </c>
      <c r="BC17" t="s">
        <v>117</v>
      </c>
      <c r="BI17" t="s">
        <v>117</v>
      </c>
      <c r="BO17" t="s">
        <v>117</v>
      </c>
      <c r="BU17" t="s">
        <v>117</v>
      </c>
      <c r="CA17" t="s">
        <v>117</v>
      </c>
      <c r="CG17" t="s">
        <v>117</v>
      </c>
      <c r="CM17" t="s">
        <v>117</v>
      </c>
      <c r="CS17" t="s">
        <v>117</v>
      </c>
      <c r="CY17" t="s">
        <v>117</v>
      </c>
      <c r="DE17" t="s">
        <v>246</v>
      </c>
      <c r="DK17" t="s">
        <v>291</v>
      </c>
    </row>
    <row r="18" spans="1:115" x14ac:dyDescent="0.25">
      <c r="A18" t="s">
        <v>399</v>
      </c>
      <c r="G18" t="s">
        <v>118</v>
      </c>
      <c r="M18" t="s">
        <v>118</v>
      </c>
      <c r="S18" t="s">
        <v>118</v>
      </c>
      <c r="Y18" t="s">
        <v>118</v>
      </c>
      <c r="AE18" t="s">
        <v>118</v>
      </c>
      <c r="AK18" t="s">
        <v>118</v>
      </c>
      <c r="AQ18" t="s">
        <v>118</v>
      </c>
      <c r="AW18" t="s">
        <v>118</v>
      </c>
      <c r="BC18" t="s">
        <v>118</v>
      </c>
      <c r="BI18" t="s">
        <v>118</v>
      </c>
      <c r="BO18" t="s">
        <v>118</v>
      </c>
      <c r="BU18" t="s">
        <v>118</v>
      </c>
      <c r="CA18" t="s">
        <v>118</v>
      </c>
      <c r="CG18" t="s">
        <v>118</v>
      </c>
      <c r="CM18" t="s">
        <v>118</v>
      </c>
      <c r="CS18" t="s">
        <v>118</v>
      </c>
      <c r="CY18" t="s">
        <v>118</v>
      </c>
      <c r="DE18" t="s">
        <v>247</v>
      </c>
      <c r="DK18" t="s">
        <v>118</v>
      </c>
    </row>
    <row r="19" spans="1:115" x14ac:dyDescent="0.25">
      <c r="A19" t="s">
        <v>119</v>
      </c>
      <c r="G19" t="s">
        <v>119</v>
      </c>
      <c r="M19" t="s">
        <v>119</v>
      </c>
      <c r="S19" t="s">
        <v>119</v>
      </c>
      <c r="Y19" t="s">
        <v>119</v>
      </c>
      <c r="AE19" t="s">
        <v>119</v>
      </c>
      <c r="AK19" t="s">
        <v>119</v>
      </c>
      <c r="AQ19" t="s">
        <v>119</v>
      </c>
      <c r="AW19" t="s">
        <v>119</v>
      </c>
      <c r="BC19" t="s">
        <v>119</v>
      </c>
      <c r="BI19" t="s">
        <v>119</v>
      </c>
      <c r="BO19" t="s">
        <v>119</v>
      </c>
      <c r="BU19" t="s">
        <v>119</v>
      </c>
      <c r="CA19" t="s">
        <v>119</v>
      </c>
      <c r="CG19" t="s">
        <v>119</v>
      </c>
      <c r="CM19" t="s">
        <v>119</v>
      </c>
      <c r="CS19" t="s">
        <v>119</v>
      </c>
      <c r="CY19" t="s">
        <v>119</v>
      </c>
      <c r="DE19" t="s">
        <v>119</v>
      </c>
      <c r="DK19" t="s">
        <v>119</v>
      </c>
    </row>
    <row r="20" spans="1:115" x14ac:dyDescent="0.25">
      <c r="A20" t="s">
        <v>400</v>
      </c>
      <c r="G20" t="s">
        <v>120</v>
      </c>
      <c r="M20" t="s">
        <v>120</v>
      </c>
      <c r="S20" t="s">
        <v>120</v>
      </c>
      <c r="Y20" t="s">
        <v>120</v>
      </c>
      <c r="AE20" t="s">
        <v>120</v>
      </c>
      <c r="AK20" t="s">
        <v>120</v>
      </c>
      <c r="AQ20" t="s">
        <v>120</v>
      </c>
      <c r="AW20" t="s">
        <v>120</v>
      </c>
      <c r="BC20" t="s">
        <v>120</v>
      </c>
      <c r="BI20" t="s">
        <v>120</v>
      </c>
      <c r="BO20" t="s">
        <v>120</v>
      </c>
      <c r="BU20" t="s">
        <v>120</v>
      </c>
      <c r="CA20" t="s">
        <v>120</v>
      </c>
      <c r="CG20" t="s">
        <v>120</v>
      </c>
      <c r="CM20" t="s">
        <v>120</v>
      </c>
      <c r="CS20" t="s">
        <v>120</v>
      </c>
      <c r="CY20" t="s">
        <v>120</v>
      </c>
      <c r="DE20" t="s">
        <v>120</v>
      </c>
      <c r="DK20" s="7" t="s">
        <v>292</v>
      </c>
    </row>
    <row r="21" spans="1:115" x14ac:dyDescent="0.25">
      <c r="A21" t="s">
        <v>121</v>
      </c>
      <c r="G21" t="s">
        <v>121</v>
      </c>
      <c r="M21" t="s">
        <v>121</v>
      </c>
      <c r="S21" t="s">
        <v>121</v>
      </c>
      <c r="Y21" t="s">
        <v>121</v>
      </c>
      <c r="AE21" t="s">
        <v>121</v>
      </c>
      <c r="AK21" t="s">
        <v>121</v>
      </c>
      <c r="AQ21" t="s">
        <v>121</v>
      </c>
      <c r="AW21" t="s">
        <v>121</v>
      </c>
      <c r="BC21" t="s">
        <v>121</v>
      </c>
      <c r="BI21" t="s">
        <v>121</v>
      </c>
      <c r="BO21" t="s">
        <v>121</v>
      </c>
      <c r="BU21" t="s">
        <v>121</v>
      </c>
      <c r="CA21" t="s">
        <v>121</v>
      </c>
      <c r="CG21" t="s">
        <v>121</v>
      </c>
      <c r="CM21" t="s">
        <v>121</v>
      </c>
      <c r="CS21" t="s">
        <v>121</v>
      </c>
      <c r="CY21" t="s">
        <v>121</v>
      </c>
      <c r="DE21" t="s">
        <v>121</v>
      </c>
      <c r="DK21" t="s">
        <v>121</v>
      </c>
    </row>
    <row r="22" spans="1:115" x14ac:dyDescent="0.25">
      <c r="A22" t="s">
        <v>401</v>
      </c>
    </row>
    <row r="23" spans="1:115" x14ac:dyDescent="0.25">
      <c r="A23" t="s">
        <v>402</v>
      </c>
      <c r="G23" t="s">
        <v>123</v>
      </c>
      <c r="M23" t="s">
        <v>303</v>
      </c>
      <c r="S23" t="s">
        <v>303</v>
      </c>
      <c r="Y23" t="s">
        <v>303</v>
      </c>
      <c r="AE23" t="s">
        <v>303</v>
      </c>
      <c r="AK23" t="s">
        <v>303</v>
      </c>
      <c r="AQ23" t="s">
        <v>303</v>
      </c>
      <c r="AW23" t="s">
        <v>303</v>
      </c>
      <c r="BC23" t="s">
        <v>303</v>
      </c>
      <c r="BI23" t="s">
        <v>303</v>
      </c>
      <c r="BO23" t="s">
        <v>303</v>
      </c>
      <c r="BU23" t="s">
        <v>303</v>
      </c>
      <c r="CA23" t="s">
        <v>303</v>
      </c>
      <c r="CG23" t="s">
        <v>303</v>
      </c>
      <c r="CM23" t="s">
        <v>303</v>
      </c>
      <c r="CS23" t="s">
        <v>308</v>
      </c>
      <c r="CY23" t="s">
        <v>123</v>
      </c>
      <c r="DE23" t="s">
        <v>123</v>
      </c>
      <c r="DK23" t="s">
        <v>123</v>
      </c>
    </row>
    <row r="24" spans="1:115" x14ac:dyDescent="0.25">
      <c r="G24" t="s">
        <v>161</v>
      </c>
      <c r="M24" t="s">
        <v>129</v>
      </c>
      <c r="S24" t="s">
        <v>129</v>
      </c>
      <c r="Y24" t="s">
        <v>129</v>
      </c>
      <c r="AE24" t="s">
        <v>129</v>
      </c>
      <c r="AK24" t="s">
        <v>129</v>
      </c>
      <c r="AQ24" t="s">
        <v>129</v>
      </c>
      <c r="AW24" t="s">
        <v>129</v>
      </c>
      <c r="BC24" t="s">
        <v>129</v>
      </c>
      <c r="BI24" t="s">
        <v>129</v>
      </c>
      <c r="BO24" t="s">
        <v>129</v>
      </c>
      <c r="BU24" t="s">
        <v>129</v>
      </c>
      <c r="CA24" t="s">
        <v>129</v>
      </c>
      <c r="CG24" t="s">
        <v>129</v>
      </c>
      <c r="CM24" t="s">
        <v>129</v>
      </c>
      <c r="CS24" t="s">
        <v>161</v>
      </c>
      <c r="CY24" t="s">
        <v>129</v>
      </c>
      <c r="DE24" t="s">
        <v>129</v>
      </c>
      <c r="DK24" t="s">
        <v>129</v>
      </c>
    </row>
    <row r="25" spans="1:115" x14ac:dyDescent="0.25">
      <c r="A25" t="s">
        <v>392</v>
      </c>
    </row>
    <row r="26" spans="1:115" x14ac:dyDescent="0.25">
      <c r="A26" t="s">
        <v>161</v>
      </c>
      <c r="G26" t="s">
        <v>130</v>
      </c>
      <c r="M26" t="s">
        <v>130</v>
      </c>
      <c r="S26" t="s">
        <v>130</v>
      </c>
      <c r="Y26" t="s">
        <v>130</v>
      </c>
      <c r="AE26" t="s">
        <v>130</v>
      </c>
      <c r="AK26" t="s">
        <v>130</v>
      </c>
      <c r="AQ26" t="s">
        <v>130</v>
      </c>
      <c r="AW26" t="s">
        <v>130</v>
      </c>
      <c r="BC26" t="s">
        <v>130</v>
      </c>
      <c r="BI26" t="s">
        <v>130</v>
      </c>
      <c r="BO26" t="s">
        <v>130</v>
      </c>
      <c r="BU26" t="s">
        <v>130</v>
      </c>
      <c r="CA26" t="s">
        <v>130</v>
      </c>
      <c r="CG26" t="s">
        <v>130</v>
      </c>
      <c r="CM26" t="s">
        <v>130</v>
      </c>
      <c r="CS26" t="s">
        <v>130</v>
      </c>
      <c r="CY26" t="s">
        <v>130</v>
      </c>
      <c r="DE26" t="s">
        <v>130</v>
      </c>
      <c r="DK26" t="s">
        <v>130</v>
      </c>
    </row>
    <row r="27" spans="1:115" x14ac:dyDescent="0.25">
      <c r="G27" t="s">
        <v>131</v>
      </c>
      <c r="M27" t="s">
        <v>131</v>
      </c>
      <c r="S27" t="s">
        <v>131</v>
      </c>
      <c r="Y27" t="s">
        <v>131</v>
      </c>
      <c r="AE27" t="s">
        <v>131</v>
      </c>
      <c r="AK27" t="s">
        <v>131</v>
      </c>
      <c r="AQ27" t="s">
        <v>131</v>
      </c>
      <c r="AW27" t="s">
        <v>131</v>
      </c>
      <c r="BC27" t="s">
        <v>131</v>
      </c>
      <c r="BI27" t="s">
        <v>131</v>
      </c>
      <c r="BO27" t="s">
        <v>131</v>
      </c>
      <c r="BU27" t="s">
        <v>131</v>
      </c>
      <c r="CA27" t="s">
        <v>131</v>
      </c>
      <c r="CG27" t="s">
        <v>131</v>
      </c>
      <c r="CM27" t="s">
        <v>131</v>
      </c>
      <c r="CS27" t="s">
        <v>131</v>
      </c>
      <c r="CY27" t="s">
        <v>131</v>
      </c>
      <c r="DE27" t="s">
        <v>131</v>
      </c>
      <c r="DK27" t="s">
        <v>131</v>
      </c>
    </row>
    <row r="28" spans="1:115" x14ac:dyDescent="0.25">
      <c r="A28" t="s">
        <v>130</v>
      </c>
      <c r="G28" t="s">
        <v>132</v>
      </c>
      <c r="M28" t="s">
        <v>132</v>
      </c>
      <c r="S28" t="s">
        <v>132</v>
      </c>
      <c r="Y28" t="s">
        <v>132</v>
      </c>
      <c r="AE28" t="s">
        <v>132</v>
      </c>
      <c r="AK28" t="s">
        <v>132</v>
      </c>
      <c r="AQ28" t="s">
        <v>132</v>
      </c>
      <c r="AW28" t="s">
        <v>132</v>
      </c>
      <c r="BC28" t="s">
        <v>132</v>
      </c>
      <c r="BI28" t="s">
        <v>132</v>
      </c>
      <c r="BO28" t="s">
        <v>132</v>
      </c>
      <c r="BU28" t="s">
        <v>132</v>
      </c>
      <c r="CA28" t="s">
        <v>132</v>
      </c>
      <c r="CG28" t="s">
        <v>132</v>
      </c>
      <c r="CM28" t="s">
        <v>132</v>
      </c>
      <c r="CS28" t="s">
        <v>132</v>
      </c>
      <c r="CY28" t="s">
        <v>132</v>
      </c>
      <c r="DE28" t="s">
        <v>132</v>
      </c>
      <c r="DK28" t="s">
        <v>132</v>
      </c>
    </row>
    <row r="29" spans="1:115" x14ac:dyDescent="0.25">
      <c r="A29" t="s">
        <v>131</v>
      </c>
      <c r="G29" t="s">
        <v>133</v>
      </c>
      <c r="M29" t="s">
        <v>133</v>
      </c>
      <c r="S29" t="s">
        <v>133</v>
      </c>
      <c r="Y29" t="s">
        <v>133</v>
      </c>
      <c r="AE29" t="s">
        <v>133</v>
      </c>
      <c r="AK29" t="s">
        <v>133</v>
      </c>
      <c r="AQ29" t="s">
        <v>133</v>
      </c>
      <c r="AW29" t="s">
        <v>133</v>
      </c>
      <c r="BC29" t="s">
        <v>133</v>
      </c>
      <c r="BI29" t="s">
        <v>133</v>
      </c>
      <c r="BO29" t="s">
        <v>133</v>
      </c>
      <c r="BU29" t="s">
        <v>133</v>
      </c>
      <c r="CA29" t="s">
        <v>133</v>
      </c>
      <c r="CG29" t="s">
        <v>133</v>
      </c>
      <c r="CM29" t="s">
        <v>133</v>
      </c>
      <c r="CS29" t="s">
        <v>133</v>
      </c>
      <c r="CY29" t="s">
        <v>133</v>
      </c>
      <c r="DE29" t="s">
        <v>133</v>
      </c>
      <c r="DK29" t="s">
        <v>133</v>
      </c>
    </row>
    <row r="30" spans="1:115" x14ac:dyDescent="0.25">
      <c r="A30" t="s">
        <v>132</v>
      </c>
      <c r="G30" t="s">
        <v>134</v>
      </c>
      <c r="M30" t="s">
        <v>134</v>
      </c>
      <c r="S30" t="s">
        <v>134</v>
      </c>
      <c r="Y30" t="s">
        <v>134</v>
      </c>
      <c r="AE30" t="s">
        <v>134</v>
      </c>
      <c r="AK30" t="s">
        <v>134</v>
      </c>
      <c r="AQ30" t="s">
        <v>134</v>
      </c>
      <c r="AW30" t="s">
        <v>134</v>
      </c>
      <c r="BC30" t="s">
        <v>134</v>
      </c>
      <c r="BI30" t="s">
        <v>134</v>
      </c>
      <c r="BO30" t="s">
        <v>134</v>
      </c>
      <c r="BU30" t="s">
        <v>134</v>
      </c>
      <c r="CA30" t="s">
        <v>134</v>
      </c>
      <c r="CG30" t="s">
        <v>134</v>
      </c>
      <c r="CM30" t="s">
        <v>134</v>
      </c>
      <c r="CS30" t="s">
        <v>134</v>
      </c>
      <c r="CY30" t="s">
        <v>134</v>
      </c>
      <c r="DE30" t="s">
        <v>134</v>
      </c>
      <c r="DK30" t="s">
        <v>134</v>
      </c>
    </row>
    <row r="31" spans="1:115" x14ac:dyDescent="0.25">
      <c r="A31" t="s">
        <v>133</v>
      </c>
      <c r="G31" t="s">
        <v>135</v>
      </c>
      <c r="M31" t="s">
        <v>135</v>
      </c>
      <c r="S31" t="s">
        <v>135</v>
      </c>
      <c r="Y31" t="s">
        <v>135</v>
      </c>
      <c r="AE31" t="s">
        <v>135</v>
      </c>
      <c r="AK31" t="s">
        <v>135</v>
      </c>
      <c r="AQ31" t="s">
        <v>135</v>
      </c>
      <c r="AW31" t="s">
        <v>135</v>
      </c>
      <c r="BC31" t="s">
        <v>135</v>
      </c>
      <c r="BI31" t="s">
        <v>135</v>
      </c>
      <c r="BO31" t="s">
        <v>135</v>
      </c>
      <c r="BU31" t="s">
        <v>135</v>
      </c>
      <c r="CA31" t="s">
        <v>135</v>
      </c>
      <c r="CG31" t="s">
        <v>135</v>
      </c>
      <c r="CM31" t="s">
        <v>135</v>
      </c>
      <c r="CS31" t="s">
        <v>135</v>
      </c>
      <c r="CY31" t="s">
        <v>135</v>
      </c>
      <c r="DE31" t="s">
        <v>135</v>
      </c>
      <c r="DK31" t="s">
        <v>135</v>
      </c>
    </row>
    <row r="32" spans="1:115" x14ac:dyDescent="0.25">
      <c r="A32" t="s">
        <v>134</v>
      </c>
    </row>
    <row r="33" spans="1:115" x14ac:dyDescent="0.25">
      <c r="A33" t="s">
        <v>135</v>
      </c>
      <c r="G33" t="s">
        <v>136</v>
      </c>
      <c r="M33" t="s">
        <v>136</v>
      </c>
      <c r="S33" t="s">
        <v>136</v>
      </c>
      <c r="Y33" t="s">
        <v>136</v>
      </c>
      <c r="AE33" t="s">
        <v>136</v>
      </c>
      <c r="AK33" t="s">
        <v>136</v>
      </c>
      <c r="AQ33" t="s">
        <v>136</v>
      </c>
      <c r="AW33" t="s">
        <v>136</v>
      </c>
      <c r="BC33" t="s">
        <v>136</v>
      </c>
      <c r="BI33" t="s">
        <v>136</v>
      </c>
      <c r="BO33" t="s">
        <v>136</v>
      </c>
      <c r="BU33" t="s">
        <v>136</v>
      </c>
      <c r="CA33" t="s">
        <v>136</v>
      </c>
      <c r="CG33" t="s">
        <v>136</v>
      </c>
      <c r="CM33" t="s">
        <v>136</v>
      </c>
      <c r="CS33" t="s">
        <v>136</v>
      </c>
      <c r="CY33" t="s">
        <v>136</v>
      </c>
      <c r="DE33" t="s">
        <v>136</v>
      </c>
      <c r="DK33" t="s">
        <v>136</v>
      </c>
    </row>
    <row r="34" spans="1:115" x14ac:dyDescent="0.25">
      <c r="G34" t="s">
        <v>137</v>
      </c>
      <c r="M34" t="s">
        <v>137</v>
      </c>
      <c r="S34" t="s">
        <v>137</v>
      </c>
      <c r="Y34" t="s">
        <v>137</v>
      </c>
      <c r="AE34" t="s">
        <v>137</v>
      </c>
      <c r="AK34" t="s">
        <v>137</v>
      </c>
      <c r="AQ34" t="s">
        <v>137</v>
      </c>
      <c r="AW34" t="s">
        <v>137</v>
      </c>
      <c r="BC34" t="s">
        <v>137</v>
      </c>
      <c r="BI34" t="s">
        <v>137</v>
      </c>
      <c r="BO34" t="s">
        <v>137</v>
      </c>
      <c r="BU34" t="s">
        <v>137</v>
      </c>
      <c r="CA34" t="s">
        <v>137</v>
      </c>
      <c r="CG34" t="s">
        <v>137</v>
      </c>
      <c r="CM34" t="s">
        <v>137</v>
      </c>
      <c r="CS34" t="s">
        <v>137</v>
      </c>
      <c r="CY34" t="s">
        <v>137</v>
      </c>
      <c r="DE34" t="s">
        <v>137</v>
      </c>
      <c r="DK34" t="s">
        <v>137</v>
      </c>
    </row>
    <row r="35" spans="1:115" x14ac:dyDescent="0.25">
      <c r="A35" t="s">
        <v>136</v>
      </c>
      <c r="G35" t="s">
        <v>138</v>
      </c>
      <c r="M35" t="s">
        <v>138</v>
      </c>
      <c r="S35" t="s">
        <v>138</v>
      </c>
      <c r="Y35" t="s">
        <v>138</v>
      </c>
      <c r="AE35" t="s">
        <v>138</v>
      </c>
      <c r="AK35" t="s">
        <v>138</v>
      </c>
      <c r="AQ35" t="s">
        <v>138</v>
      </c>
      <c r="AW35" t="s">
        <v>138</v>
      </c>
      <c r="BC35" t="s">
        <v>138</v>
      </c>
      <c r="BI35" t="s">
        <v>138</v>
      </c>
      <c r="BO35" t="s">
        <v>138</v>
      </c>
      <c r="BU35" t="s">
        <v>138</v>
      </c>
      <c r="CA35" t="s">
        <v>138</v>
      </c>
      <c r="CG35" t="s">
        <v>138</v>
      </c>
      <c r="CM35" t="s">
        <v>138</v>
      </c>
      <c r="CS35" t="s">
        <v>138</v>
      </c>
      <c r="CY35" t="s">
        <v>138</v>
      </c>
      <c r="DE35" t="s">
        <v>138</v>
      </c>
      <c r="DK35" t="s">
        <v>138</v>
      </c>
    </row>
    <row r="36" spans="1:115" x14ac:dyDescent="0.25">
      <c r="A36" t="s">
        <v>137</v>
      </c>
      <c r="G36" t="s">
        <v>139</v>
      </c>
      <c r="M36" t="s">
        <v>139</v>
      </c>
      <c r="S36" t="s">
        <v>139</v>
      </c>
      <c r="Y36" t="s">
        <v>139</v>
      </c>
      <c r="AE36" t="s">
        <v>139</v>
      </c>
      <c r="AK36" t="s">
        <v>139</v>
      </c>
      <c r="AQ36" t="s">
        <v>139</v>
      </c>
      <c r="AW36" t="s">
        <v>139</v>
      </c>
      <c r="BC36" t="s">
        <v>139</v>
      </c>
      <c r="BI36" t="s">
        <v>139</v>
      </c>
      <c r="BO36" t="s">
        <v>139</v>
      </c>
      <c r="BU36" t="s">
        <v>139</v>
      </c>
      <c r="CA36" t="s">
        <v>139</v>
      </c>
      <c r="CG36" t="s">
        <v>139</v>
      </c>
      <c r="CM36" t="s">
        <v>139</v>
      </c>
      <c r="CS36" t="s">
        <v>139</v>
      </c>
      <c r="CY36" t="s">
        <v>139</v>
      </c>
      <c r="DE36" t="s">
        <v>139</v>
      </c>
      <c r="DK36" t="s">
        <v>139</v>
      </c>
    </row>
    <row r="37" spans="1:115" x14ac:dyDescent="0.25">
      <c r="A37" t="s">
        <v>138</v>
      </c>
      <c r="G37" t="s">
        <v>140</v>
      </c>
      <c r="M37" t="s">
        <v>140</v>
      </c>
      <c r="S37" t="s">
        <v>140</v>
      </c>
      <c r="Y37" t="s">
        <v>140</v>
      </c>
      <c r="AE37" t="s">
        <v>140</v>
      </c>
      <c r="AK37" t="s">
        <v>140</v>
      </c>
      <c r="AQ37" t="s">
        <v>140</v>
      </c>
      <c r="AW37" t="s">
        <v>140</v>
      </c>
      <c r="BC37" t="s">
        <v>140</v>
      </c>
      <c r="BI37" t="s">
        <v>140</v>
      </c>
      <c r="BO37" t="s">
        <v>140</v>
      </c>
      <c r="BU37" t="s">
        <v>140</v>
      </c>
      <c r="CA37" t="s">
        <v>140</v>
      </c>
      <c r="CG37" t="s">
        <v>140</v>
      </c>
      <c r="CM37" t="s">
        <v>140</v>
      </c>
      <c r="CS37" t="s">
        <v>140</v>
      </c>
      <c r="CY37" t="s">
        <v>140</v>
      </c>
      <c r="DE37" t="s">
        <v>140</v>
      </c>
      <c r="DK37" t="s">
        <v>140</v>
      </c>
    </row>
    <row r="38" spans="1:115" x14ac:dyDescent="0.25">
      <c r="A38" t="s">
        <v>139</v>
      </c>
      <c r="G38" t="s">
        <v>141</v>
      </c>
      <c r="M38" t="s">
        <v>141</v>
      </c>
      <c r="S38" t="s">
        <v>141</v>
      </c>
      <c r="Y38" t="s">
        <v>141</v>
      </c>
      <c r="AE38" t="s">
        <v>141</v>
      </c>
      <c r="AK38" t="s">
        <v>141</v>
      </c>
      <c r="AQ38" t="s">
        <v>141</v>
      </c>
      <c r="AW38" t="s">
        <v>141</v>
      </c>
      <c r="BC38" t="s">
        <v>141</v>
      </c>
      <c r="BI38" t="s">
        <v>141</v>
      </c>
      <c r="BO38" t="s">
        <v>141</v>
      </c>
      <c r="BU38" t="s">
        <v>141</v>
      </c>
      <c r="CA38" t="s">
        <v>141</v>
      </c>
      <c r="CG38" t="s">
        <v>141</v>
      </c>
      <c r="CM38" t="s">
        <v>141</v>
      </c>
      <c r="CS38" t="s">
        <v>141</v>
      </c>
      <c r="CY38" t="s">
        <v>141</v>
      </c>
      <c r="DE38" t="s">
        <v>141</v>
      </c>
      <c r="DK38" t="s">
        <v>141</v>
      </c>
    </row>
    <row r="39" spans="1:115" x14ac:dyDescent="0.25">
      <c r="A39" t="s">
        <v>140</v>
      </c>
      <c r="G39" t="s">
        <v>142</v>
      </c>
      <c r="M39" t="s">
        <v>142</v>
      </c>
      <c r="S39" t="s">
        <v>142</v>
      </c>
      <c r="Y39" t="s">
        <v>142</v>
      </c>
      <c r="AE39" t="s">
        <v>142</v>
      </c>
      <c r="AK39" t="s">
        <v>142</v>
      </c>
      <c r="AQ39" t="s">
        <v>142</v>
      </c>
      <c r="AW39" t="s">
        <v>142</v>
      </c>
      <c r="BC39" t="s">
        <v>142</v>
      </c>
      <c r="BI39" t="s">
        <v>142</v>
      </c>
      <c r="BO39" t="s">
        <v>142</v>
      </c>
      <c r="BU39" t="s">
        <v>142</v>
      </c>
      <c r="CA39" t="s">
        <v>142</v>
      </c>
      <c r="CG39" t="s">
        <v>142</v>
      </c>
      <c r="CM39" t="s">
        <v>142</v>
      </c>
      <c r="CS39" t="s">
        <v>142</v>
      </c>
      <c r="CY39" t="s">
        <v>142</v>
      </c>
      <c r="DE39" t="s">
        <v>142</v>
      </c>
      <c r="DK39" t="s">
        <v>142</v>
      </c>
    </row>
    <row r="40" spans="1:115" x14ac:dyDescent="0.25">
      <c r="A40" t="s">
        <v>141</v>
      </c>
      <c r="G40" t="s">
        <v>143</v>
      </c>
      <c r="M40" t="s">
        <v>143</v>
      </c>
      <c r="S40" t="s">
        <v>143</v>
      </c>
      <c r="Y40" t="s">
        <v>143</v>
      </c>
      <c r="AE40" t="s">
        <v>143</v>
      </c>
      <c r="AK40" t="s">
        <v>143</v>
      </c>
      <c r="AQ40" t="s">
        <v>143</v>
      </c>
      <c r="AW40" t="s">
        <v>143</v>
      </c>
      <c r="BC40" t="s">
        <v>143</v>
      </c>
      <c r="BI40" t="s">
        <v>143</v>
      </c>
      <c r="BO40" t="s">
        <v>143</v>
      </c>
      <c r="BU40" t="s">
        <v>143</v>
      </c>
      <c r="CA40" t="s">
        <v>143</v>
      </c>
      <c r="CG40" t="s">
        <v>143</v>
      </c>
      <c r="CM40" t="s">
        <v>143</v>
      </c>
      <c r="CS40" t="s">
        <v>143</v>
      </c>
      <c r="CY40" t="s">
        <v>143</v>
      </c>
      <c r="DE40" t="s">
        <v>143</v>
      </c>
      <c r="DK40" t="s">
        <v>143</v>
      </c>
    </row>
    <row r="41" spans="1:115" x14ac:dyDescent="0.25">
      <c r="A41" t="s">
        <v>142</v>
      </c>
      <c r="G41" t="s">
        <v>144</v>
      </c>
      <c r="M41" t="s">
        <v>144</v>
      </c>
      <c r="S41" t="s">
        <v>144</v>
      </c>
      <c r="Y41" t="s">
        <v>144</v>
      </c>
      <c r="AE41" t="s">
        <v>144</v>
      </c>
      <c r="AK41" t="s">
        <v>144</v>
      </c>
      <c r="AQ41" t="s">
        <v>144</v>
      </c>
      <c r="AW41" t="s">
        <v>144</v>
      </c>
      <c r="BC41" t="s">
        <v>144</v>
      </c>
      <c r="BI41" t="s">
        <v>144</v>
      </c>
      <c r="BO41" t="s">
        <v>144</v>
      </c>
      <c r="BU41" t="s">
        <v>144</v>
      </c>
      <c r="CA41" t="s">
        <v>144</v>
      </c>
      <c r="CG41" t="s">
        <v>144</v>
      </c>
      <c r="CM41" t="s">
        <v>144</v>
      </c>
      <c r="CS41" t="s">
        <v>144</v>
      </c>
      <c r="CY41" t="s">
        <v>144</v>
      </c>
      <c r="DE41" t="s">
        <v>144</v>
      </c>
      <c r="DK41" t="s">
        <v>144</v>
      </c>
    </row>
    <row r="42" spans="1:115" x14ac:dyDescent="0.25">
      <c r="A42" t="s">
        <v>143</v>
      </c>
      <c r="G42" t="s">
        <v>145</v>
      </c>
      <c r="M42" t="s">
        <v>145</v>
      </c>
      <c r="S42" t="s">
        <v>145</v>
      </c>
      <c r="Y42" t="s">
        <v>145</v>
      </c>
      <c r="AE42" t="s">
        <v>145</v>
      </c>
      <c r="AK42" t="s">
        <v>145</v>
      </c>
      <c r="AQ42" t="s">
        <v>145</v>
      </c>
      <c r="AW42" t="s">
        <v>145</v>
      </c>
      <c r="BC42" t="s">
        <v>145</v>
      </c>
      <c r="BI42" t="s">
        <v>145</v>
      </c>
      <c r="BO42" t="s">
        <v>145</v>
      </c>
      <c r="BU42" t="s">
        <v>145</v>
      </c>
      <c r="CA42" t="s">
        <v>145</v>
      </c>
      <c r="CG42" t="s">
        <v>145</v>
      </c>
      <c r="CM42" t="s">
        <v>145</v>
      </c>
      <c r="CS42" t="s">
        <v>145</v>
      </c>
      <c r="CY42" t="s">
        <v>145</v>
      </c>
      <c r="DE42" t="s">
        <v>145</v>
      </c>
      <c r="DK42" t="s">
        <v>145</v>
      </c>
    </row>
    <row r="43" spans="1:115" x14ac:dyDescent="0.25">
      <c r="A43" t="s">
        <v>144</v>
      </c>
      <c r="G43" t="s">
        <v>146</v>
      </c>
      <c r="M43" t="s">
        <v>146</v>
      </c>
      <c r="S43" t="s">
        <v>146</v>
      </c>
      <c r="Y43" t="s">
        <v>146</v>
      </c>
      <c r="AE43" t="s">
        <v>146</v>
      </c>
      <c r="AK43" t="s">
        <v>146</v>
      </c>
      <c r="AQ43" t="s">
        <v>146</v>
      </c>
      <c r="AW43" t="s">
        <v>146</v>
      </c>
      <c r="BC43" t="s">
        <v>146</v>
      </c>
      <c r="BI43" t="s">
        <v>146</v>
      </c>
      <c r="BO43" t="s">
        <v>146</v>
      </c>
      <c r="BU43" t="s">
        <v>146</v>
      </c>
      <c r="CA43" t="s">
        <v>146</v>
      </c>
      <c r="CG43" t="s">
        <v>146</v>
      </c>
      <c r="CM43" t="s">
        <v>146</v>
      </c>
      <c r="CS43" t="s">
        <v>146</v>
      </c>
      <c r="CY43" t="s">
        <v>146</v>
      </c>
      <c r="DE43" t="s">
        <v>146</v>
      </c>
      <c r="DK43" t="s">
        <v>146</v>
      </c>
    </row>
    <row r="44" spans="1:115" x14ac:dyDescent="0.25">
      <c r="A44" t="s">
        <v>145</v>
      </c>
      <c r="G44" t="s">
        <v>147</v>
      </c>
      <c r="M44" t="s">
        <v>147</v>
      </c>
      <c r="S44" t="s">
        <v>147</v>
      </c>
      <c r="Y44" t="s">
        <v>147</v>
      </c>
      <c r="AE44" t="s">
        <v>147</v>
      </c>
      <c r="AK44" t="s">
        <v>147</v>
      </c>
      <c r="AQ44" t="s">
        <v>147</v>
      </c>
      <c r="AW44" t="s">
        <v>147</v>
      </c>
      <c r="BC44" t="s">
        <v>147</v>
      </c>
      <c r="BI44" t="s">
        <v>147</v>
      </c>
      <c r="BO44" t="s">
        <v>147</v>
      </c>
      <c r="BU44" t="s">
        <v>147</v>
      </c>
      <c r="CA44" t="s">
        <v>147</v>
      </c>
      <c r="CG44" t="s">
        <v>147</v>
      </c>
      <c r="CM44" t="s">
        <v>147</v>
      </c>
      <c r="CS44" t="s">
        <v>147</v>
      </c>
      <c r="CY44" t="s">
        <v>147</v>
      </c>
      <c r="DE44" t="s">
        <v>147</v>
      </c>
      <c r="DK44" t="s">
        <v>147</v>
      </c>
    </row>
    <row r="45" spans="1:115" x14ac:dyDescent="0.25">
      <c r="A45" t="s">
        <v>146</v>
      </c>
    </row>
    <row r="46" spans="1:115" x14ac:dyDescent="0.25">
      <c r="A46" t="s">
        <v>147</v>
      </c>
      <c r="G46" t="s">
        <v>148</v>
      </c>
      <c r="M46" t="s">
        <v>148</v>
      </c>
      <c r="S46" t="s">
        <v>148</v>
      </c>
      <c r="Y46" t="s">
        <v>148</v>
      </c>
      <c r="AE46" t="s">
        <v>148</v>
      </c>
      <c r="AK46" t="s">
        <v>148</v>
      </c>
      <c r="AQ46" t="s">
        <v>148</v>
      </c>
      <c r="AW46" t="s">
        <v>148</v>
      </c>
      <c r="BC46" t="s">
        <v>148</v>
      </c>
      <c r="BI46" t="s">
        <v>148</v>
      </c>
      <c r="BO46" t="s">
        <v>148</v>
      </c>
      <c r="BU46" t="s">
        <v>148</v>
      </c>
      <c r="CA46" t="s">
        <v>148</v>
      </c>
      <c r="CG46" t="s">
        <v>148</v>
      </c>
      <c r="CM46" t="s">
        <v>148</v>
      </c>
      <c r="CS46" t="s">
        <v>148</v>
      </c>
      <c r="CY46" t="s">
        <v>148</v>
      </c>
      <c r="DE46" t="s">
        <v>148</v>
      </c>
      <c r="DK46" t="s">
        <v>148</v>
      </c>
    </row>
    <row r="47" spans="1:115" x14ac:dyDescent="0.25">
      <c r="G47" t="s">
        <v>252</v>
      </c>
      <c r="M47" t="s">
        <v>371</v>
      </c>
      <c r="S47" t="s">
        <v>366</v>
      </c>
      <c r="Y47" t="s">
        <v>361</v>
      </c>
      <c r="AE47" t="s">
        <v>356</v>
      </c>
      <c r="AK47" t="s">
        <v>350</v>
      </c>
      <c r="AQ47" t="s">
        <v>344</v>
      </c>
      <c r="AW47" t="s">
        <v>338</v>
      </c>
      <c r="BC47" t="s">
        <v>334</v>
      </c>
      <c r="BI47" t="s">
        <v>330</v>
      </c>
      <c r="BO47" t="s">
        <v>326</v>
      </c>
      <c r="BU47" t="s">
        <v>322</v>
      </c>
      <c r="CA47" t="s">
        <v>318</v>
      </c>
      <c r="CG47" t="s">
        <v>314</v>
      </c>
      <c r="CM47" t="s">
        <v>304</v>
      </c>
      <c r="CS47" t="s">
        <v>309</v>
      </c>
      <c r="CY47" t="s">
        <v>293</v>
      </c>
      <c r="DE47" t="s">
        <v>248</v>
      </c>
      <c r="DK47" t="s">
        <v>297</v>
      </c>
    </row>
    <row r="48" spans="1:115" x14ac:dyDescent="0.25">
      <c r="A48" t="s">
        <v>148</v>
      </c>
      <c r="G48" t="s">
        <v>253</v>
      </c>
      <c r="M48" t="s">
        <v>372</v>
      </c>
      <c r="S48" t="s">
        <v>367</v>
      </c>
      <c r="Y48" t="s">
        <v>362</v>
      </c>
      <c r="AE48" t="s">
        <v>357</v>
      </c>
      <c r="AK48" t="s">
        <v>351</v>
      </c>
      <c r="AQ48" t="s">
        <v>345</v>
      </c>
      <c r="AW48" t="s">
        <v>339</v>
      </c>
      <c r="BC48" t="s">
        <v>335</v>
      </c>
      <c r="BI48" t="s">
        <v>331</v>
      </c>
      <c r="BO48" t="s">
        <v>327</v>
      </c>
      <c r="BU48" t="s">
        <v>323</v>
      </c>
      <c r="CA48" t="s">
        <v>319</v>
      </c>
      <c r="CG48" t="s">
        <v>315</v>
      </c>
      <c r="CM48" t="s">
        <v>305</v>
      </c>
      <c r="CS48" t="s">
        <v>310</v>
      </c>
      <c r="CY48" t="s">
        <v>294</v>
      </c>
      <c r="DE48" t="s">
        <v>249</v>
      </c>
      <c r="DK48" t="s">
        <v>298</v>
      </c>
    </row>
    <row r="49" spans="1:119" x14ac:dyDescent="0.25">
      <c r="A49" t="s">
        <v>403</v>
      </c>
      <c r="G49" t="s">
        <v>254</v>
      </c>
      <c r="M49" t="s">
        <v>373</v>
      </c>
      <c r="S49" t="s">
        <v>368</v>
      </c>
      <c r="Y49" t="s">
        <v>363</v>
      </c>
      <c r="AE49" t="s">
        <v>358</v>
      </c>
      <c r="AK49" t="s">
        <v>352</v>
      </c>
      <c r="AQ49" t="s">
        <v>346</v>
      </c>
      <c r="AW49" t="s">
        <v>340</v>
      </c>
      <c r="BC49" t="s">
        <v>336</v>
      </c>
      <c r="BI49" t="s">
        <v>332</v>
      </c>
      <c r="BO49" t="s">
        <v>328</v>
      </c>
      <c r="BU49" t="s">
        <v>324</v>
      </c>
      <c r="CA49" t="s">
        <v>320</v>
      </c>
      <c r="CG49" t="s">
        <v>316</v>
      </c>
      <c r="CM49" t="s">
        <v>306</v>
      </c>
      <c r="CS49" t="s">
        <v>311</v>
      </c>
      <c r="CY49" t="s">
        <v>295</v>
      </c>
      <c r="DE49" t="s">
        <v>250</v>
      </c>
      <c r="DK49" t="s">
        <v>299</v>
      </c>
    </row>
    <row r="50" spans="1:119" x14ac:dyDescent="0.25">
      <c r="A50" t="s">
        <v>404</v>
      </c>
      <c r="G50" t="s">
        <v>255</v>
      </c>
      <c r="M50" t="s">
        <v>374</v>
      </c>
      <c r="S50" t="s">
        <v>369</v>
      </c>
      <c r="Y50" t="s">
        <v>364</v>
      </c>
      <c r="AE50" t="s">
        <v>359</v>
      </c>
      <c r="AK50" t="s">
        <v>353</v>
      </c>
      <c r="AQ50" t="s">
        <v>347</v>
      </c>
      <c r="AW50" t="s">
        <v>341</v>
      </c>
      <c r="BC50" t="s">
        <v>337</v>
      </c>
      <c r="BI50" t="s">
        <v>333</v>
      </c>
      <c r="BO50" t="s">
        <v>329</v>
      </c>
      <c r="BU50" t="s">
        <v>325</v>
      </c>
      <c r="CA50" t="s">
        <v>321</v>
      </c>
      <c r="CG50" t="s">
        <v>317</v>
      </c>
      <c r="CM50" t="s">
        <v>307</v>
      </c>
      <c r="CS50" t="s">
        <v>312</v>
      </c>
      <c r="CY50" t="s">
        <v>296</v>
      </c>
      <c r="DE50" t="s">
        <v>251</v>
      </c>
      <c r="DK50" t="s">
        <v>300</v>
      </c>
    </row>
    <row r="51" spans="1:119" x14ac:dyDescent="0.25">
      <c r="A51" t="s">
        <v>405</v>
      </c>
    </row>
    <row r="52" spans="1:119" x14ac:dyDescent="0.25">
      <c r="A52" t="s">
        <v>406</v>
      </c>
      <c r="G52" t="s">
        <v>149</v>
      </c>
      <c r="H52" t="s">
        <v>150</v>
      </c>
      <c r="I52" t="s">
        <v>151</v>
      </c>
      <c r="J52" t="s">
        <v>152</v>
      </c>
      <c r="K52" t="s">
        <v>153</v>
      </c>
      <c r="M52" t="s">
        <v>149</v>
      </c>
      <c r="N52" t="s">
        <v>150</v>
      </c>
      <c r="O52" t="s">
        <v>151</v>
      </c>
      <c r="P52" t="s">
        <v>152</v>
      </c>
      <c r="Q52" t="s">
        <v>153</v>
      </c>
      <c r="S52" t="s">
        <v>149</v>
      </c>
      <c r="T52" t="s">
        <v>150</v>
      </c>
      <c r="U52" t="s">
        <v>151</v>
      </c>
      <c r="V52" t="s">
        <v>152</v>
      </c>
      <c r="W52" t="s">
        <v>153</v>
      </c>
      <c r="Y52" t="s">
        <v>149</v>
      </c>
      <c r="Z52" t="s">
        <v>150</v>
      </c>
      <c r="AA52" t="s">
        <v>151</v>
      </c>
      <c r="AB52" t="s">
        <v>152</v>
      </c>
      <c r="AC52" t="s">
        <v>153</v>
      </c>
      <c r="AE52" t="s">
        <v>149</v>
      </c>
      <c r="AF52" t="s">
        <v>150</v>
      </c>
      <c r="AG52" t="s">
        <v>151</v>
      </c>
      <c r="AH52" t="s">
        <v>152</v>
      </c>
      <c r="AI52" t="s">
        <v>153</v>
      </c>
      <c r="AK52" t="s">
        <v>149</v>
      </c>
      <c r="AL52" t="s">
        <v>150</v>
      </c>
      <c r="AM52" t="s">
        <v>151</v>
      </c>
      <c r="AN52" t="s">
        <v>152</v>
      </c>
      <c r="AO52" t="s">
        <v>153</v>
      </c>
      <c r="AQ52" t="s">
        <v>149</v>
      </c>
      <c r="AR52" t="s">
        <v>150</v>
      </c>
      <c r="AS52" t="s">
        <v>151</v>
      </c>
      <c r="AT52" t="s">
        <v>152</v>
      </c>
      <c r="AU52" t="s">
        <v>153</v>
      </c>
      <c r="AW52" t="s">
        <v>149</v>
      </c>
      <c r="AX52" t="s">
        <v>150</v>
      </c>
      <c r="AY52" t="s">
        <v>151</v>
      </c>
      <c r="AZ52" t="s">
        <v>152</v>
      </c>
      <c r="BA52" t="s">
        <v>153</v>
      </c>
      <c r="BC52" t="s">
        <v>149</v>
      </c>
      <c r="BD52" t="s">
        <v>150</v>
      </c>
      <c r="BE52" t="s">
        <v>151</v>
      </c>
      <c r="BF52" t="s">
        <v>152</v>
      </c>
      <c r="BG52" t="s">
        <v>153</v>
      </c>
      <c r="BI52" t="s">
        <v>149</v>
      </c>
      <c r="BJ52" t="s">
        <v>150</v>
      </c>
      <c r="BK52" t="s">
        <v>151</v>
      </c>
      <c r="BL52" t="s">
        <v>152</v>
      </c>
      <c r="BM52" t="s">
        <v>153</v>
      </c>
      <c r="BO52" t="s">
        <v>149</v>
      </c>
      <c r="BP52" t="s">
        <v>150</v>
      </c>
      <c r="BQ52" t="s">
        <v>151</v>
      </c>
      <c r="BR52" t="s">
        <v>152</v>
      </c>
      <c r="BS52" t="s">
        <v>153</v>
      </c>
      <c r="BU52" t="s">
        <v>149</v>
      </c>
      <c r="BV52" t="s">
        <v>150</v>
      </c>
      <c r="BW52" t="s">
        <v>151</v>
      </c>
      <c r="BX52" t="s">
        <v>152</v>
      </c>
      <c r="BY52" t="s">
        <v>153</v>
      </c>
      <c r="CA52" t="s">
        <v>149</v>
      </c>
      <c r="CB52" t="s">
        <v>150</v>
      </c>
      <c r="CC52" t="s">
        <v>151</v>
      </c>
      <c r="CD52" t="s">
        <v>152</v>
      </c>
      <c r="CE52" t="s">
        <v>153</v>
      </c>
      <c r="CG52" t="s">
        <v>149</v>
      </c>
      <c r="CH52" t="s">
        <v>150</v>
      </c>
      <c r="CI52" t="s">
        <v>151</v>
      </c>
      <c r="CJ52" t="s">
        <v>152</v>
      </c>
      <c r="CK52" t="s">
        <v>153</v>
      </c>
      <c r="CM52" t="s">
        <v>149</v>
      </c>
      <c r="CN52" t="s">
        <v>150</v>
      </c>
      <c r="CO52" t="s">
        <v>151</v>
      </c>
      <c r="CP52" t="s">
        <v>152</v>
      </c>
      <c r="CQ52" t="s">
        <v>153</v>
      </c>
      <c r="CS52" t="s">
        <v>149</v>
      </c>
      <c r="CT52" t="s">
        <v>150</v>
      </c>
      <c r="CU52" t="s">
        <v>151</v>
      </c>
      <c r="CV52" t="s">
        <v>152</v>
      </c>
      <c r="CW52" t="s">
        <v>153</v>
      </c>
      <c r="CY52" t="s">
        <v>149</v>
      </c>
      <c r="CZ52" t="s">
        <v>150</v>
      </c>
      <c r="DA52" t="s">
        <v>151</v>
      </c>
      <c r="DB52" t="s">
        <v>152</v>
      </c>
      <c r="DC52" t="s">
        <v>153</v>
      </c>
      <c r="DE52" t="s">
        <v>149</v>
      </c>
      <c r="DF52" t="s">
        <v>150</v>
      </c>
      <c r="DG52" t="s">
        <v>151</v>
      </c>
      <c r="DH52" t="s">
        <v>152</v>
      </c>
      <c r="DI52" t="s">
        <v>153</v>
      </c>
      <c r="DK52" t="s">
        <v>149</v>
      </c>
      <c r="DL52" t="s">
        <v>150</v>
      </c>
      <c r="DM52" t="s">
        <v>151</v>
      </c>
      <c r="DN52" t="s">
        <v>152</v>
      </c>
      <c r="DO52" t="s">
        <v>153</v>
      </c>
    </row>
    <row r="53" spans="1:119" x14ac:dyDescent="0.25">
      <c r="G53" t="s">
        <v>154</v>
      </c>
      <c r="H53">
        <v>1668</v>
      </c>
      <c r="I53" s="1">
        <v>0</v>
      </c>
      <c r="J53" s="1">
        <v>0</v>
      </c>
      <c r="K53" s="1">
        <v>843.196912</v>
      </c>
      <c r="M53" t="s">
        <v>154</v>
      </c>
      <c r="N53">
        <v>1668</v>
      </c>
      <c r="O53" s="1">
        <v>0</v>
      </c>
      <c r="P53" s="1">
        <v>0</v>
      </c>
      <c r="Q53" s="1">
        <v>843.196912</v>
      </c>
      <c r="S53" t="s">
        <v>154</v>
      </c>
      <c r="T53">
        <v>1668</v>
      </c>
      <c r="U53" s="1">
        <v>0</v>
      </c>
      <c r="V53" s="1">
        <v>0</v>
      </c>
      <c r="W53" s="1">
        <v>843.196912</v>
      </c>
      <c r="Y53" t="s">
        <v>154</v>
      </c>
      <c r="Z53">
        <v>1668</v>
      </c>
      <c r="AA53" s="1">
        <v>0</v>
      </c>
      <c r="AB53" s="1">
        <v>0</v>
      </c>
      <c r="AC53" s="1">
        <v>843.196912</v>
      </c>
      <c r="AE53" t="s">
        <v>154</v>
      </c>
      <c r="AF53">
        <v>1668</v>
      </c>
      <c r="AG53" s="1">
        <v>0</v>
      </c>
      <c r="AH53" s="1">
        <v>0</v>
      </c>
      <c r="AI53" s="1">
        <v>843.196912</v>
      </c>
      <c r="AK53" t="s">
        <v>154</v>
      </c>
      <c r="AL53">
        <v>1668</v>
      </c>
      <c r="AM53" s="1">
        <v>0</v>
      </c>
      <c r="AN53" s="1">
        <v>0</v>
      </c>
      <c r="AO53" s="1">
        <v>843.196912</v>
      </c>
      <c r="AQ53" t="s">
        <v>154</v>
      </c>
      <c r="AR53">
        <v>1668</v>
      </c>
      <c r="AS53" s="1">
        <v>0</v>
      </c>
      <c r="AT53" s="1">
        <v>0</v>
      </c>
      <c r="AU53" s="1">
        <v>843.196912</v>
      </c>
      <c r="AW53" t="s">
        <v>154</v>
      </c>
      <c r="AX53">
        <v>1668</v>
      </c>
      <c r="AY53" s="1">
        <v>0</v>
      </c>
      <c r="AZ53" s="1">
        <v>0</v>
      </c>
      <c r="BA53" s="1">
        <v>843.196912</v>
      </c>
      <c r="BC53" t="s">
        <v>154</v>
      </c>
      <c r="BD53">
        <v>1668</v>
      </c>
      <c r="BE53" s="1">
        <v>0</v>
      </c>
      <c r="BF53" s="1">
        <v>0</v>
      </c>
      <c r="BG53" s="1">
        <v>843.196912</v>
      </c>
      <c r="BI53" t="s">
        <v>154</v>
      </c>
      <c r="BJ53">
        <v>1668</v>
      </c>
      <c r="BK53" s="1">
        <v>0</v>
      </c>
      <c r="BL53" s="1">
        <v>0</v>
      </c>
      <c r="BM53" s="1">
        <v>843.196912</v>
      </c>
      <c r="BO53" t="s">
        <v>154</v>
      </c>
      <c r="BP53">
        <v>1668</v>
      </c>
      <c r="BQ53" s="1">
        <v>0</v>
      </c>
      <c r="BR53" s="1">
        <v>0</v>
      </c>
      <c r="BS53" s="1">
        <v>843.196912</v>
      </c>
      <c r="BU53" t="s">
        <v>154</v>
      </c>
      <c r="BV53">
        <v>1668</v>
      </c>
      <c r="BW53" s="1">
        <v>0</v>
      </c>
      <c r="BX53" s="1">
        <v>0</v>
      </c>
      <c r="BY53" s="1">
        <v>843.196912</v>
      </c>
      <c r="CA53" t="s">
        <v>154</v>
      </c>
      <c r="CB53">
        <v>1668</v>
      </c>
      <c r="CC53" s="1">
        <v>0</v>
      </c>
      <c r="CD53" s="1">
        <v>0</v>
      </c>
      <c r="CE53" s="1">
        <v>843.196912</v>
      </c>
      <c r="CG53" t="s">
        <v>154</v>
      </c>
      <c r="CH53">
        <v>1668</v>
      </c>
      <c r="CI53" s="1">
        <v>0</v>
      </c>
      <c r="CJ53" s="1">
        <v>0</v>
      </c>
      <c r="CK53" s="1">
        <v>843.196912</v>
      </c>
      <c r="CM53" t="s">
        <v>154</v>
      </c>
      <c r="CN53">
        <v>1668</v>
      </c>
      <c r="CO53" s="1">
        <v>0</v>
      </c>
      <c r="CP53" s="1">
        <v>0</v>
      </c>
      <c r="CQ53" s="1">
        <v>843.196912</v>
      </c>
      <c r="CS53" t="s">
        <v>154</v>
      </c>
      <c r="CT53">
        <v>1668</v>
      </c>
      <c r="CU53" s="1">
        <v>0</v>
      </c>
      <c r="CV53" s="1">
        <v>0</v>
      </c>
      <c r="CW53" s="1">
        <v>843.196912</v>
      </c>
      <c r="CY53" t="s">
        <v>154</v>
      </c>
      <c r="CZ53">
        <v>1668</v>
      </c>
      <c r="DA53" s="1">
        <v>0</v>
      </c>
      <c r="DB53" s="1">
        <v>0</v>
      </c>
      <c r="DC53" s="1">
        <v>843.196912</v>
      </c>
      <c r="DE53" t="s">
        <v>154</v>
      </c>
      <c r="DF53">
        <v>1668</v>
      </c>
      <c r="DG53" s="1">
        <v>0</v>
      </c>
      <c r="DH53" s="1">
        <v>0</v>
      </c>
      <c r="DI53" s="1">
        <v>843.196912</v>
      </c>
      <c r="DK53" t="s">
        <v>154</v>
      </c>
      <c r="DL53">
        <v>1668</v>
      </c>
      <c r="DM53" s="1">
        <v>0</v>
      </c>
      <c r="DN53" s="1">
        <v>0</v>
      </c>
      <c r="DO53" s="1">
        <v>843.196912</v>
      </c>
    </row>
    <row r="54" spans="1:119" x14ac:dyDescent="0.25">
      <c r="G54" t="s">
        <v>155</v>
      </c>
      <c r="H54">
        <v>9660</v>
      </c>
      <c r="I54" s="1">
        <v>3.7758959999999999</v>
      </c>
      <c r="J54" s="1">
        <v>5.945506</v>
      </c>
      <c r="K54" s="1">
        <v>4174.170341</v>
      </c>
      <c r="M54" t="s">
        <v>155</v>
      </c>
      <c r="N54">
        <v>9660</v>
      </c>
      <c r="O54" s="1">
        <v>3.7758959999999999</v>
      </c>
      <c r="P54" s="1">
        <v>5.945506</v>
      </c>
      <c r="Q54" s="1">
        <v>4174.170341</v>
      </c>
      <c r="S54" t="s">
        <v>155</v>
      </c>
      <c r="T54">
        <v>9660</v>
      </c>
      <c r="U54" s="1">
        <v>3.7758959999999999</v>
      </c>
      <c r="V54" s="1">
        <v>5.945506</v>
      </c>
      <c r="W54" s="1">
        <v>4174.170341</v>
      </c>
      <c r="Y54" t="s">
        <v>155</v>
      </c>
      <c r="Z54">
        <v>9660</v>
      </c>
      <c r="AA54" s="1">
        <v>3.7758959999999999</v>
      </c>
      <c r="AB54" s="1">
        <v>5.945506</v>
      </c>
      <c r="AC54" s="1">
        <v>4174.170341</v>
      </c>
      <c r="AE54" t="s">
        <v>155</v>
      </c>
      <c r="AF54">
        <v>9660</v>
      </c>
      <c r="AG54" s="1">
        <v>3.7758959999999999</v>
      </c>
      <c r="AH54" s="1">
        <v>5.945506</v>
      </c>
      <c r="AI54" s="1">
        <v>4174.170341</v>
      </c>
      <c r="AK54" t="s">
        <v>155</v>
      </c>
      <c r="AL54">
        <v>9660</v>
      </c>
      <c r="AM54" s="1">
        <v>3.7758959999999999</v>
      </c>
      <c r="AN54" s="1">
        <v>5.945506</v>
      </c>
      <c r="AO54" s="1">
        <v>4174.170341</v>
      </c>
      <c r="AQ54" t="s">
        <v>155</v>
      </c>
      <c r="AR54">
        <v>9660</v>
      </c>
      <c r="AS54" s="1">
        <v>3.7758959999999999</v>
      </c>
      <c r="AT54" s="1">
        <v>5.945506</v>
      </c>
      <c r="AU54" s="1">
        <v>4174.170341</v>
      </c>
      <c r="AW54" t="s">
        <v>155</v>
      </c>
      <c r="AX54">
        <v>9660</v>
      </c>
      <c r="AY54" s="1">
        <v>3.7758959999999999</v>
      </c>
      <c r="AZ54" s="1">
        <v>5.945506</v>
      </c>
      <c r="BA54" s="1">
        <v>4174.170341</v>
      </c>
      <c r="BC54" t="s">
        <v>155</v>
      </c>
      <c r="BD54">
        <v>9660</v>
      </c>
      <c r="BE54" s="1">
        <v>3.7758959999999999</v>
      </c>
      <c r="BF54" s="1">
        <v>5.945506</v>
      </c>
      <c r="BG54" s="1">
        <v>4174.170341</v>
      </c>
      <c r="BI54" t="s">
        <v>155</v>
      </c>
      <c r="BJ54">
        <v>9660</v>
      </c>
      <c r="BK54" s="1">
        <v>3.7758959999999999</v>
      </c>
      <c r="BL54" s="1">
        <v>5.945506</v>
      </c>
      <c r="BM54" s="1">
        <v>4174.170341</v>
      </c>
      <c r="BO54" t="s">
        <v>155</v>
      </c>
      <c r="BP54">
        <v>9660</v>
      </c>
      <c r="BQ54" s="1">
        <v>3.7758959999999999</v>
      </c>
      <c r="BR54" s="1">
        <v>5.945506</v>
      </c>
      <c r="BS54" s="1">
        <v>4174.170341</v>
      </c>
      <c r="BU54" t="s">
        <v>155</v>
      </c>
      <c r="BV54">
        <v>9660</v>
      </c>
      <c r="BW54" s="1">
        <v>3.7758959999999999</v>
      </c>
      <c r="BX54" s="1">
        <v>5.945506</v>
      </c>
      <c r="BY54" s="1">
        <v>4174.170341</v>
      </c>
      <c r="CA54" t="s">
        <v>155</v>
      </c>
      <c r="CB54">
        <v>9660</v>
      </c>
      <c r="CC54" s="1">
        <v>3.7758959999999999</v>
      </c>
      <c r="CD54" s="1">
        <v>5.945506</v>
      </c>
      <c r="CE54" s="1">
        <v>4174.170341</v>
      </c>
      <c r="CG54" t="s">
        <v>155</v>
      </c>
      <c r="CH54">
        <v>9660</v>
      </c>
      <c r="CI54" s="1">
        <v>3.7758959999999999</v>
      </c>
      <c r="CJ54" s="1">
        <v>5.945506</v>
      </c>
      <c r="CK54" s="1">
        <v>4174.170341</v>
      </c>
      <c r="CM54" t="s">
        <v>155</v>
      </c>
      <c r="CN54">
        <v>9660</v>
      </c>
      <c r="CO54" s="1">
        <v>3.7758959999999999</v>
      </c>
      <c r="CP54" s="1">
        <v>5.945506</v>
      </c>
      <c r="CQ54" s="1">
        <v>4174.170341</v>
      </c>
      <c r="CS54" t="s">
        <v>155</v>
      </c>
      <c r="CT54">
        <v>9660</v>
      </c>
      <c r="CU54" s="1">
        <v>3.7758959999999999</v>
      </c>
      <c r="CV54" s="1">
        <v>5.945506</v>
      </c>
      <c r="CW54" s="1">
        <v>4174.170341</v>
      </c>
      <c r="CY54" t="s">
        <v>155</v>
      </c>
      <c r="CZ54">
        <v>9660</v>
      </c>
      <c r="DA54" s="1">
        <v>3.7758959999999999</v>
      </c>
      <c r="DB54" s="1">
        <v>5.945506</v>
      </c>
      <c r="DC54" s="1">
        <v>4174.170341</v>
      </c>
      <c r="DE54" t="s">
        <v>155</v>
      </c>
      <c r="DF54">
        <v>9660</v>
      </c>
      <c r="DG54" s="1">
        <v>3.7758959999999999</v>
      </c>
      <c r="DH54" s="1">
        <v>5.945506</v>
      </c>
      <c r="DI54" s="1">
        <v>4174.170341</v>
      </c>
      <c r="DK54" t="s">
        <v>155</v>
      </c>
      <c r="DL54">
        <v>9660</v>
      </c>
      <c r="DM54" s="1">
        <v>3.7758959999999999</v>
      </c>
      <c r="DN54" s="1">
        <v>5.945506</v>
      </c>
      <c r="DO54" s="1">
        <v>4174.170341</v>
      </c>
    </row>
    <row r="55" spans="1:119" x14ac:dyDescent="0.25">
      <c r="G55" t="s">
        <v>156</v>
      </c>
      <c r="H55">
        <v>11952</v>
      </c>
      <c r="I55" s="1">
        <v>11.6107</v>
      </c>
      <c r="J55" s="1">
        <v>27.405805000000001</v>
      </c>
      <c r="K55" s="1">
        <v>18455.979055</v>
      </c>
      <c r="M55" t="s">
        <v>156</v>
      </c>
      <c r="N55">
        <v>11952</v>
      </c>
      <c r="O55" s="1">
        <v>11.6107</v>
      </c>
      <c r="P55" s="1">
        <v>27.405805000000001</v>
      </c>
      <c r="Q55" s="1">
        <v>18455.979055</v>
      </c>
      <c r="S55" t="s">
        <v>156</v>
      </c>
      <c r="T55">
        <v>11952</v>
      </c>
      <c r="U55" s="1">
        <v>11.6107</v>
      </c>
      <c r="V55" s="1">
        <v>27.405805000000001</v>
      </c>
      <c r="W55" s="1">
        <v>18455.979055</v>
      </c>
      <c r="Y55" t="s">
        <v>156</v>
      </c>
      <c r="Z55">
        <v>11952</v>
      </c>
      <c r="AA55" s="1">
        <v>11.6107</v>
      </c>
      <c r="AB55" s="1">
        <v>27.405805000000001</v>
      </c>
      <c r="AC55" s="1">
        <v>18455.979055</v>
      </c>
      <c r="AE55" t="s">
        <v>156</v>
      </c>
      <c r="AF55">
        <v>11952</v>
      </c>
      <c r="AG55" s="1">
        <v>11.6107</v>
      </c>
      <c r="AH55" s="1">
        <v>27.405805000000001</v>
      </c>
      <c r="AI55" s="1">
        <v>18455.979055</v>
      </c>
      <c r="AK55" t="s">
        <v>156</v>
      </c>
      <c r="AL55">
        <v>11952</v>
      </c>
      <c r="AM55" s="1">
        <v>11.6107</v>
      </c>
      <c r="AN55" s="1">
        <v>27.405805000000001</v>
      </c>
      <c r="AO55" s="1">
        <v>18455.979055</v>
      </c>
      <c r="AQ55" t="s">
        <v>156</v>
      </c>
      <c r="AR55">
        <v>11952</v>
      </c>
      <c r="AS55" s="1">
        <v>11.6107</v>
      </c>
      <c r="AT55" s="1">
        <v>27.405805000000001</v>
      </c>
      <c r="AU55" s="1">
        <v>18455.979055</v>
      </c>
      <c r="AW55" t="s">
        <v>156</v>
      </c>
      <c r="AX55">
        <v>11952</v>
      </c>
      <c r="AY55" s="1">
        <v>11.6107</v>
      </c>
      <c r="AZ55" s="1">
        <v>27.405805000000001</v>
      </c>
      <c r="BA55" s="1">
        <v>18455.979055</v>
      </c>
      <c r="BC55" t="s">
        <v>156</v>
      </c>
      <c r="BD55">
        <v>11952</v>
      </c>
      <c r="BE55" s="1">
        <v>11.6107</v>
      </c>
      <c r="BF55" s="1">
        <v>27.405805000000001</v>
      </c>
      <c r="BG55" s="1">
        <v>18455.979055</v>
      </c>
      <c r="BI55" t="s">
        <v>156</v>
      </c>
      <c r="BJ55">
        <v>11952</v>
      </c>
      <c r="BK55" s="1">
        <v>11.6107</v>
      </c>
      <c r="BL55" s="1">
        <v>27.405805000000001</v>
      </c>
      <c r="BM55" s="1">
        <v>18455.979055</v>
      </c>
      <c r="BO55" t="s">
        <v>156</v>
      </c>
      <c r="BP55">
        <v>11952</v>
      </c>
      <c r="BQ55" s="1">
        <v>11.6107</v>
      </c>
      <c r="BR55" s="1">
        <v>27.405805000000001</v>
      </c>
      <c r="BS55" s="1">
        <v>18455.979055</v>
      </c>
      <c r="BU55" t="s">
        <v>156</v>
      </c>
      <c r="BV55">
        <v>11952</v>
      </c>
      <c r="BW55" s="1">
        <v>11.6107</v>
      </c>
      <c r="BX55" s="1">
        <v>27.405805000000001</v>
      </c>
      <c r="BY55" s="1">
        <v>18455.979055</v>
      </c>
      <c r="CA55" t="s">
        <v>156</v>
      </c>
      <c r="CB55">
        <v>11952</v>
      </c>
      <c r="CC55" s="1">
        <v>11.6107</v>
      </c>
      <c r="CD55" s="1">
        <v>27.405805000000001</v>
      </c>
      <c r="CE55" s="1">
        <v>18455.979055</v>
      </c>
      <c r="CG55" t="s">
        <v>156</v>
      </c>
      <c r="CH55">
        <v>11952</v>
      </c>
      <c r="CI55" s="1">
        <v>11.6107</v>
      </c>
      <c r="CJ55" s="1">
        <v>27.405805000000001</v>
      </c>
      <c r="CK55" s="1">
        <v>18455.979055</v>
      </c>
      <c r="CM55" t="s">
        <v>156</v>
      </c>
      <c r="CN55">
        <v>11952</v>
      </c>
      <c r="CO55" s="1">
        <v>11.6107</v>
      </c>
      <c r="CP55" s="1">
        <v>27.405805000000001</v>
      </c>
      <c r="CQ55" s="1">
        <v>18455.979055</v>
      </c>
      <c r="CS55" t="s">
        <v>156</v>
      </c>
      <c r="CT55">
        <v>11952</v>
      </c>
      <c r="CU55" s="1">
        <v>11.6107</v>
      </c>
      <c r="CV55" s="1">
        <v>27.405805000000001</v>
      </c>
      <c r="CW55" s="1">
        <v>18455.979055</v>
      </c>
      <c r="CY55" t="s">
        <v>156</v>
      </c>
      <c r="CZ55">
        <v>11952</v>
      </c>
      <c r="DA55" s="1">
        <v>11.6107</v>
      </c>
      <c r="DB55" s="1">
        <v>27.405805000000001</v>
      </c>
      <c r="DC55" s="1">
        <v>18455.979055</v>
      </c>
      <c r="DE55" t="s">
        <v>157</v>
      </c>
      <c r="DF55">
        <v>23904</v>
      </c>
      <c r="DG55" s="1">
        <v>7.2814930000000002</v>
      </c>
      <c r="DH55" s="1">
        <v>21.153410000000001</v>
      </c>
      <c r="DI55" s="1">
        <v>36911.95811</v>
      </c>
      <c r="DK55" t="s">
        <v>156</v>
      </c>
      <c r="DL55">
        <v>11952</v>
      </c>
      <c r="DM55" s="1">
        <v>11.597448999999999</v>
      </c>
      <c r="DN55" s="1">
        <v>27.374127000000001</v>
      </c>
      <c r="DO55" s="1">
        <v>18455.979055</v>
      </c>
    </row>
    <row r="56" spans="1:119" x14ac:dyDescent="0.25">
      <c r="G56" t="s">
        <v>162</v>
      </c>
      <c r="H56">
        <v>11952</v>
      </c>
      <c r="I56" s="1">
        <v>2.9936120000000002</v>
      </c>
      <c r="J56" s="1">
        <v>15.089817999999999</v>
      </c>
      <c r="K56" s="1">
        <v>18455.979055</v>
      </c>
      <c r="M56" t="s">
        <v>162</v>
      </c>
      <c r="N56">
        <v>11952</v>
      </c>
      <c r="O56" s="1">
        <v>2.9936120000000002</v>
      </c>
      <c r="P56" s="1">
        <v>15.089817999999999</v>
      </c>
      <c r="Q56" s="1">
        <v>18455.979055</v>
      </c>
      <c r="S56" t="s">
        <v>162</v>
      </c>
      <c r="T56">
        <v>11952</v>
      </c>
      <c r="U56" s="1">
        <v>2.9936120000000002</v>
      </c>
      <c r="V56" s="1">
        <v>15.089817999999999</v>
      </c>
      <c r="W56" s="1">
        <v>18455.979055</v>
      </c>
      <c r="Y56" t="s">
        <v>162</v>
      </c>
      <c r="Z56">
        <v>11952</v>
      </c>
      <c r="AA56" s="1">
        <v>2.9936120000000002</v>
      </c>
      <c r="AB56" s="1">
        <v>15.089817999999999</v>
      </c>
      <c r="AC56" s="1">
        <v>18455.979055</v>
      </c>
      <c r="AE56" t="s">
        <v>162</v>
      </c>
      <c r="AF56">
        <v>11952</v>
      </c>
      <c r="AG56" s="1">
        <v>2.9936120000000002</v>
      </c>
      <c r="AH56" s="1">
        <v>15.089817999999999</v>
      </c>
      <c r="AI56" s="1">
        <v>18455.979055</v>
      </c>
      <c r="AK56" t="s">
        <v>162</v>
      </c>
      <c r="AL56">
        <v>11952</v>
      </c>
      <c r="AM56" s="1">
        <v>2.9936120000000002</v>
      </c>
      <c r="AN56" s="1">
        <v>15.089817999999999</v>
      </c>
      <c r="AO56" s="1">
        <v>18455.979055</v>
      </c>
      <c r="AQ56" t="s">
        <v>162</v>
      </c>
      <c r="AR56">
        <v>11952</v>
      </c>
      <c r="AS56" s="1">
        <v>2.9936120000000002</v>
      </c>
      <c r="AT56" s="1">
        <v>15.089817999999999</v>
      </c>
      <c r="AU56" s="1">
        <v>18455.979055</v>
      </c>
      <c r="AW56" t="s">
        <v>162</v>
      </c>
      <c r="AX56">
        <v>11952</v>
      </c>
      <c r="AY56" s="1">
        <v>2.9936120000000002</v>
      </c>
      <c r="AZ56" s="1">
        <v>15.089817999999999</v>
      </c>
      <c r="BA56" s="1">
        <v>18455.979055</v>
      </c>
      <c r="BC56" t="s">
        <v>162</v>
      </c>
      <c r="BD56">
        <v>11952</v>
      </c>
      <c r="BE56" s="1">
        <v>2.9936120000000002</v>
      </c>
      <c r="BF56" s="1">
        <v>15.089817999999999</v>
      </c>
      <c r="BG56" s="1">
        <v>18455.979055</v>
      </c>
      <c r="BI56" t="s">
        <v>162</v>
      </c>
      <c r="BJ56">
        <v>11952</v>
      </c>
      <c r="BK56" s="1">
        <v>2.9936120000000002</v>
      </c>
      <c r="BL56" s="1">
        <v>15.089817999999999</v>
      </c>
      <c r="BM56" s="1">
        <v>18455.979055</v>
      </c>
      <c r="BO56" t="s">
        <v>162</v>
      </c>
      <c r="BP56">
        <v>11952</v>
      </c>
      <c r="BQ56" s="1">
        <v>2.9936120000000002</v>
      </c>
      <c r="BR56" s="1">
        <v>15.089817999999999</v>
      </c>
      <c r="BS56" s="1">
        <v>18455.979055</v>
      </c>
      <c r="BU56" t="s">
        <v>162</v>
      </c>
      <c r="BV56">
        <v>11952</v>
      </c>
      <c r="BW56" s="1">
        <v>2.9936120000000002</v>
      </c>
      <c r="BX56" s="1">
        <v>15.089817999999999</v>
      </c>
      <c r="BY56" s="1">
        <v>18455.979055</v>
      </c>
      <c r="CA56" t="s">
        <v>162</v>
      </c>
      <c r="CB56">
        <v>11952</v>
      </c>
      <c r="CC56" s="1">
        <v>2.9936120000000002</v>
      </c>
      <c r="CD56" s="1">
        <v>15.089817999999999</v>
      </c>
      <c r="CE56" s="1">
        <v>18455.979055</v>
      </c>
      <c r="CG56" t="s">
        <v>162</v>
      </c>
      <c r="CH56">
        <v>11952</v>
      </c>
      <c r="CI56" s="1">
        <v>2.9936120000000002</v>
      </c>
      <c r="CJ56" s="1">
        <v>15.089817999999999</v>
      </c>
      <c r="CK56" s="1">
        <v>18455.979055</v>
      </c>
      <c r="CM56" t="s">
        <v>162</v>
      </c>
      <c r="CN56">
        <v>11952</v>
      </c>
      <c r="CO56" s="1">
        <v>2.9936120000000002</v>
      </c>
      <c r="CP56" s="1">
        <v>15.089817999999999</v>
      </c>
      <c r="CQ56" s="1">
        <v>18455.979055</v>
      </c>
      <c r="CS56" t="s">
        <v>162</v>
      </c>
      <c r="CT56">
        <v>11952</v>
      </c>
      <c r="CU56" s="1">
        <v>2.9936120000000002</v>
      </c>
      <c r="CV56" s="1">
        <v>15.089817999999999</v>
      </c>
      <c r="CW56" s="1">
        <v>18455.979055</v>
      </c>
      <c r="CY56" t="s">
        <v>162</v>
      </c>
      <c r="CZ56">
        <v>11952</v>
      </c>
      <c r="DA56" s="1">
        <v>2.9936120000000002</v>
      </c>
      <c r="DB56" s="1">
        <v>15.089817999999999</v>
      </c>
      <c r="DC56" s="1">
        <v>18455.979055</v>
      </c>
      <c r="DE56" t="s">
        <v>158</v>
      </c>
      <c r="DF56">
        <v>2388</v>
      </c>
      <c r="DG56" s="1">
        <v>0</v>
      </c>
      <c r="DH56" s="1">
        <v>2.5522309999999999</v>
      </c>
      <c r="DI56" s="1">
        <v>1048.8652219999999</v>
      </c>
      <c r="DK56" t="s">
        <v>162</v>
      </c>
      <c r="DL56">
        <v>11952</v>
      </c>
      <c r="DM56" s="1">
        <v>2.993598</v>
      </c>
      <c r="DN56" s="1">
        <v>15.089777</v>
      </c>
      <c r="DO56" s="1">
        <v>18455.979055</v>
      </c>
    </row>
    <row r="57" spans="1:119" x14ac:dyDescent="0.25">
      <c r="G57" t="s">
        <v>158</v>
      </c>
      <c r="H57">
        <v>2388</v>
      </c>
      <c r="I57" s="1">
        <v>0</v>
      </c>
      <c r="J57" s="1">
        <v>2.5522309999999999</v>
      </c>
      <c r="K57" s="1">
        <v>1048.8652219999999</v>
      </c>
      <c r="M57" t="s">
        <v>158</v>
      </c>
      <c r="N57">
        <v>2388</v>
      </c>
      <c r="O57" s="1">
        <v>0</v>
      </c>
      <c r="P57" s="1">
        <v>2.5522309999999999</v>
      </c>
      <c r="Q57" s="1">
        <v>1048.8652219999999</v>
      </c>
      <c r="S57" t="s">
        <v>158</v>
      </c>
      <c r="T57">
        <v>2388</v>
      </c>
      <c r="U57" s="1">
        <v>0</v>
      </c>
      <c r="V57" s="1">
        <v>2.5522309999999999</v>
      </c>
      <c r="W57" s="1">
        <v>1048.8652219999999</v>
      </c>
      <c r="Y57" t="s">
        <v>158</v>
      </c>
      <c r="Z57">
        <v>2388</v>
      </c>
      <c r="AA57" s="1">
        <v>0</v>
      </c>
      <c r="AB57" s="1">
        <v>2.5522309999999999</v>
      </c>
      <c r="AC57" s="1">
        <v>1048.8652219999999</v>
      </c>
      <c r="AE57" t="s">
        <v>158</v>
      </c>
      <c r="AF57">
        <v>2388</v>
      </c>
      <c r="AG57" s="1">
        <v>0</v>
      </c>
      <c r="AH57" s="1">
        <v>2.5522309999999999</v>
      </c>
      <c r="AI57" s="1">
        <v>1048.8652219999999</v>
      </c>
      <c r="AK57" t="s">
        <v>158</v>
      </c>
      <c r="AL57">
        <v>2388</v>
      </c>
      <c r="AM57" s="1">
        <v>0</v>
      </c>
      <c r="AN57" s="1">
        <v>2.5522309999999999</v>
      </c>
      <c r="AO57" s="1">
        <v>1048.8652219999999</v>
      </c>
      <c r="AQ57" t="s">
        <v>158</v>
      </c>
      <c r="AR57">
        <v>2388</v>
      </c>
      <c r="AS57" s="1">
        <v>0</v>
      </c>
      <c r="AT57" s="1">
        <v>2.5522309999999999</v>
      </c>
      <c r="AU57" s="1">
        <v>1048.8652219999999</v>
      </c>
      <c r="AW57" t="s">
        <v>158</v>
      </c>
      <c r="AX57">
        <v>2388</v>
      </c>
      <c r="AY57" s="1">
        <v>0</v>
      </c>
      <c r="AZ57" s="1">
        <v>2.5522309999999999</v>
      </c>
      <c r="BA57" s="1">
        <v>1048.8652219999999</v>
      </c>
      <c r="BC57" t="s">
        <v>158</v>
      </c>
      <c r="BD57">
        <v>2388</v>
      </c>
      <c r="BE57" s="1">
        <v>0</v>
      </c>
      <c r="BF57" s="1">
        <v>2.5522309999999999</v>
      </c>
      <c r="BG57" s="1">
        <v>1048.8652219999999</v>
      </c>
      <c r="BI57" t="s">
        <v>158</v>
      </c>
      <c r="BJ57">
        <v>2388</v>
      </c>
      <c r="BK57" s="1">
        <v>0</v>
      </c>
      <c r="BL57" s="1">
        <v>2.5522309999999999</v>
      </c>
      <c r="BM57" s="1">
        <v>1048.8652219999999</v>
      </c>
      <c r="BO57" t="s">
        <v>158</v>
      </c>
      <c r="BP57">
        <v>2388</v>
      </c>
      <c r="BQ57" s="1">
        <v>0</v>
      </c>
      <c r="BR57" s="1">
        <v>2.5522309999999999</v>
      </c>
      <c r="BS57" s="1">
        <v>1048.8652219999999</v>
      </c>
      <c r="BU57" t="s">
        <v>158</v>
      </c>
      <c r="BV57">
        <v>2388</v>
      </c>
      <c r="BW57" s="1">
        <v>0</v>
      </c>
      <c r="BX57" s="1">
        <v>2.5522309999999999</v>
      </c>
      <c r="BY57" s="1">
        <v>1048.8652219999999</v>
      </c>
      <c r="CA57" t="s">
        <v>158</v>
      </c>
      <c r="CB57">
        <v>2388</v>
      </c>
      <c r="CC57" s="1">
        <v>0</v>
      </c>
      <c r="CD57" s="1">
        <v>2.5522309999999999</v>
      </c>
      <c r="CE57" s="1">
        <v>1048.8652219999999</v>
      </c>
      <c r="CG57" t="s">
        <v>158</v>
      </c>
      <c r="CH57">
        <v>2388</v>
      </c>
      <c r="CI57" s="1">
        <v>0</v>
      </c>
      <c r="CJ57" s="1">
        <v>2.5522309999999999</v>
      </c>
      <c r="CK57" s="1">
        <v>1048.8652219999999</v>
      </c>
      <c r="CM57" t="s">
        <v>158</v>
      </c>
      <c r="CN57">
        <v>2388</v>
      </c>
      <c r="CO57" s="1">
        <v>0</v>
      </c>
      <c r="CP57" s="1">
        <v>2.5522309999999999</v>
      </c>
      <c r="CQ57" s="1">
        <v>1048.8652219999999</v>
      </c>
      <c r="CS57" t="s">
        <v>158</v>
      </c>
      <c r="CT57">
        <v>2388</v>
      </c>
      <c r="CU57" s="1">
        <v>0</v>
      </c>
      <c r="CV57" s="1">
        <v>2.5522309999999999</v>
      </c>
      <c r="CW57" s="1">
        <v>1048.8652219999999</v>
      </c>
      <c r="CY57" t="s">
        <v>158</v>
      </c>
      <c r="CZ57">
        <v>2388</v>
      </c>
      <c r="DA57" s="1">
        <v>0</v>
      </c>
      <c r="DB57" s="1">
        <v>2.5522309999999999</v>
      </c>
      <c r="DC57" s="1">
        <v>1048.8652219999999</v>
      </c>
      <c r="DE57" t="s">
        <v>159</v>
      </c>
      <c r="DF57">
        <v>1764</v>
      </c>
      <c r="DG57" s="1">
        <v>0</v>
      </c>
      <c r="DH57" s="1">
        <v>13.497994</v>
      </c>
      <c r="DI57" s="1">
        <v>444.18835100000001</v>
      </c>
      <c r="DK57" t="s">
        <v>158</v>
      </c>
      <c r="DL57">
        <v>2388</v>
      </c>
      <c r="DM57" s="1">
        <v>0</v>
      </c>
      <c r="DN57" s="1">
        <v>2.5522309999999999</v>
      </c>
      <c r="DO57" s="1">
        <v>1048.8652219999999</v>
      </c>
    </row>
    <row r="58" spans="1:119" x14ac:dyDescent="0.25">
      <c r="G58" t="s">
        <v>159</v>
      </c>
      <c r="H58">
        <v>1764</v>
      </c>
      <c r="I58" s="1">
        <v>0</v>
      </c>
      <c r="J58" s="1">
        <v>13.497994</v>
      </c>
      <c r="K58" s="1">
        <v>444.18835100000001</v>
      </c>
      <c r="M58" t="s">
        <v>159</v>
      </c>
      <c r="N58">
        <v>1764</v>
      </c>
      <c r="O58" s="1">
        <v>0</v>
      </c>
      <c r="P58" s="1">
        <v>13.497994</v>
      </c>
      <c r="Q58" s="1">
        <v>444.18835100000001</v>
      </c>
      <c r="S58" t="s">
        <v>159</v>
      </c>
      <c r="T58">
        <v>1764</v>
      </c>
      <c r="U58" s="1">
        <v>0</v>
      </c>
      <c r="V58" s="1">
        <v>13.497994</v>
      </c>
      <c r="W58" s="1">
        <v>444.18835100000001</v>
      </c>
      <c r="Y58" t="s">
        <v>159</v>
      </c>
      <c r="Z58">
        <v>1764</v>
      </c>
      <c r="AA58" s="1">
        <v>0</v>
      </c>
      <c r="AB58" s="1">
        <v>13.497994</v>
      </c>
      <c r="AC58" s="1">
        <v>444.18835100000001</v>
      </c>
      <c r="AE58" t="s">
        <v>159</v>
      </c>
      <c r="AF58">
        <v>1764</v>
      </c>
      <c r="AG58" s="1">
        <v>0</v>
      </c>
      <c r="AH58" s="1">
        <v>13.497994</v>
      </c>
      <c r="AI58" s="1">
        <v>444.18835100000001</v>
      </c>
      <c r="AK58" t="s">
        <v>159</v>
      </c>
      <c r="AL58">
        <v>1764</v>
      </c>
      <c r="AM58" s="1">
        <v>0</v>
      </c>
      <c r="AN58" s="1">
        <v>13.497994</v>
      </c>
      <c r="AO58" s="1">
        <v>444.18835100000001</v>
      </c>
      <c r="AQ58" t="s">
        <v>159</v>
      </c>
      <c r="AR58">
        <v>1764</v>
      </c>
      <c r="AS58" s="1">
        <v>0</v>
      </c>
      <c r="AT58" s="1">
        <v>13.497994</v>
      </c>
      <c r="AU58" s="1">
        <v>444.18835100000001</v>
      </c>
      <c r="AW58" t="s">
        <v>159</v>
      </c>
      <c r="AX58">
        <v>1764</v>
      </c>
      <c r="AY58" s="1">
        <v>0</v>
      </c>
      <c r="AZ58" s="1">
        <v>13.497994</v>
      </c>
      <c r="BA58" s="1">
        <v>444.18835100000001</v>
      </c>
      <c r="BC58" t="s">
        <v>159</v>
      </c>
      <c r="BD58">
        <v>1764</v>
      </c>
      <c r="BE58" s="1">
        <v>0</v>
      </c>
      <c r="BF58" s="1">
        <v>13.497994</v>
      </c>
      <c r="BG58" s="1">
        <v>444.18835100000001</v>
      </c>
      <c r="BI58" t="s">
        <v>159</v>
      </c>
      <c r="BJ58">
        <v>1764</v>
      </c>
      <c r="BK58" s="1">
        <v>0</v>
      </c>
      <c r="BL58" s="1">
        <v>13.497994</v>
      </c>
      <c r="BM58" s="1">
        <v>444.18835100000001</v>
      </c>
      <c r="BO58" t="s">
        <v>159</v>
      </c>
      <c r="BP58">
        <v>1764</v>
      </c>
      <c r="BQ58" s="1">
        <v>0</v>
      </c>
      <c r="BR58" s="1">
        <v>13.497994</v>
      </c>
      <c r="BS58" s="1">
        <v>444.18835100000001</v>
      </c>
      <c r="BU58" t="s">
        <v>159</v>
      </c>
      <c r="BV58">
        <v>1764</v>
      </c>
      <c r="BW58" s="1">
        <v>0</v>
      </c>
      <c r="BX58" s="1">
        <v>13.497994</v>
      </c>
      <c r="BY58" s="1">
        <v>444.18835100000001</v>
      </c>
      <c r="CA58" t="s">
        <v>159</v>
      </c>
      <c r="CB58">
        <v>1764</v>
      </c>
      <c r="CC58" s="1">
        <v>0</v>
      </c>
      <c r="CD58" s="1">
        <v>13.497994</v>
      </c>
      <c r="CE58" s="1">
        <v>444.18835100000001</v>
      </c>
      <c r="CG58" t="s">
        <v>159</v>
      </c>
      <c r="CH58">
        <v>1764</v>
      </c>
      <c r="CI58" s="1">
        <v>0</v>
      </c>
      <c r="CJ58" s="1">
        <v>13.497994</v>
      </c>
      <c r="CK58" s="1">
        <v>444.18835100000001</v>
      </c>
      <c r="CM58" t="s">
        <v>159</v>
      </c>
      <c r="CN58">
        <v>1764</v>
      </c>
      <c r="CO58" s="1">
        <v>0</v>
      </c>
      <c r="CP58" s="1">
        <v>13.497994</v>
      </c>
      <c r="CQ58" s="1">
        <v>444.18835100000001</v>
      </c>
      <c r="CS58" t="s">
        <v>159</v>
      </c>
      <c r="CT58">
        <v>1764</v>
      </c>
      <c r="CU58" s="1">
        <v>0</v>
      </c>
      <c r="CV58" s="1">
        <v>13.497994</v>
      </c>
      <c r="CW58" s="1">
        <v>444.18835100000001</v>
      </c>
      <c r="CY58" t="s">
        <v>159</v>
      </c>
      <c r="CZ58">
        <v>1764</v>
      </c>
      <c r="DA58" s="1">
        <v>0</v>
      </c>
      <c r="DB58" s="1">
        <v>13.497994</v>
      </c>
      <c r="DC58" s="1">
        <v>444.18835100000001</v>
      </c>
      <c r="DE58" t="s">
        <v>160</v>
      </c>
      <c r="DF58">
        <v>1752</v>
      </c>
      <c r="DG58" s="1">
        <v>2.7063429999999999</v>
      </c>
      <c r="DH58" s="1">
        <v>6.6879160000000004</v>
      </c>
      <c r="DI58" s="1">
        <v>630.56106299999999</v>
      </c>
      <c r="DK58" t="s">
        <v>159</v>
      </c>
      <c r="DL58">
        <v>1764</v>
      </c>
      <c r="DM58" s="1">
        <v>0</v>
      </c>
      <c r="DN58" s="1">
        <v>13.497994</v>
      </c>
      <c r="DO58" s="1">
        <v>444.18835100000001</v>
      </c>
    </row>
    <row r="59" spans="1:119" x14ac:dyDescent="0.25">
      <c r="G59" t="s">
        <v>160</v>
      </c>
      <c r="H59">
        <v>1752</v>
      </c>
      <c r="I59" s="1">
        <v>2.7063429999999999</v>
      </c>
      <c r="J59" s="1">
        <v>6.6879160000000004</v>
      </c>
      <c r="K59" s="1">
        <v>630.56106299999999</v>
      </c>
      <c r="M59" t="s">
        <v>160</v>
      </c>
      <c r="N59">
        <v>1752</v>
      </c>
      <c r="O59" s="1">
        <v>2.7063429999999999</v>
      </c>
      <c r="P59" s="1">
        <v>6.6879160000000004</v>
      </c>
      <c r="Q59" s="1">
        <v>630.56106299999999</v>
      </c>
      <c r="S59" t="s">
        <v>160</v>
      </c>
      <c r="T59">
        <v>1752</v>
      </c>
      <c r="U59" s="1">
        <v>2.7063429999999999</v>
      </c>
      <c r="V59" s="1">
        <v>6.6879160000000004</v>
      </c>
      <c r="W59" s="1">
        <v>630.56106299999999</v>
      </c>
      <c r="Y59" t="s">
        <v>160</v>
      </c>
      <c r="Z59">
        <v>1752</v>
      </c>
      <c r="AA59" s="1">
        <v>2.7063429999999999</v>
      </c>
      <c r="AB59" s="1">
        <v>6.6879160000000004</v>
      </c>
      <c r="AC59" s="1">
        <v>630.56106299999999</v>
      </c>
      <c r="AE59" t="s">
        <v>160</v>
      </c>
      <c r="AF59">
        <v>1752</v>
      </c>
      <c r="AG59" s="1">
        <v>2.7063429999999999</v>
      </c>
      <c r="AH59" s="1">
        <v>6.6879160000000004</v>
      </c>
      <c r="AI59" s="1">
        <v>630.56106299999999</v>
      </c>
      <c r="AK59" t="s">
        <v>160</v>
      </c>
      <c r="AL59">
        <v>1752</v>
      </c>
      <c r="AM59" s="1">
        <v>2.7063429999999999</v>
      </c>
      <c r="AN59" s="1">
        <v>6.6879160000000004</v>
      </c>
      <c r="AO59" s="1">
        <v>630.56106299999999</v>
      </c>
      <c r="AQ59" t="s">
        <v>160</v>
      </c>
      <c r="AR59">
        <v>1752</v>
      </c>
      <c r="AS59" s="1">
        <v>2.7063429999999999</v>
      </c>
      <c r="AT59" s="1">
        <v>6.6879160000000004</v>
      </c>
      <c r="AU59" s="1">
        <v>630.56106299999999</v>
      </c>
      <c r="AW59" t="s">
        <v>160</v>
      </c>
      <c r="AX59">
        <v>1752</v>
      </c>
      <c r="AY59" s="1">
        <v>2.7063429999999999</v>
      </c>
      <c r="AZ59" s="1">
        <v>6.6879160000000004</v>
      </c>
      <c r="BA59" s="1">
        <v>630.56106299999999</v>
      </c>
      <c r="BC59" t="s">
        <v>160</v>
      </c>
      <c r="BD59">
        <v>1752</v>
      </c>
      <c r="BE59" s="1">
        <v>2.7063429999999999</v>
      </c>
      <c r="BF59" s="1">
        <v>6.6879160000000004</v>
      </c>
      <c r="BG59" s="1">
        <v>630.56106299999999</v>
      </c>
      <c r="BI59" t="s">
        <v>160</v>
      </c>
      <c r="BJ59">
        <v>1752</v>
      </c>
      <c r="BK59" s="1">
        <v>2.7063429999999999</v>
      </c>
      <c r="BL59" s="1">
        <v>6.6879160000000004</v>
      </c>
      <c r="BM59" s="1">
        <v>630.56106299999999</v>
      </c>
      <c r="BO59" t="s">
        <v>160</v>
      </c>
      <c r="BP59">
        <v>1752</v>
      </c>
      <c r="BQ59" s="1">
        <v>2.7063429999999999</v>
      </c>
      <c r="BR59" s="1">
        <v>6.6879160000000004</v>
      </c>
      <c r="BS59" s="1">
        <v>630.56106299999999</v>
      </c>
      <c r="BU59" t="s">
        <v>160</v>
      </c>
      <c r="BV59">
        <v>1752</v>
      </c>
      <c r="BW59" s="1">
        <v>2.7063429999999999</v>
      </c>
      <c r="BX59" s="1">
        <v>6.6879160000000004</v>
      </c>
      <c r="BY59" s="1">
        <v>630.56106299999999</v>
      </c>
      <c r="CA59" t="s">
        <v>160</v>
      </c>
      <c r="CB59">
        <v>1752</v>
      </c>
      <c r="CC59" s="1">
        <v>2.7063429999999999</v>
      </c>
      <c r="CD59" s="1">
        <v>6.6879160000000004</v>
      </c>
      <c r="CE59" s="1">
        <v>630.56106299999999</v>
      </c>
      <c r="CG59" t="s">
        <v>160</v>
      </c>
      <c r="CH59">
        <v>1752</v>
      </c>
      <c r="CI59" s="1">
        <v>2.7063429999999999</v>
      </c>
      <c r="CJ59" s="1">
        <v>6.6879160000000004</v>
      </c>
      <c r="CK59" s="1">
        <v>630.56106299999999</v>
      </c>
      <c r="CM59" t="s">
        <v>160</v>
      </c>
      <c r="CN59">
        <v>1752</v>
      </c>
      <c r="CO59" s="1">
        <v>2.7063429999999999</v>
      </c>
      <c r="CP59" s="1">
        <v>6.6879160000000004</v>
      </c>
      <c r="CQ59" s="1">
        <v>630.56106299999999</v>
      </c>
      <c r="CS59" t="s">
        <v>160</v>
      </c>
      <c r="CT59">
        <v>1752</v>
      </c>
      <c r="CU59" s="1">
        <v>2.7063429999999999</v>
      </c>
      <c r="CV59" s="1">
        <v>6.6879160000000004</v>
      </c>
      <c r="CW59" s="1">
        <v>630.56106299999999</v>
      </c>
      <c r="CY59" t="s">
        <v>160</v>
      </c>
      <c r="CZ59">
        <v>1752</v>
      </c>
      <c r="DA59" s="1">
        <v>2.7063429999999999</v>
      </c>
      <c r="DB59" s="1">
        <v>6.6879160000000004</v>
      </c>
      <c r="DC59" s="1">
        <v>630.56106299999999</v>
      </c>
      <c r="DK59" t="s">
        <v>160</v>
      </c>
      <c r="DL59">
        <v>1752</v>
      </c>
      <c r="DM59" s="1">
        <v>2.7063429999999999</v>
      </c>
      <c r="DN59" s="1">
        <v>6.6879160000000004</v>
      </c>
      <c r="DO59" s="1">
        <v>630.56106299999999</v>
      </c>
    </row>
    <row r="62" spans="1:119" x14ac:dyDescent="0.25">
      <c r="G62" t="s">
        <v>389</v>
      </c>
    </row>
    <row r="63" spans="1:119" x14ac:dyDescent="0.25">
      <c r="G63" t="s">
        <v>390</v>
      </c>
    </row>
    <row r="64" spans="1:119" x14ac:dyDescent="0.25">
      <c r="G64" t="s">
        <v>391</v>
      </c>
    </row>
    <row r="70" spans="7:14" x14ac:dyDescent="0.25">
      <c r="G70" s="7" t="s">
        <v>181</v>
      </c>
      <c r="M70" s="7" t="s">
        <v>289</v>
      </c>
    </row>
    <row r="71" spans="7:14" x14ac:dyDescent="0.25">
      <c r="G71" t="s">
        <v>173</v>
      </c>
      <c r="M71" t="s">
        <v>108</v>
      </c>
    </row>
    <row r="72" spans="7:14" x14ac:dyDescent="0.25">
      <c r="G72" t="s">
        <v>174</v>
      </c>
      <c r="M72" t="s">
        <v>278</v>
      </c>
    </row>
    <row r="73" spans="7:14" x14ac:dyDescent="0.25">
      <c r="G73" t="s">
        <v>124</v>
      </c>
      <c r="M73" t="s">
        <v>124</v>
      </c>
    </row>
    <row r="74" spans="7:14" x14ac:dyDescent="0.25">
      <c r="H74" t="s">
        <v>125</v>
      </c>
      <c r="N74" t="s">
        <v>125</v>
      </c>
    </row>
    <row r="75" spans="7:14" x14ac:dyDescent="0.25">
      <c r="H75" t="s">
        <v>126</v>
      </c>
      <c r="N75" t="s">
        <v>126</v>
      </c>
    </row>
    <row r="76" spans="7:14" x14ac:dyDescent="0.25">
      <c r="H76" t="s">
        <v>127</v>
      </c>
      <c r="N76" t="s">
        <v>127</v>
      </c>
    </row>
    <row r="77" spans="7:14" x14ac:dyDescent="0.25">
      <c r="H77" t="s">
        <v>128</v>
      </c>
      <c r="N77" t="s">
        <v>128</v>
      </c>
    </row>
    <row r="78" spans="7:14" x14ac:dyDescent="0.25">
      <c r="G78" t="s">
        <v>110</v>
      </c>
      <c r="M78" t="s">
        <v>110</v>
      </c>
    </row>
    <row r="80" spans="7:14" x14ac:dyDescent="0.25">
      <c r="G80" t="s">
        <v>111</v>
      </c>
      <c r="M80" t="s">
        <v>111</v>
      </c>
    </row>
    <row r="81" spans="7:13" x14ac:dyDescent="0.25">
      <c r="G81" t="s">
        <v>175</v>
      </c>
      <c r="M81" t="s">
        <v>279</v>
      </c>
    </row>
    <row r="82" spans="7:13" x14ac:dyDescent="0.25">
      <c r="G82" t="s">
        <v>176</v>
      </c>
      <c r="M82" t="s">
        <v>186</v>
      </c>
    </row>
    <row r="83" spans="7:13" x14ac:dyDescent="0.25">
      <c r="G83" t="s">
        <v>177</v>
      </c>
      <c r="M83" t="s">
        <v>280</v>
      </c>
    </row>
    <row r="84" spans="7:13" x14ac:dyDescent="0.25">
      <c r="G84" t="s">
        <v>178</v>
      </c>
      <c r="M84" t="s">
        <v>281</v>
      </c>
    </row>
    <row r="85" spans="7:13" x14ac:dyDescent="0.25">
      <c r="G85" t="s">
        <v>179</v>
      </c>
      <c r="M85" t="s">
        <v>282</v>
      </c>
    </row>
    <row r="86" spans="7:13" x14ac:dyDescent="0.25">
      <c r="G86" t="s">
        <v>180</v>
      </c>
      <c r="M86" t="s">
        <v>283</v>
      </c>
    </row>
    <row r="87" spans="7:13" x14ac:dyDescent="0.25">
      <c r="G87" t="s">
        <v>118</v>
      </c>
      <c r="M87" t="s">
        <v>284</v>
      </c>
    </row>
    <row r="88" spans="7:13" x14ac:dyDescent="0.25">
      <c r="G88" t="s">
        <v>119</v>
      </c>
      <c r="M88" t="s">
        <v>119</v>
      </c>
    </row>
    <row r="89" spans="7:13" x14ac:dyDescent="0.25">
      <c r="G89" t="s">
        <v>120</v>
      </c>
      <c r="M89" t="s">
        <v>120</v>
      </c>
    </row>
    <row r="90" spans="7:13" x14ac:dyDescent="0.25">
      <c r="G90" t="s">
        <v>121</v>
      </c>
      <c r="M90" t="s">
        <v>121</v>
      </c>
    </row>
    <row r="92" spans="7:13" x14ac:dyDescent="0.25">
      <c r="G92" t="s">
        <v>174</v>
      </c>
      <c r="M92" t="s">
        <v>278</v>
      </c>
    </row>
    <row r="93" spans="7:13" x14ac:dyDescent="0.25">
      <c r="G93" t="s">
        <v>161</v>
      </c>
      <c r="M93" t="s">
        <v>161</v>
      </c>
    </row>
    <row r="95" spans="7:13" x14ac:dyDescent="0.25">
      <c r="G95" t="s">
        <v>130</v>
      </c>
      <c r="M95" t="s">
        <v>130</v>
      </c>
    </row>
    <row r="96" spans="7:13" x14ac:dyDescent="0.25">
      <c r="G96" t="s">
        <v>131</v>
      </c>
      <c r="M96" t="s">
        <v>131</v>
      </c>
    </row>
    <row r="97" spans="7:13" x14ac:dyDescent="0.25">
      <c r="G97" t="s">
        <v>132</v>
      </c>
      <c r="M97" t="s">
        <v>132</v>
      </c>
    </row>
    <row r="98" spans="7:13" x14ac:dyDescent="0.25">
      <c r="G98" t="s">
        <v>133</v>
      </c>
      <c r="M98" t="s">
        <v>133</v>
      </c>
    </row>
    <row r="99" spans="7:13" x14ac:dyDescent="0.25">
      <c r="G99" t="s">
        <v>134</v>
      </c>
      <c r="M99" t="s">
        <v>134</v>
      </c>
    </row>
    <row r="100" spans="7:13" x14ac:dyDescent="0.25">
      <c r="G100" t="s">
        <v>135</v>
      </c>
      <c r="M100" t="s">
        <v>135</v>
      </c>
    </row>
    <row r="102" spans="7:13" x14ac:dyDescent="0.25">
      <c r="G102" t="s">
        <v>136</v>
      </c>
      <c r="M102" t="s">
        <v>136</v>
      </c>
    </row>
    <row r="103" spans="7:13" x14ac:dyDescent="0.25">
      <c r="G103" t="s">
        <v>137</v>
      </c>
      <c r="M103" t="s">
        <v>137</v>
      </c>
    </row>
    <row r="104" spans="7:13" x14ac:dyDescent="0.25">
      <c r="G104" t="s">
        <v>138</v>
      </c>
      <c r="M104" t="s">
        <v>138</v>
      </c>
    </row>
    <row r="105" spans="7:13" x14ac:dyDescent="0.25">
      <c r="G105" t="s">
        <v>139</v>
      </c>
      <c r="M105" t="s">
        <v>139</v>
      </c>
    </row>
    <row r="106" spans="7:13" x14ac:dyDescent="0.25">
      <c r="G106" t="s">
        <v>140</v>
      </c>
      <c r="M106" t="s">
        <v>140</v>
      </c>
    </row>
    <row r="107" spans="7:13" x14ac:dyDescent="0.25">
      <c r="G107" t="s">
        <v>141</v>
      </c>
      <c r="M107" t="s">
        <v>141</v>
      </c>
    </row>
    <row r="108" spans="7:13" x14ac:dyDescent="0.25">
      <c r="G108" t="s">
        <v>142</v>
      </c>
      <c r="M108" t="s">
        <v>142</v>
      </c>
    </row>
    <row r="109" spans="7:13" x14ac:dyDescent="0.25">
      <c r="G109" t="s">
        <v>143</v>
      </c>
      <c r="M109" t="s">
        <v>143</v>
      </c>
    </row>
    <row r="110" spans="7:13" x14ac:dyDescent="0.25">
      <c r="G110" t="s">
        <v>144</v>
      </c>
      <c r="M110" t="s">
        <v>144</v>
      </c>
    </row>
    <row r="111" spans="7:13" x14ac:dyDescent="0.25">
      <c r="G111" t="s">
        <v>145</v>
      </c>
      <c r="M111" t="s">
        <v>145</v>
      </c>
    </row>
    <row r="112" spans="7:13" x14ac:dyDescent="0.25">
      <c r="G112" t="s">
        <v>146</v>
      </c>
      <c r="M112" t="s">
        <v>146</v>
      </c>
    </row>
    <row r="113" spans="7:17" x14ac:dyDescent="0.25">
      <c r="G113" t="s">
        <v>147</v>
      </c>
      <c r="M113" t="s">
        <v>147</v>
      </c>
    </row>
    <row r="115" spans="7:17" x14ac:dyDescent="0.25">
      <c r="G115" t="s">
        <v>148</v>
      </c>
      <c r="M115" t="s">
        <v>148</v>
      </c>
    </row>
    <row r="116" spans="7:17" x14ac:dyDescent="0.25">
      <c r="G116" t="s">
        <v>182</v>
      </c>
      <c r="M116" t="s">
        <v>285</v>
      </c>
    </row>
    <row r="117" spans="7:17" x14ac:dyDescent="0.25">
      <c r="G117" t="s">
        <v>183</v>
      </c>
      <c r="M117" t="s">
        <v>286</v>
      </c>
    </row>
    <row r="118" spans="7:17" x14ac:dyDescent="0.25">
      <c r="G118" t="s">
        <v>184</v>
      </c>
      <c r="M118" t="s">
        <v>287</v>
      </c>
    </row>
    <row r="119" spans="7:17" x14ac:dyDescent="0.25">
      <c r="G119" t="s">
        <v>185</v>
      </c>
      <c r="M119" t="s">
        <v>288</v>
      </c>
    </row>
    <row r="121" spans="7:17" x14ac:dyDescent="0.25">
      <c r="G121" t="s">
        <v>149</v>
      </c>
      <c r="H121" t="s">
        <v>150</v>
      </c>
      <c r="I121" t="s">
        <v>151</v>
      </c>
      <c r="J121" t="s">
        <v>152</v>
      </c>
      <c r="K121" t="s">
        <v>153</v>
      </c>
      <c r="M121" t="s">
        <v>149</v>
      </c>
      <c r="N121" t="s">
        <v>150</v>
      </c>
      <c r="O121" t="s">
        <v>151</v>
      </c>
      <c r="P121" t="s">
        <v>152</v>
      </c>
      <c r="Q121" t="s">
        <v>153</v>
      </c>
    </row>
    <row r="122" spans="7:17" x14ac:dyDescent="0.25">
      <c r="G122" t="s">
        <v>154</v>
      </c>
      <c r="H122">
        <v>1668</v>
      </c>
      <c r="I122">
        <v>0</v>
      </c>
      <c r="J122">
        <v>0</v>
      </c>
      <c r="K122">
        <v>843.196912</v>
      </c>
      <c r="M122" t="s">
        <v>154</v>
      </c>
      <c r="N122">
        <v>1668</v>
      </c>
      <c r="O122" s="1">
        <v>0</v>
      </c>
      <c r="P122" s="1">
        <v>0</v>
      </c>
      <c r="Q122" s="1">
        <v>843.196912</v>
      </c>
    </row>
    <row r="123" spans="7:17" x14ac:dyDescent="0.25">
      <c r="G123" t="s">
        <v>155</v>
      </c>
      <c r="H123">
        <v>9660</v>
      </c>
      <c r="I123" s="1">
        <v>3.7758959999999999</v>
      </c>
      <c r="J123" s="1">
        <v>5.945506</v>
      </c>
      <c r="K123" s="1">
        <v>4174.170341</v>
      </c>
      <c r="M123" t="s">
        <v>155</v>
      </c>
      <c r="N123">
        <v>9660</v>
      </c>
      <c r="O123" s="1">
        <v>3.7758959999999999</v>
      </c>
      <c r="P123" s="1">
        <v>5.945506</v>
      </c>
      <c r="Q123" s="1">
        <v>4174.170341</v>
      </c>
    </row>
    <row r="124" spans="7:17" x14ac:dyDescent="0.25">
      <c r="G124" t="s">
        <v>156</v>
      </c>
      <c r="H124">
        <v>11952</v>
      </c>
      <c r="I124" s="1">
        <v>11.610768</v>
      </c>
      <c r="J124" s="1">
        <v>27.406006999999999</v>
      </c>
      <c r="K124" s="1">
        <v>18455.979055</v>
      </c>
      <c r="M124" t="s">
        <v>157</v>
      </c>
      <c r="N124">
        <v>23904</v>
      </c>
      <c r="O124" s="1">
        <v>7.2721470000000004</v>
      </c>
      <c r="P124" s="1">
        <v>21.110543</v>
      </c>
      <c r="Q124" s="1">
        <v>36911.95811</v>
      </c>
    </row>
    <row r="125" spans="7:17" x14ac:dyDescent="0.25">
      <c r="G125" t="s">
        <v>162</v>
      </c>
      <c r="H125">
        <v>11952</v>
      </c>
      <c r="I125" s="1">
        <v>2.993592</v>
      </c>
      <c r="J125" s="1">
        <v>15.089881</v>
      </c>
      <c r="K125" s="1">
        <v>18455.979055</v>
      </c>
      <c r="M125" t="s">
        <v>158</v>
      </c>
      <c r="N125">
        <v>2388</v>
      </c>
      <c r="O125" s="1">
        <v>0</v>
      </c>
      <c r="P125" s="1">
        <v>2.5522309999999999</v>
      </c>
      <c r="Q125" s="1">
        <v>1048.8652219999999</v>
      </c>
    </row>
    <row r="126" spans="7:17" x14ac:dyDescent="0.25">
      <c r="G126" t="s">
        <v>158</v>
      </c>
      <c r="H126">
        <v>2388</v>
      </c>
      <c r="I126" s="1">
        <v>0</v>
      </c>
      <c r="J126" s="1">
        <v>2.5522309999999999</v>
      </c>
      <c r="K126" s="1">
        <v>1048.8652219999999</v>
      </c>
      <c r="M126" t="s">
        <v>159</v>
      </c>
      <c r="N126">
        <v>1764</v>
      </c>
      <c r="O126" s="1">
        <v>0</v>
      </c>
      <c r="P126" s="1">
        <v>13.497994</v>
      </c>
      <c r="Q126" s="1">
        <v>444.18835100000001</v>
      </c>
    </row>
    <row r="127" spans="7:17" x14ac:dyDescent="0.25">
      <c r="G127" t="s">
        <v>159</v>
      </c>
      <c r="H127">
        <v>1764</v>
      </c>
      <c r="I127" s="1">
        <v>0</v>
      </c>
      <c r="J127" s="1">
        <v>13.497994</v>
      </c>
      <c r="K127" s="1">
        <v>444.18835100000001</v>
      </c>
      <c r="M127" t="s">
        <v>160</v>
      </c>
      <c r="N127">
        <v>1752</v>
      </c>
      <c r="O127" s="1">
        <v>2.7063429999999999</v>
      </c>
      <c r="P127" s="1">
        <v>6.6879160000000004</v>
      </c>
      <c r="Q127" s="1">
        <v>630.56106299999999</v>
      </c>
    </row>
    <row r="128" spans="7:17" x14ac:dyDescent="0.25">
      <c r="G128" t="s">
        <v>160</v>
      </c>
      <c r="H128">
        <v>1752</v>
      </c>
      <c r="I128" s="1">
        <v>2.7063429999999999</v>
      </c>
      <c r="J128" s="1">
        <v>6.6879160000000004</v>
      </c>
      <c r="K128" s="1">
        <v>630.56106299999999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W44"/>
  <sheetViews>
    <sheetView topLeftCell="A16" workbookViewId="0">
      <selection activeCell="F27" sqref="F27"/>
    </sheetView>
  </sheetViews>
  <sheetFormatPr defaultRowHeight="15" x14ac:dyDescent="0.25"/>
  <cols>
    <col min="2" max="2" width="11.85546875" customWidth="1"/>
    <col min="4" max="4" width="9" bestFit="1" customWidth="1"/>
    <col min="5" max="5" width="10.85546875" bestFit="1" customWidth="1"/>
    <col min="6" max="6" width="9" bestFit="1" customWidth="1"/>
    <col min="7" max="7" width="12.28515625" bestFit="1" customWidth="1"/>
    <col min="8" max="8" width="10.85546875" bestFit="1" customWidth="1"/>
    <col min="9" max="9" width="14.42578125" bestFit="1" customWidth="1"/>
    <col min="10" max="10" width="13" customWidth="1"/>
    <col min="11" max="11" width="6.42578125" customWidth="1"/>
    <col min="12" max="12" width="15.85546875" customWidth="1"/>
    <col min="18" max="18" width="11" customWidth="1"/>
  </cols>
  <sheetData>
    <row r="2" spans="2:18" x14ac:dyDescent="0.25">
      <c r="B2" t="s">
        <v>66</v>
      </c>
      <c r="J2" t="s">
        <v>66</v>
      </c>
      <c r="R2" t="s">
        <v>66</v>
      </c>
    </row>
    <row r="3" spans="2:18" x14ac:dyDescent="0.25">
      <c r="B3" t="s">
        <v>67</v>
      </c>
      <c r="J3" t="s">
        <v>67</v>
      </c>
      <c r="R3" t="s">
        <v>67</v>
      </c>
    </row>
    <row r="4" spans="2:18" x14ac:dyDescent="0.25">
      <c r="B4" t="s">
        <v>68</v>
      </c>
      <c r="J4" t="s">
        <v>68</v>
      </c>
      <c r="R4" t="s">
        <v>68</v>
      </c>
    </row>
    <row r="5" spans="2:18" x14ac:dyDescent="0.25">
      <c r="B5" t="s">
        <v>69</v>
      </c>
      <c r="J5" t="s">
        <v>69</v>
      </c>
      <c r="R5" t="s">
        <v>69</v>
      </c>
    </row>
    <row r="6" spans="2:18" x14ac:dyDescent="0.25">
      <c r="B6" t="s">
        <v>70</v>
      </c>
      <c r="J6" t="s">
        <v>78</v>
      </c>
      <c r="R6" t="s">
        <v>70</v>
      </c>
    </row>
    <row r="7" spans="2:18" x14ac:dyDescent="0.25">
      <c r="B7" t="s">
        <v>71</v>
      </c>
      <c r="J7" t="s">
        <v>70</v>
      </c>
      <c r="R7" t="s">
        <v>71</v>
      </c>
    </row>
    <row r="8" spans="2:18" x14ac:dyDescent="0.25">
      <c r="B8" t="s">
        <v>72</v>
      </c>
      <c r="J8" t="s">
        <v>79</v>
      </c>
      <c r="R8" t="s">
        <v>72</v>
      </c>
    </row>
    <row r="9" spans="2:18" x14ac:dyDescent="0.25">
      <c r="B9" t="s">
        <v>73</v>
      </c>
      <c r="J9" t="s">
        <v>71</v>
      </c>
      <c r="R9" t="s">
        <v>107</v>
      </c>
    </row>
    <row r="10" spans="2:18" x14ac:dyDescent="0.25">
      <c r="B10" t="s">
        <v>74</v>
      </c>
      <c r="J10" t="s">
        <v>72</v>
      </c>
      <c r="R10" t="s">
        <v>74</v>
      </c>
    </row>
    <row r="11" spans="2:18" x14ac:dyDescent="0.25">
      <c r="B11" t="s">
        <v>75</v>
      </c>
      <c r="J11" t="s">
        <v>73</v>
      </c>
      <c r="R11" t="s">
        <v>75</v>
      </c>
    </row>
    <row r="12" spans="2:18" x14ac:dyDescent="0.25">
      <c r="B12" t="s">
        <v>76</v>
      </c>
      <c r="J12" t="s">
        <v>74</v>
      </c>
      <c r="R12" t="s">
        <v>76</v>
      </c>
    </row>
    <row r="13" spans="2:18" x14ac:dyDescent="0.25">
      <c r="B13" t="s">
        <v>77</v>
      </c>
      <c r="J13" t="s">
        <v>75</v>
      </c>
      <c r="R13" t="s">
        <v>77</v>
      </c>
    </row>
    <row r="14" spans="2:18" x14ac:dyDescent="0.25">
      <c r="J14" t="s">
        <v>76</v>
      </c>
    </row>
    <row r="15" spans="2:18" x14ac:dyDescent="0.25">
      <c r="J15" t="s">
        <v>77</v>
      </c>
    </row>
    <row r="19" spans="2:23" x14ac:dyDescent="0.25">
      <c r="B19">
        <v>1</v>
      </c>
      <c r="C19">
        <v>7</v>
      </c>
      <c r="D19" t="s">
        <v>80</v>
      </c>
      <c r="J19">
        <v>1</v>
      </c>
      <c r="K19">
        <v>7</v>
      </c>
      <c r="L19" t="s">
        <v>80</v>
      </c>
      <c r="R19">
        <v>1</v>
      </c>
      <c r="S19">
        <v>7</v>
      </c>
      <c r="T19" t="s">
        <v>80</v>
      </c>
    </row>
    <row r="21" spans="2:23" x14ac:dyDescent="0.25">
      <c r="B21" t="s">
        <v>81</v>
      </c>
      <c r="C21">
        <v>0</v>
      </c>
      <c r="D21" t="s">
        <v>82</v>
      </c>
      <c r="E21" t="s">
        <v>83</v>
      </c>
      <c r="J21" t="s">
        <v>256</v>
      </c>
      <c r="K21">
        <v>0</v>
      </c>
      <c r="L21" t="s">
        <v>240</v>
      </c>
      <c r="M21">
        <v>0</v>
      </c>
      <c r="R21" t="s">
        <v>272</v>
      </c>
      <c r="S21">
        <v>0</v>
      </c>
      <c r="T21" t="s">
        <v>240</v>
      </c>
      <c r="U21">
        <v>0</v>
      </c>
    </row>
    <row r="22" spans="2:23" x14ac:dyDescent="0.25">
      <c r="B22" t="s">
        <v>84</v>
      </c>
      <c r="C22">
        <v>0</v>
      </c>
      <c r="D22" t="s">
        <v>85</v>
      </c>
      <c r="E22" t="s">
        <v>86</v>
      </c>
      <c r="F22" t="s">
        <v>87</v>
      </c>
      <c r="G22" t="s">
        <v>88</v>
      </c>
      <c r="J22" t="s">
        <v>81</v>
      </c>
      <c r="K22">
        <v>0</v>
      </c>
      <c r="L22" t="s">
        <v>82</v>
      </c>
      <c r="M22" t="s">
        <v>83</v>
      </c>
      <c r="R22" t="s">
        <v>273</v>
      </c>
      <c r="S22">
        <v>0</v>
      </c>
      <c r="T22" t="s">
        <v>82</v>
      </c>
      <c r="U22" t="s">
        <v>83</v>
      </c>
    </row>
    <row r="23" spans="2:23" x14ac:dyDescent="0.25">
      <c r="B23" t="s">
        <v>89</v>
      </c>
      <c r="C23">
        <v>0</v>
      </c>
      <c r="D23" t="s">
        <v>90</v>
      </c>
      <c r="E23">
        <v>0</v>
      </c>
      <c r="F23">
        <v>0</v>
      </c>
      <c r="G23">
        <v>0</v>
      </c>
      <c r="J23" t="s">
        <v>84</v>
      </c>
      <c r="K23">
        <v>0</v>
      </c>
      <c r="L23" t="s">
        <v>85</v>
      </c>
      <c r="M23" t="s">
        <v>86</v>
      </c>
      <c r="N23" t="s">
        <v>87</v>
      </c>
      <c r="O23" t="s">
        <v>88</v>
      </c>
      <c r="R23" t="s">
        <v>84</v>
      </c>
      <c r="S23">
        <v>0</v>
      </c>
      <c r="T23" t="s">
        <v>85</v>
      </c>
      <c r="U23" t="s">
        <v>86</v>
      </c>
      <c r="V23" t="s">
        <v>87</v>
      </c>
      <c r="W23" t="s">
        <v>88</v>
      </c>
    </row>
    <row r="24" spans="2:23" x14ac:dyDescent="0.25">
      <c r="B24" t="s">
        <v>91</v>
      </c>
      <c r="C24">
        <v>0</v>
      </c>
      <c r="D24" t="s">
        <v>82</v>
      </c>
      <c r="E24" t="s">
        <v>92</v>
      </c>
      <c r="J24" t="s">
        <v>89</v>
      </c>
      <c r="K24">
        <v>0</v>
      </c>
      <c r="L24" t="s">
        <v>90</v>
      </c>
      <c r="M24">
        <v>0</v>
      </c>
      <c r="N24">
        <v>0</v>
      </c>
      <c r="O24">
        <v>0</v>
      </c>
      <c r="R24" t="s">
        <v>89</v>
      </c>
      <c r="S24">
        <v>0</v>
      </c>
      <c r="T24" t="s">
        <v>90</v>
      </c>
      <c r="U24">
        <v>0</v>
      </c>
      <c r="V24">
        <v>0</v>
      </c>
      <c r="W24">
        <v>0</v>
      </c>
    </row>
    <row r="25" spans="2:23" x14ac:dyDescent="0.25">
      <c r="J25" t="s">
        <v>91</v>
      </c>
      <c r="K25">
        <v>0</v>
      </c>
      <c r="L25" t="s">
        <v>82</v>
      </c>
      <c r="M25" t="s">
        <v>92</v>
      </c>
      <c r="R25" t="s">
        <v>91</v>
      </c>
      <c r="S25">
        <v>0</v>
      </c>
      <c r="T25" t="s">
        <v>82</v>
      </c>
      <c r="U25" t="s">
        <v>92</v>
      </c>
    </row>
    <row r="26" spans="2:23" x14ac:dyDescent="0.25">
      <c r="B26" t="s">
        <v>93</v>
      </c>
      <c r="C26">
        <v>0</v>
      </c>
      <c r="D26" t="s">
        <v>82</v>
      </c>
      <c r="E26" t="s">
        <v>83</v>
      </c>
      <c r="J26" t="s">
        <v>105</v>
      </c>
      <c r="K26">
        <v>0</v>
      </c>
      <c r="L26" t="s">
        <v>85</v>
      </c>
      <c r="M26" t="s">
        <v>239</v>
      </c>
      <c r="N26" t="s">
        <v>87</v>
      </c>
      <c r="O26" t="s">
        <v>88</v>
      </c>
      <c r="R26" t="s">
        <v>105</v>
      </c>
      <c r="S26">
        <v>0</v>
      </c>
      <c r="T26" t="s">
        <v>85</v>
      </c>
      <c r="U26" t="s">
        <v>239</v>
      </c>
      <c r="V26" t="s">
        <v>87</v>
      </c>
      <c r="W26" t="s">
        <v>88</v>
      </c>
    </row>
    <row r="27" spans="2:23" x14ac:dyDescent="0.25">
      <c r="B27" t="s">
        <v>94</v>
      </c>
      <c r="C27">
        <v>0</v>
      </c>
      <c r="D27" t="s">
        <v>85</v>
      </c>
      <c r="E27" t="s">
        <v>95</v>
      </c>
      <c r="F27" t="s">
        <v>96</v>
      </c>
      <c r="G27" t="s">
        <v>88</v>
      </c>
    </row>
    <row r="28" spans="2:23" x14ac:dyDescent="0.25">
      <c r="B28" t="s">
        <v>97</v>
      </c>
      <c r="C28">
        <v>0</v>
      </c>
      <c r="D28" t="s">
        <v>98</v>
      </c>
      <c r="E28" t="s">
        <v>99</v>
      </c>
      <c r="F28" t="s">
        <v>100</v>
      </c>
      <c r="J28" t="s">
        <v>106</v>
      </c>
      <c r="K28">
        <v>0</v>
      </c>
      <c r="L28" t="s">
        <v>240</v>
      </c>
      <c r="M28">
        <v>0</v>
      </c>
      <c r="R28" t="s">
        <v>274</v>
      </c>
      <c r="S28">
        <v>0</v>
      </c>
      <c r="T28" t="s">
        <v>240</v>
      </c>
      <c r="U28">
        <v>0</v>
      </c>
    </row>
    <row r="29" spans="2:23" x14ac:dyDescent="0.25">
      <c r="B29" t="s">
        <v>97</v>
      </c>
      <c r="C29">
        <v>0</v>
      </c>
      <c r="D29" t="s">
        <v>98</v>
      </c>
      <c r="E29" t="s">
        <v>101</v>
      </c>
      <c r="F29" t="s">
        <v>102</v>
      </c>
      <c r="J29" t="s">
        <v>93</v>
      </c>
      <c r="K29">
        <v>0</v>
      </c>
      <c r="L29" t="s">
        <v>82</v>
      </c>
      <c r="M29" t="s">
        <v>83</v>
      </c>
      <c r="R29" t="s">
        <v>275</v>
      </c>
      <c r="S29">
        <v>0</v>
      </c>
      <c r="T29" t="s">
        <v>82</v>
      </c>
      <c r="U29" t="s">
        <v>83</v>
      </c>
    </row>
    <row r="30" spans="2:23" x14ac:dyDescent="0.25">
      <c r="B30" t="s">
        <v>103</v>
      </c>
      <c r="C30">
        <v>0</v>
      </c>
      <c r="D30" t="s">
        <v>90</v>
      </c>
      <c r="E30">
        <v>0</v>
      </c>
      <c r="F30">
        <v>0</v>
      </c>
      <c r="G30">
        <v>0</v>
      </c>
      <c r="J30" t="s">
        <v>94</v>
      </c>
      <c r="K30">
        <v>0</v>
      </c>
      <c r="L30" t="s">
        <v>85</v>
      </c>
      <c r="M30" t="s">
        <v>95</v>
      </c>
      <c r="N30" t="s">
        <v>96</v>
      </c>
      <c r="O30" t="s">
        <v>88</v>
      </c>
      <c r="R30" t="s">
        <v>94</v>
      </c>
      <c r="S30">
        <v>0</v>
      </c>
      <c r="T30" t="s">
        <v>85</v>
      </c>
      <c r="U30" t="s">
        <v>95</v>
      </c>
      <c r="V30" t="s">
        <v>96</v>
      </c>
      <c r="W30" t="s">
        <v>88</v>
      </c>
    </row>
    <row r="31" spans="2:23" x14ac:dyDescent="0.25">
      <c r="B31" t="s">
        <v>104</v>
      </c>
      <c r="C31">
        <v>0</v>
      </c>
      <c r="D31" t="s">
        <v>82</v>
      </c>
      <c r="E31" t="s">
        <v>92</v>
      </c>
      <c r="J31" t="s">
        <v>97</v>
      </c>
      <c r="K31">
        <v>0</v>
      </c>
      <c r="L31" t="s">
        <v>98</v>
      </c>
      <c r="M31" t="s">
        <v>99</v>
      </c>
      <c r="N31" t="s">
        <v>100</v>
      </c>
      <c r="R31" t="s">
        <v>97</v>
      </c>
      <c r="S31">
        <v>0</v>
      </c>
      <c r="T31" t="s">
        <v>98</v>
      </c>
      <c r="U31" t="s">
        <v>99</v>
      </c>
      <c r="V31" t="s">
        <v>100</v>
      </c>
    </row>
    <row r="32" spans="2:23" x14ac:dyDescent="0.25">
      <c r="J32" t="s">
        <v>97</v>
      </c>
      <c r="K32">
        <v>0</v>
      </c>
      <c r="L32" t="s">
        <v>98</v>
      </c>
      <c r="M32" t="s">
        <v>101</v>
      </c>
      <c r="N32" t="s">
        <v>102</v>
      </c>
      <c r="R32" t="s">
        <v>97</v>
      </c>
      <c r="S32">
        <v>0</v>
      </c>
      <c r="T32" t="s">
        <v>98</v>
      </c>
      <c r="U32" t="s">
        <v>101</v>
      </c>
      <c r="V32" t="s">
        <v>102</v>
      </c>
    </row>
    <row r="33" spans="2:23" x14ac:dyDescent="0.25">
      <c r="J33" t="s">
        <v>103</v>
      </c>
      <c r="K33">
        <v>0</v>
      </c>
      <c r="L33" t="s">
        <v>90</v>
      </c>
      <c r="M33">
        <v>0</v>
      </c>
      <c r="N33">
        <v>0</v>
      </c>
      <c r="O33">
        <v>0</v>
      </c>
      <c r="R33" t="s">
        <v>103</v>
      </c>
      <c r="S33">
        <v>0</v>
      </c>
      <c r="T33" t="s">
        <v>90</v>
      </c>
      <c r="U33">
        <v>0</v>
      </c>
      <c r="V33">
        <v>0</v>
      </c>
      <c r="W33">
        <v>0</v>
      </c>
    </row>
    <row r="34" spans="2:23" x14ac:dyDescent="0.25">
      <c r="J34" t="s">
        <v>104</v>
      </c>
      <c r="K34">
        <v>0</v>
      </c>
      <c r="L34" t="s">
        <v>82</v>
      </c>
      <c r="M34" t="s">
        <v>92</v>
      </c>
      <c r="R34" t="s">
        <v>104</v>
      </c>
      <c r="S34">
        <v>0</v>
      </c>
      <c r="T34" t="s">
        <v>82</v>
      </c>
      <c r="U34" t="s">
        <v>92</v>
      </c>
    </row>
    <row r="35" spans="2:23" x14ac:dyDescent="0.25">
      <c r="J35" t="s">
        <v>257</v>
      </c>
      <c r="K35">
        <v>0</v>
      </c>
      <c r="L35" t="s">
        <v>85</v>
      </c>
      <c r="M35" t="s">
        <v>239</v>
      </c>
      <c r="N35" t="s">
        <v>87</v>
      </c>
      <c r="O35" t="s">
        <v>88</v>
      </c>
      <c r="R35" t="s">
        <v>257</v>
      </c>
      <c r="S35">
        <v>0</v>
      </c>
      <c r="T35" t="s">
        <v>85</v>
      </c>
      <c r="U35" t="s">
        <v>239</v>
      </c>
      <c r="V35" t="s">
        <v>87</v>
      </c>
      <c r="W35" t="s">
        <v>88</v>
      </c>
    </row>
    <row r="37" spans="2:23" x14ac:dyDescent="0.25">
      <c r="B37" t="s">
        <v>172</v>
      </c>
    </row>
    <row r="39" spans="2:23" s="2" customFormat="1" ht="60" x14ac:dyDescent="0.25">
      <c r="B39" s="11" t="s">
        <v>0</v>
      </c>
      <c r="C39" s="11" t="s">
        <v>122</v>
      </c>
      <c r="D39" s="11" t="s">
        <v>163</v>
      </c>
      <c r="E39" s="11" t="s">
        <v>164</v>
      </c>
      <c r="F39" s="11" t="s">
        <v>165</v>
      </c>
      <c r="G39" s="11" t="s">
        <v>166</v>
      </c>
      <c r="H39" s="11" t="s">
        <v>167</v>
      </c>
      <c r="I39" s="11" t="s">
        <v>168</v>
      </c>
      <c r="J39" s="11" t="s">
        <v>169</v>
      </c>
      <c r="K39" s="11" t="s">
        <v>170</v>
      </c>
      <c r="L39" s="11" t="s">
        <v>171</v>
      </c>
    </row>
    <row r="40" spans="2:23" x14ac:dyDescent="0.25">
      <c r="B40" s="9">
        <v>1</v>
      </c>
      <c r="C40" s="9">
        <v>501</v>
      </c>
      <c r="D40" s="10">
        <v>171.09583250681558</v>
      </c>
      <c r="E40" s="10">
        <v>448583.33333333331</v>
      </c>
      <c r="F40" s="10">
        <v>38.409166971842446</v>
      </c>
      <c r="G40" s="10">
        <v>8230458.333333333</v>
      </c>
      <c r="H40" s="10">
        <v>342300.83333333331</v>
      </c>
      <c r="I40" s="10">
        <v>372483330.66666669</v>
      </c>
      <c r="J40" s="10">
        <v>2698033.3333333335</v>
      </c>
      <c r="K40" s="10">
        <v>742071.66666666663</v>
      </c>
      <c r="L40" s="10">
        <v>733333.33333333337</v>
      </c>
    </row>
    <row r="41" spans="2:23" x14ac:dyDescent="0.25">
      <c r="B41" s="9">
        <v>118</v>
      </c>
      <c r="C41" s="9">
        <v>501</v>
      </c>
      <c r="D41" s="10">
        <v>168.55166753133139</v>
      </c>
      <c r="E41" s="10">
        <v>339814.16666666669</v>
      </c>
      <c r="F41" s="10">
        <v>31.232500076293945</v>
      </c>
      <c r="G41" s="10">
        <v>3280158.3333333335</v>
      </c>
      <c r="H41" s="10">
        <v>130762.41666666667</v>
      </c>
      <c r="I41" s="10">
        <v>408866666.66666669</v>
      </c>
      <c r="J41" s="10">
        <v>1085236.6666666667</v>
      </c>
      <c r="K41" s="10">
        <v>317346.66666666669</v>
      </c>
      <c r="L41" s="10">
        <v>542890</v>
      </c>
    </row>
    <row r="43" spans="2:23" x14ac:dyDescent="0.25">
      <c r="B43" s="8" t="s">
        <v>0</v>
      </c>
      <c r="C43" s="8" t="s">
        <v>122</v>
      </c>
      <c r="D43" s="8" t="s">
        <v>163</v>
      </c>
      <c r="E43" s="8" t="s">
        <v>164</v>
      </c>
      <c r="F43" s="8" t="s">
        <v>165</v>
      </c>
      <c r="G43" s="8" t="s">
        <v>166</v>
      </c>
      <c r="H43" s="8" t="s">
        <v>167</v>
      </c>
      <c r="I43" s="8" t="s">
        <v>168</v>
      </c>
      <c r="J43" s="8" t="s">
        <v>169</v>
      </c>
      <c r="K43" s="8" t="s">
        <v>170</v>
      </c>
      <c r="L43" s="8" t="s">
        <v>171</v>
      </c>
    </row>
    <row r="44" spans="2:23" x14ac:dyDescent="0.25">
      <c r="B44" s="9">
        <v>1</v>
      </c>
      <c r="C44" s="9">
        <v>501</v>
      </c>
      <c r="D44" s="10">
        <v>171.10583209991455</v>
      </c>
      <c r="E44" s="10">
        <v>434991.66666666669</v>
      </c>
      <c r="F44" s="10">
        <v>37.380833307902016</v>
      </c>
      <c r="G44" s="10">
        <v>7872891.666666667</v>
      </c>
      <c r="H44" s="10">
        <v>325833.33333333331</v>
      </c>
      <c r="I44" s="10">
        <v>372266664</v>
      </c>
      <c r="J44" s="10">
        <v>2574666.6666666665</v>
      </c>
      <c r="K44" s="10">
        <v>715358.33333333337</v>
      </c>
      <c r="L44" s="10">
        <v>719608.33333333337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BC59"/>
  <sheetViews>
    <sheetView topLeftCell="B1" workbookViewId="0">
      <selection activeCell="B9" sqref="B9"/>
    </sheetView>
  </sheetViews>
  <sheetFormatPr defaultRowHeight="15" x14ac:dyDescent="0.25"/>
  <cols>
    <col min="1" max="1" width="17.7109375" customWidth="1"/>
    <col min="2" max="2" width="11.7109375" customWidth="1"/>
    <col min="25" max="25" width="8.85546875" style="14"/>
  </cols>
  <sheetData>
    <row r="2" spans="1:55" x14ac:dyDescent="0.25">
      <c r="B2" t="s">
        <v>238</v>
      </c>
    </row>
    <row r="4" spans="1:55" x14ac:dyDescent="0.25">
      <c r="AL4" t="s">
        <v>271</v>
      </c>
    </row>
    <row r="5" spans="1:55" s="2" customFormat="1" ht="75" x14ac:dyDescent="0.25">
      <c r="B5" s="19" t="s">
        <v>0</v>
      </c>
      <c r="C5" s="19" t="s">
        <v>109</v>
      </c>
      <c r="D5" s="19" t="s">
        <v>149</v>
      </c>
      <c r="E5" s="19" t="s">
        <v>187</v>
      </c>
      <c r="F5" s="19" t="s">
        <v>188</v>
      </c>
      <c r="G5" s="19" t="s">
        <v>189</v>
      </c>
      <c r="H5" s="19" t="s">
        <v>190</v>
      </c>
      <c r="I5" s="19" t="s">
        <v>191</v>
      </c>
      <c r="J5" s="19" t="s">
        <v>192</v>
      </c>
      <c r="K5" s="19" t="s">
        <v>193</v>
      </c>
      <c r="L5" s="19" t="s">
        <v>194</v>
      </c>
      <c r="M5" s="19" t="s">
        <v>195</v>
      </c>
      <c r="N5" s="19" t="s">
        <v>196</v>
      </c>
      <c r="O5" s="19" t="s">
        <v>197</v>
      </c>
      <c r="P5" s="19" t="s">
        <v>198</v>
      </c>
      <c r="Q5" s="19" t="s">
        <v>199</v>
      </c>
      <c r="R5" s="19" t="s">
        <v>200</v>
      </c>
      <c r="S5" s="19" t="s">
        <v>201</v>
      </c>
      <c r="T5" s="19" t="s">
        <v>202</v>
      </c>
      <c r="U5" s="19" t="s">
        <v>203</v>
      </c>
      <c r="V5" s="19" t="s">
        <v>204</v>
      </c>
      <c r="W5" s="19" t="s">
        <v>205</v>
      </c>
      <c r="X5" s="19" t="s">
        <v>206</v>
      </c>
      <c r="Y5" s="19" t="s">
        <v>207</v>
      </c>
      <c r="Z5" s="19" t="s">
        <v>208</v>
      </c>
      <c r="AA5" s="19" t="s">
        <v>209</v>
      </c>
      <c r="AB5" s="19" t="s">
        <v>210</v>
      </c>
      <c r="AC5" s="19" t="s">
        <v>211</v>
      </c>
      <c r="AD5" s="19" t="s">
        <v>212</v>
      </c>
      <c r="AE5" s="19" t="s">
        <v>213</v>
      </c>
      <c r="AF5" s="19" t="s">
        <v>214</v>
      </c>
      <c r="AG5" s="19" t="s">
        <v>215</v>
      </c>
      <c r="AH5" s="19" t="s">
        <v>216</v>
      </c>
      <c r="AI5" s="19" t="s">
        <v>217</v>
      </c>
      <c r="AJ5" s="19" t="s">
        <v>218</v>
      </c>
      <c r="AK5" s="19" t="s">
        <v>219</v>
      </c>
      <c r="AL5" s="19" t="s">
        <v>220</v>
      </c>
      <c r="AM5" s="19" t="s">
        <v>221</v>
      </c>
      <c r="AN5" s="19" t="s">
        <v>222</v>
      </c>
      <c r="AO5" s="19" t="s">
        <v>223</v>
      </c>
      <c r="AP5" s="19" t="s">
        <v>224</v>
      </c>
      <c r="AQ5" s="19" t="s">
        <v>225</v>
      </c>
      <c r="AR5" s="19" t="s">
        <v>226</v>
      </c>
      <c r="AS5" s="19" t="s">
        <v>227</v>
      </c>
      <c r="AT5" s="19" t="s">
        <v>228</v>
      </c>
      <c r="AU5" s="19" t="s">
        <v>229</v>
      </c>
      <c r="AV5" s="19" t="s">
        <v>230</v>
      </c>
      <c r="AW5" s="19" t="s">
        <v>231</v>
      </c>
      <c r="AX5" s="19" t="s">
        <v>232</v>
      </c>
      <c r="AY5" s="19" t="s">
        <v>233</v>
      </c>
      <c r="AZ5" s="19" t="s">
        <v>234</v>
      </c>
      <c r="BA5" s="19" t="s">
        <v>235</v>
      </c>
      <c r="BB5" s="19" t="s">
        <v>236</v>
      </c>
      <c r="BC5" s="19" t="s">
        <v>237</v>
      </c>
    </row>
    <row r="6" spans="1:55" x14ac:dyDescent="0.25">
      <c r="B6" s="17">
        <v>1</v>
      </c>
      <c r="C6" s="17">
        <v>10</v>
      </c>
      <c r="D6" s="17">
        <v>19</v>
      </c>
      <c r="E6" s="18">
        <v>653.57669874622798</v>
      </c>
      <c r="F6" s="18">
        <v>40.685876834018025</v>
      </c>
      <c r="G6" s="18">
        <v>38.531377022624028</v>
      </c>
      <c r="H6" s="18">
        <v>0</v>
      </c>
      <c r="I6" s="18">
        <v>761.98737589007555</v>
      </c>
      <c r="J6" s="18">
        <v>541.57091902154514</v>
      </c>
      <c r="K6" s="18">
        <v>221.39480580989934</v>
      </c>
      <c r="L6" s="18">
        <v>2.4662261544500428</v>
      </c>
      <c r="M6" s="18">
        <v>5.1302161142494578</v>
      </c>
      <c r="N6" s="18">
        <v>0.25651096058252421</v>
      </c>
      <c r="O6" s="18">
        <v>30.833997838358957</v>
      </c>
      <c r="P6" s="18">
        <v>36.22034370997843</v>
      </c>
      <c r="Q6" s="18">
        <v>0</v>
      </c>
      <c r="R6" s="18">
        <v>15.314881444427705</v>
      </c>
      <c r="S6" s="18">
        <v>4.8711874157379791</v>
      </c>
      <c r="T6" s="18">
        <v>132.05631619616744</v>
      </c>
      <c r="U6" s="18">
        <v>68.666565940721611</v>
      </c>
      <c r="V6" s="18">
        <v>0.72171519329558131</v>
      </c>
      <c r="W6" s="18">
        <v>4.2147937610952235</v>
      </c>
      <c r="X6" s="18">
        <v>161</v>
      </c>
      <c r="Y6" s="18">
        <v>25</v>
      </c>
      <c r="Z6" s="18">
        <v>0</v>
      </c>
      <c r="AA6" s="18">
        <v>0</v>
      </c>
      <c r="AB6" s="18">
        <v>6.8627845650536309E-3</v>
      </c>
      <c r="AC6" s="20">
        <v>0</v>
      </c>
      <c r="AD6" s="20">
        <v>122.02962512041192</v>
      </c>
      <c r="AE6" s="20">
        <v>42.535231104018379</v>
      </c>
      <c r="AF6" s="20">
        <v>-10.800807312683199</v>
      </c>
      <c r="AG6" s="18">
        <v>18.743216279280713</v>
      </c>
      <c r="AH6" s="18">
        <v>7.3070175718949981</v>
      </c>
      <c r="AI6" s="18">
        <v>9.0928739960520222</v>
      </c>
      <c r="AJ6" s="18">
        <v>11.371706410162195</v>
      </c>
      <c r="AK6" s="20">
        <v>661.78578448136955</v>
      </c>
      <c r="AL6" s="20">
        <v>261.48623548071066</v>
      </c>
      <c r="AM6" s="18">
        <v>38.155387467489028</v>
      </c>
      <c r="AN6" s="20">
        <v>9.3902483104157941</v>
      </c>
      <c r="AO6" s="18">
        <v>0.24410366466351455</v>
      </c>
      <c r="AP6" s="18">
        <v>0.24175384904340472</v>
      </c>
      <c r="AQ6" s="20">
        <v>8.1725336370908224</v>
      </c>
      <c r="AR6" s="20">
        <v>21.624983514647418</v>
      </c>
      <c r="AS6" s="20">
        <v>6.5612261497598112</v>
      </c>
      <c r="AT6" s="20">
        <v>3.9415160739239416E-3</v>
      </c>
      <c r="AU6" s="18">
        <v>5.7097975265706841E-2</v>
      </c>
      <c r="AV6" s="18">
        <v>0</v>
      </c>
      <c r="AW6" s="18">
        <v>11.667651097957229</v>
      </c>
      <c r="AX6" s="18">
        <v>33.974367154410565</v>
      </c>
      <c r="AY6" s="20">
        <v>2.0910890210810806</v>
      </c>
      <c r="AZ6" s="18">
        <v>7.7811161160887959E-2</v>
      </c>
      <c r="BA6" s="18">
        <v>27.027754684289295</v>
      </c>
      <c r="BB6" s="18">
        <v>6.5982975251823062</v>
      </c>
      <c r="BC6" s="18">
        <v>11.40333107636476</v>
      </c>
    </row>
    <row r="7" spans="1:55" x14ac:dyDescent="0.25">
      <c r="B7" s="17">
        <v>118</v>
      </c>
      <c r="C7" s="17">
        <v>10</v>
      </c>
      <c r="D7" s="17">
        <v>19</v>
      </c>
      <c r="E7" s="18">
        <v>653.57669874622798</v>
      </c>
      <c r="F7" s="18">
        <v>40.501528964518819</v>
      </c>
      <c r="G7" s="18">
        <v>38.315466206467811</v>
      </c>
      <c r="H7" s="18">
        <v>0</v>
      </c>
      <c r="I7" s="18">
        <v>762.49855902491799</v>
      </c>
      <c r="J7" s="18">
        <v>544.51903978983557</v>
      </c>
      <c r="K7" s="18">
        <v>223.21924400904092</v>
      </c>
      <c r="L7" s="18">
        <v>2.5147749327119349</v>
      </c>
      <c r="M7" s="18">
        <v>4.3968745828622939</v>
      </c>
      <c r="N7" s="18">
        <v>0.21984136542929505</v>
      </c>
      <c r="O7" s="18">
        <v>21.645975223519443</v>
      </c>
      <c r="P7" s="18">
        <v>29.138364447551652</v>
      </c>
      <c r="Q7" s="18">
        <v>0</v>
      </c>
      <c r="R7" s="18">
        <v>16.139591546727523</v>
      </c>
      <c r="S7" s="18">
        <v>4.1760248499166419</v>
      </c>
      <c r="T7" s="18">
        <v>128.23436454130058</v>
      </c>
      <c r="U7" s="18">
        <v>64.61883790745155</v>
      </c>
      <c r="V7" s="18">
        <v>0.29350418346264906</v>
      </c>
      <c r="W7" s="18">
        <v>2.7867699103489367</v>
      </c>
      <c r="X7" s="18">
        <v>161</v>
      </c>
      <c r="Y7" s="18">
        <v>25</v>
      </c>
      <c r="Z7" s="18">
        <v>0</v>
      </c>
      <c r="AA7" s="18">
        <v>0</v>
      </c>
      <c r="AB7" s="18">
        <v>6.7986111484537801E-3</v>
      </c>
      <c r="AC7" s="20">
        <v>0</v>
      </c>
      <c r="AD7" s="16">
        <v>191.71191477552156</v>
      </c>
      <c r="AE7" s="16">
        <v>45.712223971225171</v>
      </c>
      <c r="AF7" s="16">
        <v>-8.5458863790310176</v>
      </c>
      <c r="AG7" s="21">
        <v>28.56779894563887</v>
      </c>
      <c r="AH7" s="18">
        <v>7.8429713869589559</v>
      </c>
      <c r="AI7" s="18">
        <v>8.0640391553650428</v>
      </c>
      <c r="AJ7" s="18">
        <v>10.224950219826878</v>
      </c>
      <c r="AK7" s="20">
        <v>639.3687092599273</v>
      </c>
      <c r="AL7" s="16">
        <v>326.08139177243231</v>
      </c>
      <c r="AM7" s="18">
        <v>47.270367150964191</v>
      </c>
      <c r="AN7" s="20">
        <v>4.5763024578463156</v>
      </c>
      <c r="AO7" s="18">
        <v>0.10206032462317832</v>
      </c>
      <c r="AP7" s="18">
        <v>0.10990612453119629</v>
      </c>
      <c r="AQ7" s="20">
        <v>5.5698660470866255</v>
      </c>
      <c r="AR7" s="16">
        <v>23.13617872714898</v>
      </c>
      <c r="AS7" s="16">
        <v>6.9939021963802226</v>
      </c>
      <c r="AT7" s="20">
        <v>3.9810073828595686E-3</v>
      </c>
      <c r="AU7" s="18">
        <v>3.7090110449352842E-2</v>
      </c>
      <c r="AV7" s="18">
        <v>0</v>
      </c>
      <c r="AW7" s="18">
        <v>12.889952054174948</v>
      </c>
      <c r="AX7" s="18">
        <v>121.51606995098722</v>
      </c>
      <c r="AY7" s="16">
        <v>4.2972172877142407</v>
      </c>
      <c r="AZ7" s="18">
        <v>7.7811161160887959E-2</v>
      </c>
      <c r="BA7" s="18">
        <v>26.984234525337119</v>
      </c>
      <c r="BB7" s="18">
        <v>6.5905469389086271</v>
      </c>
      <c r="BC7" s="18">
        <v>11.385433154592073</v>
      </c>
    </row>
    <row r="8" spans="1:55" x14ac:dyDescent="0.25">
      <c r="B8" s="17">
        <v>1</v>
      </c>
      <c r="C8" s="17">
        <v>10</v>
      </c>
      <c r="D8" s="17">
        <v>56</v>
      </c>
      <c r="E8" s="18">
        <v>654.02481579301832</v>
      </c>
      <c r="F8" s="18">
        <v>41.050585646373051</v>
      </c>
      <c r="G8" s="18">
        <v>38.798596377798681</v>
      </c>
      <c r="H8" s="18">
        <v>0</v>
      </c>
      <c r="I8" s="18">
        <v>761.56223512621455</v>
      </c>
      <c r="J8" s="18">
        <v>438.44361882420429</v>
      </c>
      <c r="K8" s="18">
        <v>266.6270628792534</v>
      </c>
      <c r="L8" s="18">
        <v>2.3666171353260514</v>
      </c>
      <c r="M8" s="18">
        <v>6.5323007879319981</v>
      </c>
      <c r="N8" s="18">
        <v>0.32661362122921206</v>
      </c>
      <c r="O8" s="18">
        <v>45.06143147309534</v>
      </c>
      <c r="P8" s="18">
        <v>47.266425283001517</v>
      </c>
      <c r="Q8" s="18">
        <v>0</v>
      </c>
      <c r="R8" s="18">
        <v>15.554766974939836</v>
      </c>
      <c r="S8" s="18">
        <v>6.2044369115800739</v>
      </c>
      <c r="T8" s="18">
        <v>148.99928075665764</v>
      </c>
      <c r="U8" s="18">
        <v>69.744795507216551</v>
      </c>
      <c r="V8" s="18">
        <v>0.89754283938344881</v>
      </c>
      <c r="W8" s="18">
        <v>5.9231152109098391</v>
      </c>
      <c r="X8" s="18">
        <v>0</v>
      </c>
      <c r="Y8" s="18">
        <v>0</v>
      </c>
      <c r="Z8" s="18">
        <v>0</v>
      </c>
      <c r="AA8" s="18">
        <v>0</v>
      </c>
      <c r="AB8" s="18">
        <v>6.7060741794157221E-3</v>
      </c>
      <c r="AC8" s="20">
        <v>83.785337642252472</v>
      </c>
      <c r="AD8" s="20">
        <v>145.73313050736067</v>
      </c>
      <c r="AE8" s="20">
        <v>45.10316329987014</v>
      </c>
      <c r="AF8" s="20">
        <v>-11.454388720035382</v>
      </c>
      <c r="AG8" s="18">
        <v>22.591580324423521</v>
      </c>
      <c r="AH8" s="18">
        <v>7.74617494798329</v>
      </c>
      <c r="AI8" s="18">
        <v>-24.974959666811824</v>
      </c>
      <c r="AJ8" s="18">
        <v>-16.537949964493873</v>
      </c>
      <c r="AK8" s="20">
        <v>701.67457537981397</v>
      </c>
      <c r="AL8" s="20">
        <v>385.42244956260384</v>
      </c>
      <c r="AM8" s="18">
        <v>52.55602241424193</v>
      </c>
      <c r="AN8" s="20">
        <v>11.483020995895755</v>
      </c>
      <c r="AO8" s="18">
        <v>0.28939499671320557</v>
      </c>
      <c r="AP8" s="18">
        <v>0.27966708507044374</v>
      </c>
      <c r="AQ8" s="20">
        <v>11.18113427355285</v>
      </c>
      <c r="AR8" s="20">
        <v>20.745220695322725</v>
      </c>
      <c r="AS8" s="20">
        <v>5.8814113877750183</v>
      </c>
      <c r="AT8" s="20">
        <v>3.7037316156063294E-3</v>
      </c>
      <c r="AU8" s="18">
        <v>3.0466532845365994E-2</v>
      </c>
      <c r="AV8" s="18">
        <v>0</v>
      </c>
      <c r="AW8" s="18">
        <v>6.8681697616555608</v>
      </c>
      <c r="AX8" s="18">
        <v>20.036636764146238</v>
      </c>
      <c r="AY8" s="20">
        <v>0</v>
      </c>
      <c r="AZ8" s="18">
        <v>1.1464859433771377E-2</v>
      </c>
      <c r="BA8" s="18">
        <v>14.962242135162175</v>
      </c>
      <c r="BB8" s="18">
        <v>0.99559153355608188</v>
      </c>
      <c r="BC8" s="18">
        <v>2.9660952136499015</v>
      </c>
    </row>
    <row r="9" spans="1:55" x14ac:dyDescent="0.25">
      <c r="B9" s="17">
        <v>118</v>
      </c>
      <c r="C9" s="17">
        <v>10</v>
      </c>
      <c r="D9" s="17">
        <v>30</v>
      </c>
      <c r="E9" s="18">
        <v>654.02481579301832</v>
      </c>
      <c r="F9" s="18">
        <v>40.992021570848664</v>
      </c>
      <c r="G9" s="18">
        <v>38.778672267301346</v>
      </c>
      <c r="H9" s="18">
        <v>0</v>
      </c>
      <c r="I9" s="18">
        <v>761.56299580851078</v>
      </c>
      <c r="J9" s="18">
        <v>440.71768528582101</v>
      </c>
      <c r="K9" s="18">
        <v>268.19042193921535</v>
      </c>
      <c r="L9" s="18">
        <v>2.4578844544911513</v>
      </c>
      <c r="M9" s="18">
        <v>5.5472725953364259</v>
      </c>
      <c r="N9" s="18">
        <v>0.27736328664508536</v>
      </c>
      <c r="O9" s="18">
        <v>33.157063198693905</v>
      </c>
      <c r="P9" s="18">
        <v>38.04802777307502</v>
      </c>
      <c r="Q9" s="18">
        <v>0</v>
      </c>
      <c r="R9" s="18">
        <v>16.688997246174569</v>
      </c>
      <c r="S9" s="18">
        <v>5.2668981749251538</v>
      </c>
      <c r="T9" s="18">
        <v>146.5537375854168</v>
      </c>
      <c r="U9" s="18">
        <v>65.843988140583676</v>
      </c>
      <c r="V9" s="18">
        <v>0.67266934339756235</v>
      </c>
      <c r="W9" s="18">
        <v>5.2179021079329244</v>
      </c>
      <c r="X9" s="18">
        <v>0</v>
      </c>
      <c r="Y9" s="18">
        <v>0</v>
      </c>
      <c r="Z9" s="18">
        <v>0</v>
      </c>
      <c r="AA9" s="18">
        <v>0</v>
      </c>
      <c r="AB9" s="18">
        <v>6.7043171988593209E-3</v>
      </c>
      <c r="AC9" s="20">
        <v>83.055701134457564</v>
      </c>
      <c r="AD9" s="16">
        <v>145.86298687103761</v>
      </c>
      <c r="AE9" s="16">
        <v>48.294604184397734</v>
      </c>
      <c r="AF9" s="16">
        <v>-9.5745175685756543</v>
      </c>
      <c r="AG9" s="18">
        <v>22.538109782629384</v>
      </c>
      <c r="AH9" s="18">
        <v>8.2853129996233683</v>
      </c>
      <c r="AI9" s="18">
        <v>-25.586386722359038</v>
      </c>
      <c r="AJ9" s="18">
        <v>-16.825692516852573</v>
      </c>
      <c r="AK9" s="20">
        <v>695.19106096553412</v>
      </c>
      <c r="AL9" s="16">
        <v>394.62984169598724</v>
      </c>
      <c r="AM9" s="18">
        <v>53.838478516064178</v>
      </c>
      <c r="AN9" s="20">
        <v>8.9340581471813181</v>
      </c>
      <c r="AO9" s="18">
        <v>0.22316658305072382</v>
      </c>
      <c r="AP9" s="18">
        <v>0.21957898247185839</v>
      </c>
      <c r="AQ9" s="20">
        <v>7.4480378997440937</v>
      </c>
      <c r="AR9" s="16">
        <v>23.321745059825787</v>
      </c>
      <c r="AS9" s="16">
        <v>6.5781442384245539</v>
      </c>
      <c r="AT9" s="20">
        <v>3.8662985449821573E-3</v>
      </c>
      <c r="AU9" s="18">
        <v>2.3250585762097625E-2</v>
      </c>
      <c r="AV9" s="18">
        <v>0</v>
      </c>
      <c r="AW9" s="18">
        <v>6.80809747502507</v>
      </c>
      <c r="AX9" s="18">
        <v>63.344139919702307</v>
      </c>
      <c r="AY9" s="16">
        <v>1.1654451155631119E-2</v>
      </c>
      <c r="AZ9" s="18">
        <v>1.1799531455190386E-2</v>
      </c>
      <c r="BA9" s="18">
        <v>14.949493811152866</v>
      </c>
      <c r="BB9" s="18">
        <v>0.9951528619022334</v>
      </c>
      <c r="BC9" s="18">
        <v>2.9693575967227916</v>
      </c>
    </row>
    <row r="10" spans="1:55" x14ac:dyDescent="0.25">
      <c r="AL10" s="6">
        <f>(AL7+AL9)/2</f>
        <v>360.35561673420978</v>
      </c>
    </row>
    <row r="11" spans="1:55" x14ac:dyDescent="0.25">
      <c r="B11" t="s">
        <v>276</v>
      </c>
    </row>
    <row r="12" spans="1:55" s="2" customFormat="1" ht="75" x14ac:dyDescent="0.25">
      <c r="B12" s="13" t="s">
        <v>0</v>
      </c>
      <c r="C12" s="13" t="s">
        <v>109</v>
      </c>
      <c r="D12" s="13" t="s">
        <v>149</v>
      </c>
      <c r="E12" s="13" t="s">
        <v>187</v>
      </c>
      <c r="F12" s="13" t="s">
        <v>188</v>
      </c>
      <c r="G12" s="13" t="s">
        <v>189</v>
      </c>
      <c r="H12" s="13" t="s">
        <v>190</v>
      </c>
      <c r="I12" s="13" t="s">
        <v>191</v>
      </c>
      <c r="J12" s="13" t="s">
        <v>192</v>
      </c>
      <c r="K12" s="13" t="s">
        <v>193</v>
      </c>
      <c r="L12" s="13" t="s">
        <v>194</v>
      </c>
      <c r="M12" s="13" t="s">
        <v>195</v>
      </c>
      <c r="N12" s="13" t="s">
        <v>196</v>
      </c>
      <c r="O12" s="13" t="s">
        <v>197</v>
      </c>
      <c r="P12" s="13" t="s">
        <v>198</v>
      </c>
      <c r="Q12" s="13" t="s">
        <v>199</v>
      </c>
      <c r="R12" s="13" t="s">
        <v>200</v>
      </c>
      <c r="S12" s="13" t="s">
        <v>201</v>
      </c>
      <c r="T12" s="13" t="s">
        <v>202</v>
      </c>
      <c r="U12" s="13" t="s">
        <v>203</v>
      </c>
      <c r="V12" s="13" t="s">
        <v>204</v>
      </c>
      <c r="W12" s="13" t="s">
        <v>205</v>
      </c>
      <c r="X12" s="13" t="s">
        <v>206</v>
      </c>
      <c r="Y12" s="13" t="s">
        <v>207</v>
      </c>
      <c r="Z12" s="13" t="s">
        <v>208</v>
      </c>
      <c r="AA12" s="13" t="s">
        <v>209</v>
      </c>
      <c r="AB12" s="13" t="s">
        <v>210</v>
      </c>
      <c r="AC12" s="13" t="s">
        <v>211</v>
      </c>
      <c r="AD12" s="13" t="s">
        <v>212</v>
      </c>
      <c r="AE12" s="13" t="s">
        <v>213</v>
      </c>
      <c r="AF12" s="13" t="s">
        <v>214</v>
      </c>
      <c r="AG12" s="13" t="s">
        <v>215</v>
      </c>
      <c r="AH12" s="13" t="s">
        <v>216</v>
      </c>
      <c r="AI12" s="13" t="s">
        <v>217</v>
      </c>
      <c r="AJ12" s="13" t="s">
        <v>218</v>
      </c>
      <c r="AK12" s="13" t="s">
        <v>219</v>
      </c>
      <c r="AL12" s="13" t="s">
        <v>220</v>
      </c>
      <c r="AM12" s="13" t="s">
        <v>221</v>
      </c>
      <c r="AN12" s="13" t="s">
        <v>222</v>
      </c>
      <c r="AO12" s="13" t="s">
        <v>223</v>
      </c>
      <c r="AP12" s="13" t="s">
        <v>224</v>
      </c>
      <c r="AQ12" s="13" t="s">
        <v>225</v>
      </c>
      <c r="AR12" s="13" t="s">
        <v>226</v>
      </c>
      <c r="AS12" s="13" t="s">
        <v>227</v>
      </c>
      <c r="AT12" s="13" t="s">
        <v>228</v>
      </c>
      <c r="AU12" s="13" t="s">
        <v>229</v>
      </c>
      <c r="AV12" s="13" t="s">
        <v>230</v>
      </c>
      <c r="AW12" s="13" t="s">
        <v>231</v>
      </c>
      <c r="AX12" s="13" t="s">
        <v>232</v>
      </c>
      <c r="AY12" s="13" t="s">
        <v>233</v>
      </c>
      <c r="AZ12" s="13" t="s">
        <v>234</v>
      </c>
      <c r="BA12" s="13" t="s">
        <v>235</v>
      </c>
      <c r="BB12" s="13" t="s">
        <v>236</v>
      </c>
      <c r="BC12" s="13" t="s">
        <v>237</v>
      </c>
    </row>
    <row r="13" spans="1:55" x14ac:dyDescent="0.25">
      <c r="B13" s="12">
        <v>1</v>
      </c>
      <c r="C13" s="12">
        <v>10</v>
      </c>
      <c r="D13" s="12">
        <v>19</v>
      </c>
      <c r="E13" s="10">
        <v>653.57669874622798</v>
      </c>
      <c r="F13" s="10">
        <v>40.685876834018025</v>
      </c>
      <c r="G13" s="10">
        <v>38.531377022624028</v>
      </c>
      <c r="H13" s="10">
        <v>0</v>
      </c>
      <c r="I13" s="10">
        <v>761.98737589007555</v>
      </c>
      <c r="J13" s="10">
        <v>541.57091902154514</v>
      </c>
      <c r="K13" s="10">
        <v>221.39480580989934</v>
      </c>
      <c r="L13" s="10">
        <v>2.4662261544500428</v>
      </c>
      <c r="M13" s="10">
        <v>5.1302161142494578</v>
      </c>
      <c r="N13" s="10">
        <v>0.25651096058252421</v>
      </c>
      <c r="O13" s="10">
        <v>30.833997838358957</v>
      </c>
      <c r="P13" s="10">
        <v>36.22034370997843</v>
      </c>
      <c r="Q13" s="10">
        <v>0</v>
      </c>
      <c r="R13" s="10">
        <v>15.314881444427705</v>
      </c>
      <c r="S13" s="10">
        <v>4.8711874157379791</v>
      </c>
      <c r="T13" s="10">
        <v>132.05631619616747</v>
      </c>
      <c r="U13" s="10">
        <v>68.666565940721611</v>
      </c>
      <c r="V13" s="10">
        <v>0.72171519329558131</v>
      </c>
      <c r="W13" s="10">
        <v>4.2147937610952235</v>
      </c>
      <c r="X13" s="10">
        <v>161</v>
      </c>
      <c r="Y13" s="10">
        <v>25</v>
      </c>
      <c r="Z13" s="10">
        <v>0</v>
      </c>
      <c r="AA13" s="10">
        <v>0</v>
      </c>
      <c r="AB13" s="10">
        <v>6.8627845650536309E-3</v>
      </c>
      <c r="AC13" s="10">
        <v>0</v>
      </c>
      <c r="AD13" s="10">
        <v>122.02962512041192</v>
      </c>
      <c r="AE13" s="10">
        <v>42.535231104018379</v>
      </c>
      <c r="AF13" s="10">
        <v>-10.800807312683199</v>
      </c>
      <c r="AG13" s="10">
        <v>18.743216279280713</v>
      </c>
      <c r="AH13" s="10">
        <v>7.3070175718949981</v>
      </c>
      <c r="AI13" s="10">
        <v>9.0928739960520222</v>
      </c>
      <c r="AJ13" s="10">
        <v>11.371706410162195</v>
      </c>
      <c r="AK13" s="10">
        <v>661.78578448136955</v>
      </c>
      <c r="AL13" s="15">
        <v>261.48623548071066</v>
      </c>
      <c r="AM13" s="10">
        <v>38.155387467489028</v>
      </c>
      <c r="AN13" s="10">
        <v>9.3902483104157941</v>
      </c>
      <c r="AO13" s="10">
        <v>0.24410366466351455</v>
      </c>
      <c r="AP13" s="10">
        <v>0.24175384904340472</v>
      </c>
      <c r="AQ13" s="10">
        <v>8.1725336370908224</v>
      </c>
      <c r="AR13" s="10">
        <v>21.624983514647418</v>
      </c>
      <c r="AS13" s="10">
        <v>6.5612261497598112</v>
      </c>
      <c r="AT13" s="10">
        <v>3.9415160739239416E-3</v>
      </c>
      <c r="AU13" s="10">
        <v>5.7097975265706841E-2</v>
      </c>
      <c r="AV13" s="10">
        <v>0</v>
      </c>
      <c r="AW13" s="10">
        <v>11.667651097957229</v>
      </c>
      <c r="AX13" s="10">
        <v>33.974367154410565</v>
      </c>
      <c r="AY13" s="10">
        <v>2.0910890210810806</v>
      </c>
      <c r="AZ13" s="10">
        <v>7.7811161160887959E-2</v>
      </c>
      <c r="BA13" s="10">
        <v>27.027754684289295</v>
      </c>
      <c r="BB13" s="10">
        <v>6.5982975251823062</v>
      </c>
      <c r="BC13" s="10">
        <v>11.40333107636476</v>
      </c>
    </row>
    <row r="14" spans="1:55" x14ac:dyDescent="0.25">
      <c r="B14" s="12">
        <v>1</v>
      </c>
      <c r="C14" s="12">
        <v>10</v>
      </c>
      <c r="D14" s="12">
        <v>56</v>
      </c>
      <c r="E14" s="10">
        <v>654.02481579301832</v>
      </c>
      <c r="F14" s="10">
        <v>41.050585646373051</v>
      </c>
      <c r="G14" s="10">
        <v>38.798596377798681</v>
      </c>
      <c r="H14" s="10">
        <v>0</v>
      </c>
      <c r="I14" s="10">
        <v>761.56223512621455</v>
      </c>
      <c r="J14" s="10">
        <v>438.44361882420429</v>
      </c>
      <c r="K14" s="10">
        <v>266.6270628792534</v>
      </c>
      <c r="L14" s="10">
        <v>2.3666171353260514</v>
      </c>
      <c r="M14" s="10">
        <v>6.5323007879319981</v>
      </c>
      <c r="N14" s="10">
        <v>0.32661362122921206</v>
      </c>
      <c r="O14" s="10">
        <v>45.06143147309534</v>
      </c>
      <c r="P14" s="10">
        <v>47.266425283001517</v>
      </c>
      <c r="Q14" s="10">
        <v>0</v>
      </c>
      <c r="R14" s="10">
        <v>15.554766974939836</v>
      </c>
      <c r="S14" s="10">
        <v>6.2044369115800739</v>
      </c>
      <c r="T14" s="10">
        <v>148.99928075665764</v>
      </c>
      <c r="U14" s="10">
        <v>69.744795507216551</v>
      </c>
      <c r="V14" s="10">
        <v>0.89754283938344881</v>
      </c>
      <c r="W14" s="10">
        <v>5.9231152109098391</v>
      </c>
      <c r="X14" s="10">
        <v>0</v>
      </c>
      <c r="Y14" s="10">
        <v>0</v>
      </c>
      <c r="Z14" s="10">
        <v>0</v>
      </c>
      <c r="AA14" s="10">
        <v>0</v>
      </c>
      <c r="AB14" s="10">
        <v>6.7060741794157221E-3</v>
      </c>
      <c r="AC14" s="10">
        <v>83.785337642252472</v>
      </c>
      <c r="AD14" s="10">
        <v>145.73313050736067</v>
      </c>
      <c r="AE14" s="10">
        <v>45.10316329987014</v>
      </c>
      <c r="AF14" s="10">
        <v>-11.454388720035382</v>
      </c>
      <c r="AG14" s="10">
        <v>22.591580324423521</v>
      </c>
      <c r="AH14" s="10">
        <v>7.74617494798329</v>
      </c>
      <c r="AI14" s="10">
        <v>-24.974959666811824</v>
      </c>
      <c r="AJ14" s="10">
        <v>-16.537949964493873</v>
      </c>
      <c r="AK14" s="10">
        <v>701.67457537981397</v>
      </c>
      <c r="AL14" s="15">
        <v>385.42244956260384</v>
      </c>
      <c r="AM14" s="10">
        <v>52.55602241424193</v>
      </c>
      <c r="AN14" s="10">
        <v>11.483020995895755</v>
      </c>
      <c r="AO14" s="10">
        <v>0.28939499671320557</v>
      </c>
      <c r="AP14" s="10">
        <v>0.27966708507044374</v>
      </c>
      <c r="AQ14" s="10">
        <v>11.18113427355285</v>
      </c>
      <c r="AR14" s="10">
        <v>20.745220695322725</v>
      </c>
      <c r="AS14" s="10">
        <v>5.8814113877750183</v>
      </c>
      <c r="AT14" s="10">
        <v>3.7037316156063294E-3</v>
      </c>
      <c r="AU14" s="10">
        <v>3.0466532845365994E-2</v>
      </c>
      <c r="AV14" s="10">
        <v>0</v>
      </c>
      <c r="AW14" s="10">
        <v>6.8681697616555608</v>
      </c>
      <c r="AX14" s="10">
        <v>20.036636764146238</v>
      </c>
      <c r="AY14" s="10">
        <v>0</v>
      </c>
      <c r="AZ14" s="10">
        <v>1.1464859433771377E-2</v>
      </c>
      <c r="BA14" s="10">
        <v>14.962242135162175</v>
      </c>
      <c r="BB14" s="10">
        <v>0.99559153355608188</v>
      </c>
      <c r="BC14" s="10">
        <v>2.9660952136499015</v>
      </c>
    </row>
    <row r="15" spans="1:55" x14ac:dyDescent="0.25">
      <c r="A15" t="s">
        <v>53</v>
      </c>
      <c r="B15" s="12">
        <v>118</v>
      </c>
      <c r="C15" s="12">
        <v>10</v>
      </c>
      <c r="D15" s="12">
        <v>30</v>
      </c>
      <c r="E15" s="10">
        <v>653.80075726962309</v>
      </c>
      <c r="F15" s="10">
        <v>40.670303418580318</v>
      </c>
      <c r="G15" s="10">
        <v>38.473439669692851</v>
      </c>
      <c r="H15" s="10">
        <v>0</v>
      </c>
      <c r="I15" s="10">
        <v>762.18853848877359</v>
      </c>
      <c r="J15" s="10">
        <v>493.89696918050925</v>
      </c>
      <c r="K15" s="10">
        <v>245.69046072272891</v>
      </c>
      <c r="L15" s="10">
        <v>2.4768727414098208</v>
      </c>
      <c r="M15" s="10">
        <v>4.8952374090352668</v>
      </c>
      <c r="N15" s="10">
        <v>0.24475941275110916</v>
      </c>
      <c r="O15" s="10">
        <v>26.786778034385794</v>
      </c>
      <c r="P15" s="10">
        <v>33.059686580629048</v>
      </c>
      <c r="Q15" s="10">
        <v>0</v>
      </c>
      <c r="R15" s="10">
        <v>16.393379609846136</v>
      </c>
      <c r="S15" s="10">
        <v>4.6484631853841414</v>
      </c>
      <c r="T15" s="10">
        <v>136.11346360324919</v>
      </c>
      <c r="U15" s="10">
        <v>65.151726276360677</v>
      </c>
      <c r="V15" s="10">
        <v>0.35188604412773522</v>
      </c>
      <c r="W15" s="10">
        <v>3.487901943509498</v>
      </c>
      <c r="X15" s="10">
        <v>80.5</v>
      </c>
      <c r="Y15" s="10">
        <v>12.5</v>
      </c>
      <c r="Z15" s="10">
        <v>0</v>
      </c>
      <c r="AA15" s="10">
        <v>0</v>
      </c>
      <c r="AB15" s="10">
        <v>6.7379935837813326E-3</v>
      </c>
      <c r="AC15" s="10">
        <v>38.351400688227478</v>
      </c>
      <c r="AD15" s="10">
        <v>208.51534923524105</v>
      </c>
      <c r="AE15" s="10">
        <v>50.628889467981125</v>
      </c>
      <c r="AF15" s="10">
        <v>-6.5817201714869507</v>
      </c>
      <c r="AG15" s="10">
        <v>31.017996152082439</v>
      </c>
      <c r="AH15" s="10">
        <v>8.6822729672952352</v>
      </c>
      <c r="AI15" s="10">
        <v>-9.5148345489408861</v>
      </c>
      <c r="AJ15" s="10">
        <v>-3.9638005382077885</v>
      </c>
      <c r="AK15" s="10">
        <v>656.45362345908984</v>
      </c>
      <c r="AL15" s="15">
        <v>402.30564288026994</v>
      </c>
      <c r="AM15" s="10">
        <v>56.324904024441402</v>
      </c>
      <c r="AN15" s="10">
        <v>5.3203716957139351</v>
      </c>
      <c r="AO15" s="10">
        <v>0.12214964023180384</v>
      </c>
      <c r="AP15" s="10">
        <v>0.11829773261807389</v>
      </c>
      <c r="AQ15" s="10">
        <v>6.2687661015959097</v>
      </c>
      <c r="AR15" s="10">
        <v>23.05886590416188</v>
      </c>
      <c r="AS15" s="10">
        <v>6.7232545132827264</v>
      </c>
      <c r="AT15" s="10">
        <v>3.8865043719964122E-3</v>
      </c>
      <c r="AU15" s="10">
        <v>2.7352995360741764E-2</v>
      </c>
      <c r="AV15" s="10">
        <v>0</v>
      </c>
      <c r="AW15" s="10">
        <v>10.700978705936286</v>
      </c>
      <c r="AX15" s="10">
        <v>156.67080827729609</v>
      </c>
      <c r="AY15" s="10">
        <v>3.8984579964535113</v>
      </c>
      <c r="AZ15" s="10">
        <v>6.1270791257406212E-2</v>
      </c>
      <c r="BA15" s="10">
        <v>20.894440133947445</v>
      </c>
      <c r="BB15" s="10">
        <v>4.2386918107528926</v>
      </c>
      <c r="BC15" s="10">
        <v>7.1645184087120075</v>
      </c>
    </row>
    <row r="18" spans="1:55" x14ac:dyDescent="0.25">
      <c r="AL18" s="6">
        <f>AVERAGE(AL13:AL14)</f>
        <v>323.45434252165728</v>
      </c>
    </row>
    <row r="19" spans="1:55" x14ac:dyDescent="0.25">
      <c r="B19" t="s">
        <v>277</v>
      </c>
    </row>
    <row r="20" spans="1:55" s="2" customFormat="1" ht="75" x14ac:dyDescent="0.25">
      <c r="B20" s="13" t="s">
        <v>0</v>
      </c>
      <c r="C20" s="13" t="s">
        <v>109</v>
      </c>
      <c r="D20" s="13" t="s">
        <v>149</v>
      </c>
      <c r="E20" s="13" t="s">
        <v>187</v>
      </c>
      <c r="F20" s="13" t="s">
        <v>188</v>
      </c>
      <c r="G20" s="13" t="s">
        <v>189</v>
      </c>
      <c r="H20" s="13" t="s">
        <v>190</v>
      </c>
      <c r="I20" s="13" t="s">
        <v>191</v>
      </c>
      <c r="J20" s="13" t="s">
        <v>192</v>
      </c>
      <c r="K20" s="13" t="s">
        <v>193</v>
      </c>
      <c r="L20" s="13" t="s">
        <v>194</v>
      </c>
      <c r="M20" s="13" t="s">
        <v>195</v>
      </c>
      <c r="N20" s="13" t="s">
        <v>196</v>
      </c>
      <c r="O20" s="13" t="s">
        <v>197</v>
      </c>
      <c r="P20" s="13" t="s">
        <v>198</v>
      </c>
      <c r="Q20" s="13" t="s">
        <v>199</v>
      </c>
      <c r="R20" s="13" t="s">
        <v>200</v>
      </c>
      <c r="S20" s="13" t="s">
        <v>201</v>
      </c>
      <c r="T20" s="13" t="s">
        <v>202</v>
      </c>
      <c r="U20" s="13" t="s">
        <v>203</v>
      </c>
      <c r="V20" s="13" t="s">
        <v>204</v>
      </c>
      <c r="W20" s="13" t="s">
        <v>205</v>
      </c>
      <c r="X20" s="13" t="s">
        <v>206</v>
      </c>
      <c r="Y20" s="13" t="s">
        <v>207</v>
      </c>
      <c r="Z20" s="13" t="s">
        <v>208</v>
      </c>
      <c r="AA20" s="13" t="s">
        <v>209</v>
      </c>
      <c r="AB20" s="13" t="s">
        <v>210</v>
      </c>
      <c r="AC20" s="13" t="s">
        <v>211</v>
      </c>
      <c r="AD20" s="13" t="s">
        <v>212</v>
      </c>
      <c r="AE20" s="13" t="s">
        <v>213</v>
      </c>
      <c r="AF20" s="13" t="s">
        <v>214</v>
      </c>
      <c r="AG20" s="13" t="s">
        <v>215</v>
      </c>
      <c r="AH20" s="13" t="s">
        <v>216</v>
      </c>
      <c r="AI20" s="13" t="s">
        <v>217</v>
      </c>
      <c r="AJ20" s="13" t="s">
        <v>218</v>
      </c>
      <c r="AK20" s="13" t="s">
        <v>219</v>
      </c>
      <c r="AL20" s="13" t="s">
        <v>220</v>
      </c>
      <c r="AM20" s="13" t="s">
        <v>221</v>
      </c>
      <c r="AN20" s="13" t="s">
        <v>222</v>
      </c>
      <c r="AO20" s="13" t="s">
        <v>223</v>
      </c>
      <c r="AP20" s="13" t="s">
        <v>224</v>
      </c>
      <c r="AQ20" s="13" t="s">
        <v>225</v>
      </c>
      <c r="AR20" s="13" t="s">
        <v>226</v>
      </c>
      <c r="AS20" s="13" t="s">
        <v>227</v>
      </c>
      <c r="AT20" s="13" t="s">
        <v>228</v>
      </c>
      <c r="AU20" s="13" t="s">
        <v>229</v>
      </c>
      <c r="AV20" s="13" t="s">
        <v>230</v>
      </c>
      <c r="AW20" s="13" t="s">
        <v>231</v>
      </c>
      <c r="AX20" s="13" t="s">
        <v>232</v>
      </c>
      <c r="AY20" s="13" t="s">
        <v>233</v>
      </c>
      <c r="AZ20" s="13" t="s">
        <v>234</v>
      </c>
      <c r="BA20" s="13" t="s">
        <v>235</v>
      </c>
      <c r="BB20" s="13" t="s">
        <v>236</v>
      </c>
      <c r="BC20" s="13" t="s">
        <v>237</v>
      </c>
    </row>
    <row r="21" spans="1:55" x14ac:dyDescent="0.25">
      <c r="B21" s="12">
        <v>1</v>
      </c>
      <c r="C21" s="12">
        <v>10</v>
      </c>
      <c r="D21" s="12">
        <v>19</v>
      </c>
      <c r="E21" s="10">
        <v>653.57669874622798</v>
      </c>
      <c r="F21" s="10">
        <v>40.685876834018025</v>
      </c>
      <c r="G21" s="10">
        <v>38.531377022624028</v>
      </c>
      <c r="H21" s="10">
        <v>0</v>
      </c>
      <c r="I21" s="10">
        <v>761.98737589007555</v>
      </c>
      <c r="J21" s="10">
        <v>541.57091902154514</v>
      </c>
      <c r="K21" s="10">
        <v>221.39480580989934</v>
      </c>
      <c r="L21" s="10">
        <v>2.4662261544500428</v>
      </c>
      <c r="M21" s="10">
        <v>5.1302161142494578</v>
      </c>
      <c r="N21" s="10">
        <v>0.25651096058252421</v>
      </c>
      <c r="O21" s="10">
        <v>30.833997838358957</v>
      </c>
      <c r="P21" s="10">
        <v>36.22034370997843</v>
      </c>
      <c r="Q21" s="10">
        <v>0</v>
      </c>
      <c r="R21" s="10">
        <v>15.314881444427705</v>
      </c>
      <c r="S21" s="10">
        <v>4.8711874157379791</v>
      </c>
      <c r="T21" s="10">
        <v>132.05631619616747</v>
      </c>
      <c r="U21" s="10">
        <v>68.666565940721611</v>
      </c>
      <c r="V21" s="10">
        <v>0.72171519329558131</v>
      </c>
      <c r="W21" s="10">
        <v>4.2147937610952235</v>
      </c>
      <c r="X21" s="10">
        <v>161</v>
      </c>
      <c r="Y21" s="10">
        <v>25</v>
      </c>
      <c r="Z21" s="10">
        <v>0</v>
      </c>
      <c r="AA21" s="10">
        <v>0</v>
      </c>
      <c r="AB21" s="15">
        <v>6.8627845650536309E-3</v>
      </c>
      <c r="AC21" s="15">
        <v>0</v>
      </c>
      <c r="AD21" s="15">
        <v>122.02962512041192</v>
      </c>
      <c r="AE21" s="15">
        <v>42.535231104018379</v>
      </c>
      <c r="AF21" s="15">
        <v>-10.800807312683199</v>
      </c>
      <c r="AG21" s="10">
        <v>18.743216279280713</v>
      </c>
      <c r="AH21" s="10">
        <v>7.3070175718949981</v>
      </c>
      <c r="AI21" s="10">
        <v>9.0928739960520222</v>
      </c>
      <c r="AJ21" s="10">
        <v>11.371706410162195</v>
      </c>
      <c r="AK21" s="15">
        <v>661.78578448136955</v>
      </c>
      <c r="AL21" s="15">
        <v>261.48623548071066</v>
      </c>
      <c r="AM21" s="10">
        <v>38.155387467489028</v>
      </c>
      <c r="AN21" s="10">
        <v>9.3902483104157941</v>
      </c>
      <c r="AO21" s="10">
        <v>0.24410366466351455</v>
      </c>
      <c r="AP21" s="10">
        <v>0.24175384904340472</v>
      </c>
      <c r="AQ21" s="15">
        <v>8.1725336370908224</v>
      </c>
      <c r="AR21" s="15">
        <v>21.624983514647418</v>
      </c>
      <c r="AS21" s="15">
        <v>6.5612261497598112</v>
      </c>
      <c r="AT21" s="15">
        <v>3.9415160739239416E-3</v>
      </c>
      <c r="AU21" s="10">
        <v>5.7097975265706841E-2</v>
      </c>
      <c r="AV21" s="10">
        <v>0</v>
      </c>
      <c r="AW21" s="10">
        <v>11.667651097957229</v>
      </c>
      <c r="AX21" s="10">
        <v>33.974367154410565</v>
      </c>
      <c r="AY21" s="15">
        <v>2.0910890210810806</v>
      </c>
      <c r="AZ21" s="10">
        <v>7.7811161160887959E-2</v>
      </c>
      <c r="BA21" s="10">
        <v>27.027754684289295</v>
      </c>
      <c r="BB21" s="10">
        <v>6.5982975251823062</v>
      </c>
      <c r="BC21" s="10">
        <v>11.40333107636476</v>
      </c>
    </row>
    <row r="22" spans="1:55" x14ac:dyDescent="0.25">
      <c r="B22" s="12">
        <v>1</v>
      </c>
      <c r="C22" s="12">
        <v>10</v>
      </c>
      <c r="D22" s="12">
        <v>56</v>
      </c>
      <c r="E22" s="10">
        <v>654.02481579301832</v>
      </c>
      <c r="F22" s="10">
        <v>41.050585646373051</v>
      </c>
      <c r="G22" s="10">
        <v>38.798596377798681</v>
      </c>
      <c r="H22" s="10">
        <v>0</v>
      </c>
      <c r="I22" s="10">
        <v>761.56223512621455</v>
      </c>
      <c r="J22" s="10">
        <v>438.44361882420429</v>
      </c>
      <c r="K22" s="10">
        <v>266.6270628792534</v>
      </c>
      <c r="L22" s="10">
        <v>2.3666171353260514</v>
      </c>
      <c r="M22" s="10">
        <v>6.5323007879319981</v>
      </c>
      <c r="N22" s="10">
        <v>0.32661362122921206</v>
      </c>
      <c r="O22" s="10">
        <v>45.06143147309534</v>
      </c>
      <c r="P22" s="10">
        <v>47.266425283001517</v>
      </c>
      <c r="Q22" s="10">
        <v>0</v>
      </c>
      <c r="R22" s="10">
        <v>15.554766974939836</v>
      </c>
      <c r="S22" s="10">
        <v>6.2044369115800739</v>
      </c>
      <c r="T22" s="10">
        <v>148.99928075665764</v>
      </c>
      <c r="U22" s="10">
        <v>69.744795507216551</v>
      </c>
      <c r="V22" s="10">
        <v>0.89754283938344881</v>
      </c>
      <c r="W22" s="10">
        <v>5.9231152109098391</v>
      </c>
      <c r="X22" s="10">
        <v>0</v>
      </c>
      <c r="Y22" s="10">
        <v>0</v>
      </c>
      <c r="Z22" s="10">
        <v>0</v>
      </c>
      <c r="AA22" s="10">
        <v>0</v>
      </c>
      <c r="AB22" s="15">
        <v>6.7060741794157221E-3</v>
      </c>
      <c r="AC22" s="15">
        <v>83.785337642252472</v>
      </c>
      <c r="AD22" s="15">
        <v>145.73313050736067</v>
      </c>
      <c r="AE22" s="15">
        <v>45.10316329987014</v>
      </c>
      <c r="AF22" s="15">
        <v>-11.454388720035382</v>
      </c>
      <c r="AG22" s="10">
        <v>22.591580324423521</v>
      </c>
      <c r="AH22" s="10">
        <v>7.74617494798329</v>
      </c>
      <c r="AI22" s="10">
        <v>-24.974959666811824</v>
      </c>
      <c r="AJ22" s="10">
        <v>-16.537949964493873</v>
      </c>
      <c r="AK22" s="15">
        <v>701.67457537981397</v>
      </c>
      <c r="AL22" s="15">
        <v>385.42244956260384</v>
      </c>
      <c r="AM22" s="10">
        <v>52.55602241424193</v>
      </c>
      <c r="AN22" s="10">
        <v>11.483020995895755</v>
      </c>
      <c r="AO22" s="10">
        <v>0.28939499671320557</v>
      </c>
      <c r="AP22" s="10">
        <v>0.27966708507044374</v>
      </c>
      <c r="AQ22" s="15">
        <v>11.18113427355285</v>
      </c>
      <c r="AR22" s="15">
        <v>20.745220695322725</v>
      </c>
      <c r="AS22" s="15">
        <v>5.8814113877750183</v>
      </c>
      <c r="AT22" s="15">
        <v>3.7037316156063294E-3</v>
      </c>
      <c r="AU22" s="10">
        <v>3.0466532845365994E-2</v>
      </c>
      <c r="AV22" s="10">
        <v>0</v>
      </c>
      <c r="AW22" s="10">
        <v>6.8681697616555608</v>
      </c>
      <c r="AX22" s="10">
        <v>20.036636764146238</v>
      </c>
      <c r="AY22" s="15">
        <v>0</v>
      </c>
      <c r="AZ22" s="10">
        <v>1.1464859433771377E-2</v>
      </c>
      <c r="BA22" s="10">
        <v>14.962242135162175</v>
      </c>
      <c r="BB22" s="10">
        <v>0.99559153355608188</v>
      </c>
      <c r="BC22" s="10">
        <v>2.9660952136499015</v>
      </c>
    </row>
    <row r="23" spans="1:55" x14ac:dyDescent="0.25">
      <c r="B23" s="12">
        <v>118</v>
      </c>
      <c r="C23" s="12">
        <v>10</v>
      </c>
      <c r="D23" s="12">
        <v>30</v>
      </c>
      <c r="E23" s="10">
        <v>653.80075726962309</v>
      </c>
      <c r="F23" s="10">
        <v>40.670304547996572</v>
      </c>
      <c r="G23" s="10">
        <v>38.473439712710729</v>
      </c>
      <c r="H23" s="10">
        <v>0</v>
      </c>
      <c r="I23" s="10">
        <v>762.18853848877359</v>
      </c>
      <c r="J23" s="10">
        <v>494.14125058737147</v>
      </c>
      <c r="K23" s="10">
        <v>245.78033013208963</v>
      </c>
      <c r="L23" s="10">
        <v>2.477926036288399</v>
      </c>
      <c r="M23" s="10">
        <v>4.8719910485477111</v>
      </c>
      <c r="N23" s="10">
        <v>0.2435949214174726</v>
      </c>
      <c r="O23" s="10">
        <v>26.609205991701501</v>
      </c>
      <c r="P23" s="10">
        <v>32.924236902811423</v>
      </c>
      <c r="Q23" s="10">
        <v>0</v>
      </c>
      <c r="R23" s="10">
        <v>16.412740387811148</v>
      </c>
      <c r="S23" s="10">
        <v>4.6263781357778511</v>
      </c>
      <c r="T23" s="10">
        <v>135.83023642801894</v>
      </c>
      <c r="U23" s="10">
        <v>65.12196983375064</v>
      </c>
      <c r="V23" s="10">
        <v>0.34602744278044467</v>
      </c>
      <c r="W23" s="10">
        <v>3.4526047958516357</v>
      </c>
      <c r="X23" s="10">
        <v>80.5</v>
      </c>
      <c r="Y23" s="10">
        <v>12.5</v>
      </c>
      <c r="Z23" s="10">
        <v>0</v>
      </c>
      <c r="AA23" s="10">
        <v>0</v>
      </c>
      <c r="AB23" s="15">
        <v>6.7290411177409219E-3</v>
      </c>
      <c r="AC23" s="15">
        <v>37.575564198721636</v>
      </c>
      <c r="AD23" s="15">
        <v>215.38107779913318</v>
      </c>
      <c r="AE23" s="15">
        <v>51.226721847791431</v>
      </c>
      <c r="AF23" s="15">
        <v>-6.1293289809555365</v>
      </c>
      <c r="AG23" s="10">
        <v>31.947478334827117</v>
      </c>
      <c r="AH23" s="10">
        <v>8.784201265598238</v>
      </c>
      <c r="AI23" s="10">
        <v>-9.6154775314208489</v>
      </c>
      <c r="AJ23" s="10">
        <v>-4.0534482098278444</v>
      </c>
      <c r="AK23" s="10">
        <v>653.62027666695587</v>
      </c>
      <c r="AL23" s="15">
        <v>409.32826464562373</v>
      </c>
      <c r="AM23" s="10">
        <v>57.27284948717319</v>
      </c>
      <c r="AN23" s="10">
        <v>5.2935361846037106</v>
      </c>
      <c r="AO23" s="10">
        <v>0.12134743142852342</v>
      </c>
      <c r="AP23" s="10">
        <v>0.11758998491692484</v>
      </c>
      <c r="AQ23" s="15">
        <v>6.2318642827666428</v>
      </c>
      <c r="AR23" s="15">
        <v>23.025515177033657</v>
      </c>
      <c r="AS23" s="15">
        <v>6.7120913700605618</v>
      </c>
      <c r="AT23" s="15">
        <v>3.8693524315206998E-3</v>
      </c>
      <c r="AU23" s="10">
        <v>2.7078606167867125E-2</v>
      </c>
      <c r="AV23" s="10">
        <v>0</v>
      </c>
      <c r="AW23" s="10">
        <v>11.018988330520619</v>
      </c>
      <c r="AX23" s="10">
        <v>156.9968983364233</v>
      </c>
      <c r="AY23" s="15">
        <v>4.2402690753610655</v>
      </c>
      <c r="AZ23" s="10">
        <v>6.1270791257406212E-2</v>
      </c>
      <c r="BA23" s="10">
        <v>20.848564675194989</v>
      </c>
      <c r="BB23" s="10">
        <v>4.4157712107581624</v>
      </c>
      <c r="BC23" s="10">
        <v>7.1548902302035389</v>
      </c>
    </row>
    <row r="25" spans="1:55" x14ac:dyDescent="0.25">
      <c r="A25" t="s">
        <v>51</v>
      </c>
      <c r="B25" s="12">
        <v>116</v>
      </c>
      <c r="C25" s="12">
        <v>10</v>
      </c>
      <c r="D25" s="12">
        <v>19</v>
      </c>
      <c r="E25" s="10">
        <v>653.57669874622798</v>
      </c>
      <c r="F25" s="10">
        <v>40.685876834018025</v>
      </c>
      <c r="G25" s="10">
        <v>38.531377022624028</v>
      </c>
      <c r="H25" s="10">
        <v>0</v>
      </c>
      <c r="I25" s="10">
        <v>761.98737589007555</v>
      </c>
      <c r="J25" s="10">
        <v>541.57091902154514</v>
      </c>
      <c r="K25" s="10">
        <v>221.39480580989934</v>
      </c>
      <c r="L25" s="10">
        <v>2.4662261544500428</v>
      </c>
      <c r="M25" s="10">
        <v>5.1302161142494578</v>
      </c>
      <c r="N25" s="10">
        <v>0.25651096058252421</v>
      </c>
      <c r="O25" s="10">
        <v>30.833997838358957</v>
      </c>
      <c r="P25" s="10">
        <v>36.22034370997843</v>
      </c>
      <c r="Q25" s="10">
        <v>0</v>
      </c>
      <c r="R25" s="10">
        <v>15.314881444427705</v>
      </c>
      <c r="S25" s="10">
        <v>4.8711874157379791</v>
      </c>
      <c r="T25" s="10">
        <v>132.05631619616747</v>
      </c>
      <c r="U25" s="10">
        <v>68.666565940721611</v>
      </c>
      <c r="V25" s="10">
        <v>0.24071368815900132</v>
      </c>
      <c r="W25" s="10">
        <v>4.2147937610952235</v>
      </c>
      <c r="X25" s="10">
        <v>161</v>
      </c>
      <c r="Y25" s="10">
        <v>25</v>
      </c>
      <c r="Z25" s="10">
        <v>0</v>
      </c>
      <c r="AA25" s="10">
        <v>0</v>
      </c>
      <c r="AB25" s="10">
        <v>6.8627845650536309E-3</v>
      </c>
      <c r="AC25" s="10">
        <v>0</v>
      </c>
      <c r="AD25" s="10">
        <v>122.02962512041192</v>
      </c>
      <c r="AE25" s="10">
        <v>42.535231104018379</v>
      </c>
      <c r="AF25" s="10">
        <v>-10.800807312683199</v>
      </c>
      <c r="AG25" s="10">
        <v>18.743216279280713</v>
      </c>
      <c r="AH25" s="10">
        <v>7.3070175718949981</v>
      </c>
      <c r="AI25" s="10">
        <v>9.0928739960520222</v>
      </c>
      <c r="AJ25" s="10">
        <v>11.371706410162195</v>
      </c>
      <c r="AK25" s="10">
        <v>661.78578448136955</v>
      </c>
      <c r="AL25" s="10">
        <v>261.48623548071066</v>
      </c>
      <c r="AM25" s="10">
        <v>38.155387467489028</v>
      </c>
      <c r="AN25" s="10">
        <v>5.6367140205910831</v>
      </c>
      <c r="AO25" s="10">
        <v>0.13069452819546476</v>
      </c>
      <c r="AP25" s="10">
        <v>0.13067444773987225</v>
      </c>
      <c r="AQ25" s="10">
        <v>4.5398662206874532</v>
      </c>
      <c r="AR25" s="10">
        <v>21.624983514647418</v>
      </c>
      <c r="AS25" s="10">
        <v>6.5612261497598112</v>
      </c>
      <c r="AT25" s="10">
        <v>3.9415160739239416E-3</v>
      </c>
      <c r="AU25" s="10">
        <v>3.5115796583377379E-2</v>
      </c>
      <c r="AV25" s="10">
        <v>0</v>
      </c>
      <c r="AW25" s="10">
        <v>11.667651097957229</v>
      </c>
      <c r="AX25" s="10">
        <v>33.974367154410565</v>
      </c>
      <c r="AY25" s="10">
        <v>2.0910890210810806</v>
      </c>
      <c r="AZ25" s="10">
        <v>7.7811161160887959E-2</v>
      </c>
      <c r="BA25" s="10">
        <v>27.027754684289295</v>
      </c>
      <c r="BB25" s="10">
        <v>6.5982975251823062</v>
      </c>
      <c r="BC25" s="10">
        <v>11.40333107636476</v>
      </c>
    </row>
    <row r="26" spans="1:55" x14ac:dyDescent="0.25">
      <c r="B26" s="12">
        <v>116</v>
      </c>
      <c r="C26" s="12">
        <v>10</v>
      </c>
      <c r="D26" s="12">
        <v>56</v>
      </c>
      <c r="E26" s="10">
        <v>654.02481579301832</v>
      </c>
      <c r="F26" s="10">
        <v>41.050585646373051</v>
      </c>
      <c r="G26" s="10">
        <v>38.798596377798681</v>
      </c>
      <c r="H26" s="10">
        <v>0</v>
      </c>
      <c r="I26" s="10">
        <v>761.56223512621455</v>
      </c>
      <c r="J26" s="10">
        <v>438.44361882420429</v>
      </c>
      <c r="K26" s="10">
        <v>266.6270628792534</v>
      </c>
      <c r="L26" s="10">
        <v>2.3666171353260514</v>
      </c>
      <c r="M26" s="10">
        <v>6.5323007879319981</v>
      </c>
      <c r="N26" s="10">
        <v>0.32661362122921206</v>
      </c>
      <c r="O26" s="10">
        <v>45.06143147309534</v>
      </c>
      <c r="P26" s="10">
        <v>47.266425283001517</v>
      </c>
      <c r="Q26" s="10">
        <v>0</v>
      </c>
      <c r="R26" s="10">
        <v>15.554766974939836</v>
      </c>
      <c r="S26" s="10">
        <v>6.2044369115800739</v>
      </c>
      <c r="T26" s="10">
        <v>148.99928075665764</v>
      </c>
      <c r="U26" s="10">
        <v>69.744795507216551</v>
      </c>
      <c r="V26" s="10">
        <v>0.31991340368982624</v>
      </c>
      <c r="W26" s="10">
        <v>5.9231152109098391</v>
      </c>
      <c r="X26" s="10">
        <v>0</v>
      </c>
      <c r="Y26" s="10">
        <v>0</v>
      </c>
      <c r="Z26" s="10">
        <v>0</v>
      </c>
      <c r="AA26" s="10">
        <v>0</v>
      </c>
      <c r="AB26" s="10">
        <v>6.7060741794157221E-3</v>
      </c>
      <c r="AC26" s="10">
        <v>83.785337642252472</v>
      </c>
      <c r="AD26" s="10">
        <v>145.73313050736067</v>
      </c>
      <c r="AE26" s="10">
        <v>45.10316329987014</v>
      </c>
      <c r="AF26" s="10">
        <v>-11.454388720035382</v>
      </c>
      <c r="AG26" s="10">
        <v>22.591580324423521</v>
      </c>
      <c r="AH26" s="10">
        <v>7.74617494798329</v>
      </c>
      <c r="AI26" s="10">
        <v>-24.974959666811824</v>
      </c>
      <c r="AJ26" s="10">
        <v>-16.537949964493873</v>
      </c>
      <c r="AK26" s="10">
        <v>701.67457537981397</v>
      </c>
      <c r="AL26" s="10">
        <v>385.42244956260384</v>
      </c>
      <c r="AM26" s="10">
        <v>52.55602241424193</v>
      </c>
      <c r="AN26" s="10">
        <v>6.9597527606965643</v>
      </c>
      <c r="AO26" s="10">
        <v>0.15749071270060952</v>
      </c>
      <c r="AP26" s="10">
        <v>0.15192628848672515</v>
      </c>
      <c r="AQ26" s="10">
        <v>6.4331059258355436</v>
      </c>
      <c r="AR26" s="10">
        <v>20.745220695322725</v>
      </c>
      <c r="AS26" s="10">
        <v>5.8814113877750183</v>
      </c>
      <c r="AT26" s="10">
        <v>3.7037316156063294E-3</v>
      </c>
      <c r="AU26" s="10">
        <v>1.7848811975894264E-2</v>
      </c>
      <c r="AV26" s="10">
        <v>0</v>
      </c>
      <c r="AW26" s="10">
        <v>6.8681697616555608</v>
      </c>
      <c r="AX26" s="10">
        <v>20.036636764146238</v>
      </c>
      <c r="AY26" s="10">
        <v>0</v>
      </c>
      <c r="AZ26" s="10">
        <v>1.1464859433771377E-2</v>
      </c>
      <c r="BA26" s="10">
        <v>14.962242135162175</v>
      </c>
      <c r="BB26" s="10">
        <v>0.99559153355608188</v>
      </c>
      <c r="BC26" s="10">
        <v>2.9660952136499015</v>
      </c>
    </row>
    <row r="27" spans="1:55" x14ac:dyDescent="0.25">
      <c r="A27" t="s">
        <v>52</v>
      </c>
      <c r="B27" s="12">
        <v>117</v>
      </c>
      <c r="C27" s="12">
        <v>10</v>
      </c>
      <c r="D27" s="12">
        <v>19</v>
      </c>
      <c r="E27" s="10">
        <v>653.57669874622798</v>
      </c>
      <c r="F27" s="10">
        <v>40.685876834018025</v>
      </c>
      <c r="G27" s="10">
        <v>38.531377022624028</v>
      </c>
      <c r="H27" s="10">
        <v>0</v>
      </c>
      <c r="I27" s="10">
        <v>761.98737589007555</v>
      </c>
      <c r="J27" s="10">
        <v>541.57091902154514</v>
      </c>
      <c r="K27" s="10">
        <v>221.39480580989934</v>
      </c>
      <c r="L27" s="10">
        <v>2.4662261544500428</v>
      </c>
      <c r="M27" s="10">
        <v>5.1302161142494578</v>
      </c>
      <c r="N27" s="10">
        <v>0.25651096058252421</v>
      </c>
      <c r="O27" s="10">
        <v>30.833997838358957</v>
      </c>
      <c r="P27" s="10">
        <v>36.22034370997843</v>
      </c>
      <c r="Q27" s="10">
        <v>0</v>
      </c>
      <c r="R27" s="10">
        <v>15.314881444427705</v>
      </c>
      <c r="S27" s="10">
        <v>4.8711874157379791</v>
      </c>
      <c r="T27" s="10">
        <v>132.05631619616747</v>
      </c>
      <c r="U27" s="10">
        <v>68.666565940721611</v>
      </c>
      <c r="V27" s="10">
        <v>0.13452493308361063</v>
      </c>
      <c r="W27" s="10">
        <v>4.2147937610952235</v>
      </c>
      <c r="X27" s="10">
        <v>161</v>
      </c>
      <c r="Y27" s="10">
        <v>25</v>
      </c>
      <c r="Z27" s="10">
        <v>0</v>
      </c>
      <c r="AA27" s="10">
        <v>0</v>
      </c>
      <c r="AB27" s="10">
        <v>6.8627845650536309E-3</v>
      </c>
      <c r="AC27" s="10">
        <v>0</v>
      </c>
      <c r="AD27" s="10">
        <v>122.02962512041192</v>
      </c>
      <c r="AE27" s="10">
        <v>42.535231104018379</v>
      </c>
      <c r="AF27" s="10">
        <v>-10.800807312683199</v>
      </c>
      <c r="AG27" s="10">
        <v>18.743216279280713</v>
      </c>
      <c r="AH27" s="10">
        <v>7.3070175718949981</v>
      </c>
      <c r="AI27" s="10">
        <v>9.0928739960520222</v>
      </c>
      <c r="AJ27" s="10">
        <v>11.371706410162195</v>
      </c>
      <c r="AK27" s="10">
        <v>661.78578448136955</v>
      </c>
      <c r="AL27" s="10">
        <v>261.48623548071066</v>
      </c>
      <c r="AM27" s="10">
        <v>38.155387467489028</v>
      </c>
      <c r="AN27" s="10">
        <v>3.9576380509100186</v>
      </c>
      <c r="AO27" s="10">
        <v>9.484027780418014E-2</v>
      </c>
      <c r="AP27" s="10">
        <v>9.5499665332343137E-2</v>
      </c>
      <c r="AQ27" s="10">
        <v>8.1232216414224876</v>
      </c>
      <c r="AR27" s="10">
        <v>21.624983514647418</v>
      </c>
      <c r="AS27" s="10">
        <v>6.5612261497598112</v>
      </c>
      <c r="AT27" s="10">
        <v>3.9415160739239416E-3</v>
      </c>
      <c r="AU27" s="10">
        <v>4.6844042888629409E-2</v>
      </c>
      <c r="AV27" s="10">
        <v>0</v>
      </c>
      <c r="AW27" s="10">
        <v>11.667651097957229</v>
      </c>
      <c r="AX27" s="10">
        <v>33.974367154410565</v>
      </c>
      <c r="AY27" s="10">
        <v>2.0910890210810806</v>
      </c>
      <c r="AZ27" s="10">
        <v>7.7811161160887959E-2</v>
      </c>
      <c r="BA27" s="10">
        <v>27.027754684289295</v>
      </c>
      <c r="BB27" s="10">
        <v>6.5982975251823062</v>
      </c>
      <c r="BC27" s="10">
        <v>11.40333107636476</v>
      </c>
    </row>
    <row r="28" spans="1:55" x14ac:dyDescent="0.25">
      <c r="B28" s="12">
        <v>117</v>
      </c>
      <c r="C28" s="12">
        <v>10</v>
      </c>
      <c r="D28" s="12">
        <v>56</v>
      </c>
      <c r="E28" s="10">
        <v>654.02481579301832</v>
      </c>
      <c r="F28" s="10">
        <v>41.050585646373051</v>
      </c>
      <c r="G28" s="10">
        <v>38.798596377798681</v>
      </c>
      <c r="H28" s="10">
        <v>0</v>
      </c>
      <c r="I28" s="10">
        <v>761.56223512621455</v>
      </c>
      <c r="J28" s="10">
        <v>438.44361882420429</v>
      </c>
      <c r="K28" s="10">
        <v>266.6270628792534</v>
      </c>
      <c r="L28" s="10">
        <v>2.3666171353260514</v>
      </c>
      <c r="M28" s="10">
        <v>6.5323007879319981</v>
      </c>
      <c r="N28" s="10">
        <v>0.32661362122921206</v>
      </c>
      <c r="O28" s="10">
        <v>45.06143147309534</v>
      </c>
      <c r="P28" s="10">
        <v>47.266425283001517</v>
      </c>
      <c r="Q28" s="10">
        <v>0</v>
      </c>
      <c r="R28" s="10">
        <v>15.554766974939836</v>
      </c>
      <c r="S28" s="10">
        <v>6.2044369115800739</v>
      </c>
      <c r="T28" s="10">
        <v>148.99928075665764</v>
      </c>
      <c r="U28" s="10">
        <v>69.744795507216551</v>
      </c>
      <c r="V28" s="10">
        <v>0.18114014389982991</v>
      </c>
      <c r="W28" s="10">
        <v>5.9231152109098391</v>
      </c>
      <c r="X28" s="10">
        <v>0</v>
      </c>
      <c r="Y28" s="10">
        <v>0</v>
      </c>
      <c r="Z28" s="10">
        <v>0</v>
      </c>
      <c r="AA28" s="10">
        <v>0</v>
      </c>
      <c r="AB28" s="10">
        <v>6.7060741794157221E-3</v>
      </c>
      <c r="AC28" s="10">
        <v>83.785337642252472</v>
      </c>
      <c r="AD28" s="10">
        <v>145.73313050736067</v>
      </c>
      <c r="AE28" s="10">
        <v>45.10316329987014</v>
      </c>
      <c r="AF28" s="10">
        <v>-11.454388720035382</v>
      </c>
      <c r="AG28" s="10">
        <v>22.591580324423521</v>
      </c>
      <c r="AH28" s="10">
        <v>7.74617494798329</v>
      </c>
      <c r="AI28" s="10">
        <v>-24.974959666811824</v>
      </c>
      <c r="AJ28" s="10">
        <v>-16.537949964493873</v>
      </c>
      <c r="AK28" s="10">
        <v>701.67457537981397</v>
      </c>
      <c r="AL28" s="10">
        <v>385.42244956260384</v>
      </c>
      <c r="AM28" s="10">
        <v>52.55602241424193</v>
      </c>
      <c r="AN28" s="10">
        <v>5.1057057408120752</v>
      </c>
      <c r="AO28" s="10">
        <v>0.11722740964488162</v>
      </c>
      <c r="AP28" s="10">
        <v>0.1139918841935538</v>
      </c>
      <c r="AQ28" s="10">
        <v>11.130836002929508</v>
      </c>
      <c r="AR28" s="10">
        <v>20.745220695322725</v>
      </c>
      <c r="AS28" s="10">
        <v>5.8814113877750183</v>
      </c>
      <c r="AT28" s="10">
        <v>3.7037316156063294E-3</v>
      </c>
      <c r="AU28" s="10">
        <v>2.2547523501341045E-2</v>
      </c>
      <c r="AV28" s="10">
        <v>0</v>
      </c>
      <c r="AW28" s="10">
        <v>6.8681697616555608</v>
      </c>
      <c r="AX28" s="10">
        <v>20.036636764146238</v>
      </c>
      <c r="AY28" s="10">
        <v>0</v>
      </c>
      <c r="AZ28" s="10">
        <v>1.1464859433771377E-2</v>
      </c>
      <c r="BA28" s="10">
        <v>14.962242135162175</v>
      </c>
      <c r="BB28" s="10">
        <v>0.99559153355608188</v>
      </c>
      <c r="BC28" s="10">
        <v>2.9660952136499015</v>
      </c>
    </row>
    <row r="29" spans="1:55" x14ac:dyDescent="0.25">
      <c r="A29" t="s">
        <v>54</v>
      </c>
      <c r="B29" s="12">
        <v>119</v>
      </c>
      <c r="C29" s="12">
        <v>10</v>
      </c>
      <c r="D29" s="12">
        <v>19</v>
      </c>
      <c r="E29" s="10">
        <v>653.57669874622798</v>
      </c>
      <c r="F29" s="10">
        <v>40.685876834018025</v>
      </c>
      <c r="G29" s="10">
        <v>38.531376353168916</v>
      </c>
      <c r="H29" s="10">
        <v>0</v>
      </c>
      <c r="I29" s="10">
        <v>761.98737589007555</v>
      </c>
      <c r="J29" s="10">
        <v>541.53884590230632</v>
      </c>
      <c r="K29" s="10">
        <v>221.41782743823896</v>
      </c>
      <c r="L29" s="10">
        <v>2.4662017231688904</v>
      </c>
      <c r="M29" s="10">
        <v>5.1299611767220581</v>
      </c>
      <c r="N29" s="10">
        <v>0.25649615137011</v>
      </c>
      <c r="O29" s="10">
        <v>30.83485886252663</v>
      </c>
      <c r="P29" s="10">
        <v>36.221238528597475</v>
      </c>
      <c r="Q29" s="10">
        <v>0</v>
      </c>
      <c r="R29" s="10">
        <v>15.315413228382729</v>
      </c>
      <c r="S29" s="10">
        <v>4.8709834327612036</v>
      </c>
      <c r="T29" s="10">
        <v>132.06103355025169</v>
      </c>
      <c r="U29" s="10">
        <v>68.666785144422903</v>
      </c>
      <c r="V29" s="10">
        <v>0.72152409568693965</v>
      </c>
      <c r="W29" s="10">
        <v>4.2141818116072889</v>
      </c>
      <c r="X29" s="10">
        <v>128.80000305175781</v>
      </c>
      <c r="Y29" s="10">
        <v>25</v>
      </c>
      <c r="Z29" s="10">
        <v>0</v>
      </c>
      <c r="AA29" s="10">
        <v>0</v>
      </c>
      <c r="AB29" s="10">
        <v>6.8696451633969147E-3</v>
      </c>
      <c r="AC29" s="10">
        <v>0</v>
      </c>
      <c r="AD29" s="10">
        <v>121.70671703793118</v>
      </c>
      <c r="AE29" s="10">
        <v>42.510475484881219</v>
      </c>
      <c r="AF29" s="10">
        <v>-10.819637140166536</v>
      </c>
      <c r="AG29" s="10">
        <v>18.729524605045995</v>
      </c>
      <c r="AH29" s="10">
        <v>7.3029446956543236</v>
      </c>
      <c r="AI29" s="10">
        <v>9.1382661459395855</v>
      </c>
      <c r="AJ29" s="10">
        <v>11.409690260076193</v>
      </c>
      <c r="AK29" s="15">
        <v>651.63793295942719</v>
      </c>
      <c r="AL29" s="15">
        <v>260.18171171012176</v>
      </c>
      <c r="AM29" s="10">
        <v>38.094458345428528</v>
      </c>
      <c r="AN29" s="10">
        <v>9.3868686374473196</v>
      </c>
      <c r="AO29" s="10">
        <v>0.24401372167786897</v>
      </c>
      <c r="AP29" s="10">
        <v>0.24170364817772969</v>
      </c>
      <c r="AQ29" s="10">
        <v>8.1119916365391571</v>
      </c>
      <c r="AR29" s="10">
        <v>21.398521255384306</v>
      </c>
      <c r="AS29" s="10">
        <v>6.4666862530290601</v>
      </c>
      <c r="AT29" s="10">
        <v>3.8939089949957002E-3</v>
      </c>
      <c r="AU29" s="10">
        <v>5.7090612489369655E-2</v>
      </c>
      <c r="AV29" s="10">
        <v>0</v>
      </c>
      <c r="AW29" s="10">
        <v>11.664926702069391</v>
      </c>
      <c r="AX29" s="10">
        <v>33.974367154410565</v>
      </c>
      <c r="AY29" s="15">
        <v>2.3390850051626897</v>
      </c>
      <c r="AZ29" s="10">
        <v>7.7811161160887959E-2</v>
      </c>
      <c r="BA29" s="10">
        <v>26.984632618456001</v>
      </c>
      <c r="BB29" s="10">
        <v>6.5924413503612698</v>
      </c>
      <c r="BC29" s="10">
        <v>11.385314423935002</v>
      </c>
    </row>
    <row r="30" spans="1:55" x14ac:dyDescent="0.25">
      <c r="B30" s="12">
        <v>119</v>
      </c>
      <c r="C30" s="12">
        <v>10</v>
      </c>
      <c r="D30" s="12">
        <v>56</v>
      </c>
      <c r="E30" s="10">
        <v>654.02481579301832</v>
      </c>
      <c r="F30" s="10">
        <v>41.050585646373051</v>
      </c>
      <c r="G30" s="10">
        <v>38.798596377798681</v>
      </c>
      <c r="H30" s="10">
        <v>0</v>
      </c>
      <c r="I30" s="10">
        <v>761.56223512621455</v>
      </c>
      <c r="J30" s="10">
        <v>438.46043876663271</v>
      </c>
      <c r="K30" s="10">
        <v>266.62639426546724</v>
      </c>
      <c r="L30" s="10">
        <v>2.3666274260412683</v>
      </c>
      <c r="M30" s="10">
        <v>6.5319056236360264</v>
      </c>
      <c r="N30" s="10">
        <v>0.3265935408776745</v>
      </c>
      <c r="O30" s="10">
        <v>45.060342039149546</v>
      </c>
      <c r="P30" s="10">
        <v>47.266326459357309</v>
      </c>
      <c r="Q30" s="10">
        <v>0</v>
      </c>
      <c r="R30" s="10">
        <v>15.554735431672674</v>
      </c>
      <c r="S30" s="10">
        <v>6.2040285280010501</v>
      </c>
      <c r="T30" s="10">
        <v>149.00229045780625</v>
      </c>
      <c r="U30" s="10">
        <v>69.744751165190848</v>
      </c>
      <c r="V30" s="10">
        <v>0.8976096064047504</v>
      </c>
      <c r="W30" s="10">
        <v>5.9240383211563286</v>
      </c>
      <c r="X30" s="10">
        <v>0</v>
      </c>
      <c r="Y30" s="10">
        <v>0</v>
      </c>
      <c r="Z30" s="10">
        <v>0</v>
      </c>
      <c r="AA30" s="10">
        <v>0</v>
      </c>
      <c r="AB30" s="10">
        <v>6.7061578812528961E-3</v>
      </c>
      <c r="AC30" s="10">
        <v>84.436020653376232</v>
      </c>
      <c r="AD30" s="10">
        <v>145.25465228503327</v>
      </c>
      <c r="AE30" s="10">
        <v>45.065061472027175</v>
      </c>
      <c r="AF30" s="10">
        <v>-11.479096469725945</v>
      </c>
      <c r="AG30" s="10">
        <v>22.575684910358355</v>
      </c>
      <c r="AH30" s="10">
        <v>7.7397909137897862</v>
      </c>
      <c r="AI30" s="10">
        <v>-24.994252093826777</v>
      </c>
      <c r="AJ30" s="10">
        <v>-16.553519576059845</v>
      </c>
      <c r="AK30" s="15">
        <v>700.03472640895984</v>
      </c>
      <c r="AL30" s="15">
        <v>385.41965957881615</v>
      </c>
      <c r="AM30" s="10">
        <v>52.555839516232453</v>
      </c>
      <c r="AN30" s="10">
        <v>11.480205572016889</v>
      </c>
      <c r="AO30" s="10">
        <v>0.28941917682869039</v>
      </c>
      <c r="AP30" s="10">
        <v>0.27974640237101789</v>
      </c>
      <c r="AQ30" s="10">
        <v>11.179447368285496</v>
      </c>
      <c r="AR30" s="10">
        <v>20.61022490092309</v>
      </c>
      <c r="AS30" s="10">
        <v>5.84610650766282</v>
      </c>
      <c r="AT30" s="10">
        <v>3.6796352359326151E-3</v>
      </c>
      <c r="AU30" s="10">
        <v>3.0467871521573722E-2</v>
      </c>
      <c r="AV30" s="10">
        <v>0</v>
      </c>
      <c r="AW30" s="10">
        <v>6.8687571947833144</v>
      </c>
      <c r="AX30" s="10">
        <v>20.036636764146238</v>
      </c>
      <c r="AY30" s="10">
        <v>0</v>
      </c>
      <c r="AZ30" s="10">
        <v>1.1464859433771377E-2</v>
      </c>
      <c r="BA30" s="10">
        <v>14.962188754614736</v>
      </c>
      <c r="BB30" s="10">
        <v>0.99559128254033635</v>
      </c>
      <c r="BC30" s="10">
        <v>2.9660710335934817</v>
      </c>
    </row>
    <row r="32" spans="1:55" x14ac:dyDescent="0.25">
      <c r="A32" t="s">
        <v>37</v>
      </c>
      <c r="B32" s="12">
        <v>102</v>
      </c>
      <c r="C32" s="12">
        <v>10</v>
      </c>
      <c r="D32" s="12">
        <v>19</v>
      </c>
      <c r="E32" s="10">
        <v>653.57669874622798</v>
      </c>
      <c r="F32" s="10">
        <v>40.685876834018025</v>
      </c>
      <c r="G32" s="10">
        <v>38.531377022624028</v>
      </c>
      <c r="H32" s="10">
        <v>0</v>
      </c>
      <c r="I32" s="10">
        <v>761.98737589007555</v>
      </c>
      <c r="J32" s="10">
        <v>541.57091902154514</v>
      </c>
      <c r="K32" s="10">
        <v>221.39480580989934</v>
      </c>
      <c r="L32" s="10">
        <v>2.4662261544500428</v>
      </c>
      <c r="M32" s="10">
        <v>5.1302161142494578</v>
      </c>
      <c r="N32" s="10">
        <v>0.25651096058252421</v>
      </c>
      <c r="O32" s="10">
        <v>30.833997838358957</v>
      </c>
      <c r="P32" s="10">
        <v>13.663183316925249</v>
      </c>
      <c r="Q32" s="10">
        <v>0</v>
      </c>
      <c r="R32" s="10">
        <v>13.068078911683619</v>
      </c>
      <c r="S32" s="10">
        <v>4.8711874157379791</v>
      </c>
      <c r="T32" s="10">
        <v>107.25234793743964</v>
      </c>
      <c r="U32" s="10">
        <v>68.666565940721611</v>
      </c>
      <c r="V32" s="10">
        <v>0.61254685363719075</v>
      </c>
      <c r="W32" s="10">
        <v>4.2147937610952235</v>
      </c>
      <c r="X32" s="10">
        <v>161</v>
      </c>
      <c r="Y32" s="10">
        <v>25</v>
      </c>
      <c r="Z32" s="10">
        <v>0</v>
      </c>
      <c r="AA32" s="10">
        <v>0</v>
      </c>
      <c r="AB32" s="10">
        <v>6.8627845650536309E-3</v>
      </c>
      <c r="AC32" s="10">
        <v>0</v>
      </c>
      <c r="AD32" s="10">
        <v>122.02962512041192</v>
      </c>
      <c r="AE32" s="10">
        <v>42.535231104018379</v>
      </c>
      <c r="AF32" s="10">
        <v>-10.800807312683199</v>
      </c>
      <c r="AG32" s="10">
        <v>18.743216279280713</v>
      </c>
      <c r="AH32" s="10">
        <v>7.3070175718949981</v>
      </c>
      <c r="AI32" s="10">
        <v>9.0928739960520222</v>
      </c>
      <c r="AJ32" s="10">
        <v>11.371706410162195</v>
      </c>
      <c r="AK32" s="10">
        <v>661.78578448136955</v>
      </c>
      <c r="AL32" s="10">
        <v>261.48623548071066</v>
      </c>
      <c r="AM32" s="10">
        <v>38.155387467489028</v>
      </c>
      <c r="AN32" s="10">
        <v>5.4139072949521845</v>
      </c>
      <c r="AO32" s="10">
        <v>0.14715277795167181</v>
      </c>
      <c r="AP32" s="10">
        <v>0.153950468561426</v>
      </c>
      <c r="AQ32" s="10">
        <v>5.5114072902261872</v>
      </c>
      <c r="AR32" s="10">
        <v>12.702067353109214</v>
      </c>
      <c r="AS32" s="10">
        <v>6.5612261497598112</v>
      </c>
      <c r="AT32" s="10">
        <v>2.6859103284366808E-3</v>
      </c>
      <c r="AU32" s="10">
        <v>2.8127761078605176E-2</v>
      </c>
      <c r="AV32" s="10">
        <v>0</v>
      </c>
      <c r="AW32" s="10">
        <v>11.667651097957229</v>
      </c>
      <c r="AX32" s="10">
        <v>33.974367154410565</v>
      </c>
      <c r="AY32" s="10">
        <v>2.0910890210810806</v>
      </c>
      <c r="AZ32" s="10">
        <v>7.7811161160887959E-2</v>
      </c>
      <c r="BA32" s="10">
        <v>27.027754684289295</v>
      </c>
      <c r="BB32" s="10">
        <v>6.5982975251823062</v>
      </c>
      <c r="BC32" s="10">
        <v>11.40333107636476</v>
      </c>
    </row>
    <row r="33" spans="1:55" x14ac:dyDescent="0.25">
      <c r="B33" s="12">
        <v>102</v>
      </c>
      <c r="C33" s="12">
        <v>10</v>
      </c>
      <c r="D33" s="12">
        <v>56</v>
      </c>
      <c r="E33" s="10">
        <v>654.02481579301832</v>
      </c>
      <c r="F33" s="10">
        <v>41.050585646373051</v>
      </c>
      <c r="G33" s="10">
        <v>38.798596377798681</v>
      </c>
      <c r="H33" s="10">
        <v>0</v>
      </c>
      <c r="I33" s="10">
        <v>761.56223512621455</v>
      </c>
      <c r="J33" s="10">
        <v>438.44361882420429</v>
      </c>
      <c r="K33" s="10">
        <v>266.6270628792534</v>
      </c>
      <c r="L33" s="10">
        <v>2.3666171353260514</v>
      </c>
      <c r="M33" s="10">
        <v>6.5323007879319981</v>
      </c>
      <c r="N33" s="10">
        <v>0.32661362122921206</v>
      </c>
      <c r="O33" s="10">
        <v>45.06143147309534</v>
      </c>
      <c r="P33" s="10">
        <v>19.794827736704363</v>
      </c>
      <c r="Q33" s="10">
        <v>0</v>
      </c>
      <c r="R33" s="10">
        <v>13.2598806956982</v>
      </c>
      <c r="S33" s="10">
        <v>6.2044369115800739</v>
      </c>
      <c r="T33" s="10">
        <v>119.2327992893436</v>
      </c>
      <c r="U33" s="10">
        <v>69.744795507216551</v>
      </c>
      <c r="V33" s="10">
        <v>0.7641910136740987</v>
      </c>
      <c r="W33" s="10">
        <v>5.9231152109098391</v>
      </c>
      <c r="X33" s="10">
        <v>0</v>
      </c>
      <c r="Y33" s="10">
        <v>0</v>
      </c>
      <c r="Z33" s="10">
        <v>0</v>
      </c>
      <c r="AA33" s="10">
        <v>0</v>
      </c>
      <c r="AB33" s="10">
        <v>6.7060741794157221E-3</v>
      </c>
      <c r="AC33" s="10">
        <v>83.785337642252472</v>
      </c>
      <c r="AD33" s="10">
        <v>145.73313050736067</v>
      </c>
      <c r="AE33" s="10">
        <v>45.10316329987014</v>
      </c>
      <c r="AF33" s="10">
        <v>-11.454388720035382</v>
      </c>
      <c r="AG33" s="10">
        <v>22.591580324423521</v>
      </c>
      <c r="AH33" s="10">
        <v>7.74617494798329</v>
      </c>
      <c r="AI33" s="10">
        <v>-24.974959666811824</v>
      </c>
      <c r="AJ33" s="10">
        <v>-16.537949964493873</v>
      </c>
      <c r="AK33" s="10">
        <v>701.67457537981397</v>
      </c>
      <c r="AL33" s="10">
        <v>385.42244956260384</v>
      </c>
      <c r="AM33" s="10">
        <v>52.55602241424193</v>
      </c>
      <c r="AN33" s="10">
        <v>6.6675394895783846</v>
      </c>
      <c r="AO33" s="10">
        <v>0.17694335676888212</v>
      </c>
      <c r="AP33" s="10">
        <v>0.17598226241012499</v>
      </c>
      <c r="AQ33" s="10">
        <v>7.5201315339249</v>
      </c>
      <c r="AR33" s="10">
        <v>12.027405547363605</v>
      </c>
      <c r="AS33" s="10">
        <v>5.8814113877750183</v>
      </c>
      <c r="AT33" s="10">
        <v>2.5020080455684058E-3</v>
      </c>
      <c r="AU33" s="10">
        <v>1.1935743010601567E-2</v>
      </c>
      <c r="AV33" s="10">
        <v>0</v>
      </c>
      <c r="AW33" s="10">
        <v>6.8681697616555608</v>
      </c>
      <c r="AX33" s="10">
        <v>20.036636764146238</v>
      </c>
      <c r="AY33" s="10">
        <v>0</v>
      </c>
      <c r="AZ33" s="10">
        <v>1.1464859433771377E-2</v>
      </c>
      <c r="BA33" s="10">
        <v>14.962242135162175</v>
      </c>
      <c r="BB33" s="10">
        <v>0.99559153355608188</v>
      </c>
      <c r="BC33" s="10">
        <v>2.9660952136499015</v>
      </c>
    </row>
    <row r="34" spans="1:55" x14ac:dyDescent="0.25">
      <c r="A34" t="s">
        <v>38</v>
      </c>
      <c r="B34" s="12">
        <v>103</v>
      </c>
      <c r="C34" s="12">
        <v>10</v>
      </c>
      <c r="D34" s="12">
        <v>19</v>
      </c>
      <c r="E34" s="10">
        <v>653.57669874622798</v>
      </c>
      <c r="F34" s="10">
        <v>40.685876834018025</v>
      </c>
      <c r="G34" s="10">
        <v>38.531377022624028</v>
      </c>
      <c r="H34" s="10">
        <v>0</v>
      </c>
      <c r="I34" s="10">
        <v>761.98737589007555</v>
      </c>
      <c r="J34" s="10">
        <v>541.57091902154514</v>
      </c>
      <c r="K34" s="10">
        <v>221.39480580989934</v>
      </c>
      <c r="L34" s="10">
        <v>2.4662261544500428</v>
      </c>
      <c r="M34" s="10">
        <v>5.1302161142494578</v>
      </c>
      <c r="N34" s="10">
        <v>0.25651096058252421</v>
      </c>
      <c r="O34" s="10">
        <v>30.833997838358957</v>
      </c>
      <c r="P34" s="10">
        <v>10.279558653995926</v>
      </c>
      <c r="Q34" s="10">
        <v>0</v>
      </c>
      <c r="R34" s="10">
        <v>8.8870399096716479</v>
      </c>
      <c r="S34" s="10">
        <v>4.8711874157379791</v>
      </c>
      <c r="T34" s="10">
        <v>99.68768146558044</v>
      </c>
      <c r="U34" s="10">
        <v>68.666565940721611</v>
      </c>
      <c r="V34" s="10">
        <v>0.41896795493384936</v>
      </c>
      <c r="W34" s="10">
        <v>4.2147937610952235</v>
      </c>
      <c r="X34" s="10">
        <v>161</v>
      </c>
      <c r="Y34" s="10">
        <v>25</v>
      </c>
      <c r="Z34" s="10">
        <v>0</v>
      </c>
      <c r="AA34" s="10">
        <v>0</v>
      </c>
      <c r="AB34" s="10">
        <v>6.8627845650536309E-3</v>
      </c>
      <c r="AC34" s="10">
        <v>0</v>
      </c>
      <c r="AD34" s="10">
        <v>122.02962512041192</v>
      </c>
      <c r="AE34" s="10">
        <v>42.535231104018379</v>
      </c>
      <c r="AF34" s="10">
        <v>-10.800807312683199</v>
      </c>
      <c r="AG34" s="10">
        <v>18.743216279280713</v>
      </c>
      <c r="AH34" s="10">
        <v>7.3070175718949981</v>
      </c>
      <c r="AI34" s="10">
        <v>9.0928739960520222</v>
      </c>
      <c r="AJ34" s="10">
        <v>11.371706410162195</v>
      </c>
      <c r="AK34" s="10">
        <v>661.78578448136955</v>
      </c>
      <c r="AL34" s="10">
        <v>261.48623548071066</v>
      </c>
      <c r="AM34" s="10">
        <v>38.155387467489028</v>
      </c>
      <c r="AN34" s="10">
        <v>4.2978224577615292</v>
      </c>
      <c r="AO34" s="10">
        <v>0.11324606740407282</v>
      </c>
      <c r="AP34" s="10">
        <v>0.11638261375234164</v>
      </c>
      <c r="AQ34" s="10">
        <v>4.2476611531642918</v>
      </c>
      <c r="AR34" s="10">
        <v>9.5657257220643341</v>
      </c>
      <c r="AS34" s="10">
        <v>6.5612261497598112</v>
      </c>
      <c r="AT34" s="10">
        <v>2.0517905027403931E-3</v>
      </c>
      <c r="AU34" s="10">
        <v>2.2477242331388092E-2</v>
      </c>
      <c r="AV34" s="10">
        <v>0</v>
      </c>
      <c r="AW34" s="10">
        <v>11.667651097957229</v>
      </c>
      <c r="AX34" s="10">
        <v>33.974367154410565</v>
      </c>
      <c r="AY34" s="10">
        <v>2.0910890210810806</v>
      </c>
      <c r="AZ34" s="10">
        <v>7.7811161160887959E-2</v>
      </c>
      <c r="BA34" s="10">
        <v>27.027754684289295</v>
      </c>
      <c r="BB34" s="10">
        <v>6.5982975251823062</v>
      </c>
      <c r="BC34" s="10">
        <v>11.40333107636476</v>
      </c>
    </row>
    <row r="35" spans="1:55" x14ac:dyDescent="0.25">
      <c r="B35" s="12">
        <v>103</v>
      </c>
      <c r="C35" s="12">
        <v>10</v>
      </c>
      <c r="D35" s="12">
        <v>56</v>
      </c>
      <c r="E35" s="10">
        <v>654.02481579301832</v>
      </c>
      <c r="F35" s="10">
        <v>41.050585646373051</v>
      </c>
      <c r="G35" s="10">
        <v>38.798596377798681</v>
      </c>
      <c r="H35" s="10">
        <v>0</v>
      </c>
      <c r="I35" s="10">
        <v>761.56223512621455</v>
      </c>
      <c r="J35" s="10">
        <v>438.44361882420429</v>
      </c>
      <c r="K35" s="10">
        <v>266.6270628792534</v>
      </c>
      <c r="L35" s="10">
        <v>2.3666171353260514</v>
      </c>
      <c r="M35" s="10">
        <v>6.5323007879319981</v>
      </c>
      <c r="N35" s="10">
        <v>0.32661362122921206</v>
      </c>
      <c r="O35" s="10">
        <v>45.06143147309534</v>
      </c>
      <c r="P35" s="10">
        <v>14.813746822352549</v>
      </c>
      <c r="Q35" s="10">
        <v>0</v>
      </c>
      <c r="R35" s="10">
        <v>9.0007813759407203</v>
      </c>
      <c r="S35" s="10">
        <v>6.2044369115800739</v>
      </c>
      <c r="T35" s="10">
        <v>109.99261425929861</v>
      </c>
      <c r="U35" s="10">
        <v>69.744795507216551</v>
      </c>
      <c r="V35" s="10">
        <v>0.52469101436995458</v>
      </c>
      <c r="W35" s="10">
        <v>5.9231152109098391</v>
      </c>
      <c r="X35" s="10">
        <v>0</v>
      </c>
      <c r="Y35" s="10">
        <v>0</v>
      </c>
      <c r="Z35" s="10">
        <v>0</v>
      </c>
      <c r="AA35" s="10">
        <v>0</v>
      </c>
      <c r="AB35" s="10">
        <v>6.7060741794157221E-3</v>
      </c>
      <c r="AC35" s="10">
        <v>83.785337642252472</v>
      </c>
      <c r="AD35" s="10">
        <v>145.73313050736067</v>
      </c>
      <c r="AE35" s="10">
        <v>45.10316329987014</v>
      </c>
      <c r="AF35" s="10">
        <v>-11.454388720035382</v>
      </c>
      <c r="AG35" s="10">
        <v>22.591580324423521</v>
      </c>
      <c r="AH35" s="10">
        <v>7.74617494798329</v>
      </c>
      <c r="AI35" s="10">
        <v>-24.974959666811824</v>
      </c>
      <c r="AJ35" s="10">
        <v>-16.537949964493873</v>
      </c>
      <c r="AK35" s="10">
        <v>701.67457537981397</v>
      </c>
      <c r="AL35" s="10">
        <v>385.42244956260384</v>
      </c>
      <c r="AM35" s="10">
        <v>52.55602241424193</v>
      </c>
      <c r="AN35" s="10">
        <v>5.2740656710882901</v>
      </c>
      <c r="AO35" s="10">
        <v>0.13625568928587181</v>
      </c>
      <c r="AP35" s="10">
        <v>0.13409805886098614</v>
      </c>
      <c r="AQ35" s="10">
        <v>5.7650628363808449</v>
      </c>
      <c r="AR35" s="10">
        <v>9.1243017936007877</v>
      </c>
      <c r="AS35" s="10">
        <v>5.8814113877750183</v>
      </c>
      <c r="AT35" s="10">
        <v>1.9170850179872851E-3</v>
      </c>
      <c r="AU35" s="10">
        <v>1.0495398292003416E-2</v>
      </c>
      <c r="AV35" s="10">
        <v>0</v>
      </c>
      <c r="AW35" s="10">
        <v>6.8681697616555608</v>
      </c>
      <c r="AX35" s="10">
        <v>20.036636764146238</v>
      </c>
      <c r="AY35" s="10">
        <v>0</v>
      </c>
      <c r="AZ35" s="10">
        <v>1.1464859433771377E-2</v>
      </c>
      <c r="BA35" s="10">
        <v>14.962242135162175</v>
      </c>
      <c r="BB35" s="10">
        <v>0.99559153355608188</v>
      </c>
      <c r="BC35" s="10">
        <v>2.9660952136499015</v>
      </c>
    </row>
    <row r="36" spans="1:55" x14ac:dyDescent="0.25">
      <c r="A36" t="s">
        <v>39</v>
      </c>
      <c r="B36" s="12">
        <v>104</v>
      </c>
      <c r="C36" s="12">
        <v>10</v>
      </c>
      <c r="D36" s="12">
        <v>19</v>
      </c>
      <c r="E36" s="10">
        <v>653.57669874622798</v>
      </c>
      <c r="F36" s="10">
        <v>40.685876834018025</v>
      </c>
      <c r="G36" s="10">
        <v>38.531377022624028</v>
      </c>
      <c r="H36" s="10">
        <v>0</v>
      </c>
      <c r="I36" s="10">
        <v>761.98737589007555</v>
      </c>
      <c r="J36" s="10">
        <v>541.57091902154514</v>
      </c>
      <c r="K36" s="10">
        <v>221.39480580989934</v>
      </c>
      <c r="L36" s="10">
        <v>2.4662261544500428</v>
      </c>
      <c r="M36" s="10">
        <v>5.1302161142494578</v>
      </c>
      <c r="N36" s="10">
        <v>0.25651096058252421</v>
      </c>
      <c r="O36" s="10">
        <v>30.833997838358957</v>
      </c>
      <c r="P36" s="10">
        <v>7.3987950878117204</v>
      </c>
      <c r="Q36" s="10">
        <v>0</v>
      </c>
      <c r="R36" s="10">
        <v>5.3341685885198933</v>
      </c>
      <c r="S36" s="10">
        <v>4.8711874157379791</v>
      </c>
      <c r="T36" s="10">
        <v>93.254040048427257</v>
      </c>
      <c r="U36" s="10">
        <v>68.666565940721611</v>
      </c>
      <c r="V36" s="10">
        <v>0.25431342036047799</v>
      </c>
      <c r="W36" s="10">
        <v>4.2147937610952235</v>
      </c>
      <c r="X36" s="10">
        <v>161</v>
      </c>
      <c r="Y36" s="10">
        <v>25</v>
      </c>
      <c r="Z36" s="10">
        <v>0</v>
      </c>
      <c r="AA36" s="10">
        <v>0</v>
      </c>
      <c r="AB36" s="10">
        <v>6.8627845650536309E-3</v>
      </c>
      <c r="AC36" s="10">
        <v>0</v>
      </c>
      <c r="AD36" s="10">
        <v>122.02962512041192</v>
      </c>
      <c r="AE36" s="10">
        <v>42.535231104018379</v>
      </c>
      <c r="AF36" s="10">
        <v>-10.800807312683199</v>
      </c>
      <c r="AG36" s="10">
        <v>18.743216279280713</v>
      </c>
      <c r="AH36" s="10">
        <v>7.3070175718949981</v>
      </c>
      <c r="AI36" s="10">
        <v>9.0928739960520222</v>
      </c>
      <c r="AJ36" s="10">
        <v>11.371706410162195</v>
      </c>
      <c r="AK36" s="10">
        <v>661.78578448136955</v>
      </c>
      <c r="AL36" s="10">
        <v>261.48623548071066</v>
      </c>
      <c r="AM36" s="10">
        <v>38.155387467489028</v>
      </c>
      <c r="AN36" s="10">
        <v>3.3170222566959358</v>
      </c>
      <c r="AO36" s="10">
        <v>8.3021084381826676E-2</v>
      </c>
      <c r="AP36" s="10">
        <v>8.3334504824992842E-2</v>
      </c>
      <c r="AQ36" s="10">
        <v>3.1262847254723138</v>
      </c>
      <c r="AR36" s="10">
        <v>6.7183831944706398</v>
      </c>
      <c r="AS36" s="10">
        <v>6.5612261497598112</v>
      </c>
      <c r="AT36" s="10">
        <v>1.4663654710967973E-3</v>
      </c>
      <c r="AU36" s="10">
        <v>1.7773594420157086E-2</v>
      </c>
      <c r="AV36" s="10">
        <v>0</v>
      </c>
      <c r="AW36" s="10">
        <v>11.667651097957229</v>
      </c>
      <c r="AX36" s="10">
        <v>33.974367154410565</v>
      </c>
      <c r="AY36" s="10">
        <v>2.0910890210810806</v>
      </c>
      <c r="AZ36" s="10">
        <v>7.7811161160887959E-2</v>
      </c>
      <c r="BA36" s="10">
        <v>27.027754684289295</v>
      </c>
      <c r="BB36" s="10">
        <v>6.5982975251823062</v>
      </c>
      <c r="BC36" s="10">
        <v>11.40333107636476</v>
      </c>
    </row>
    <row r="37" spans="1:55" x14ac:dyDescent="0.25">
      <c r="B37" s="12">
        <v>104</v>
      </c>
      <c r="C37" s="12">
        <v>10</v>
      </c>
      <c r="D37" s="12">
        <v>56</v>
      </c>
      <c r="E37" s="10">
        <v>654.02481579301832</v>
      </c>
      <c r="F37" s="10">
        <v>41.050585646373051</v>
      </c>
      <c r="G37" s="10">
        <v>38.798596377798681</v>
      </c>
      <c r="H37" s="10">
        <v>0</v>
      </c>
      <c r="I37" s="10">
        <v>761.56223512621455</v>
      </c>
      <c r="J37" s="10">
        <v>438.44361882420429</v>
      </c>
      <c r="K37" s="10">
        <v>266.6270628792534</v>
      </c>
      <c r="L37" s="10">
        <v>2.3666171353260514</v>
      </c>
      <c r="M37" s="10">
        <v>6.5323007879319981</v>
      </c>
      <c r="N37" s="10">
        <v>0.32661362122921206</v>
      </c>
      <c r="O37" s="10">
        <v>45.06143147309534</v>
      </c>
      <c r="P37" s="10">
        <v>10.466884443033951</v>
      </c>
      <c r="Q37" s="10">
        <v>0</v>
      </c>
      <c r="R37" s="10">
        <v>5.3947075034010723</v>
      </c>
      <c r="S37" s="10">
        <v>6.2044369115800739</v>
      </c>
      <c r="T37" s="10">
        <v>102.03967910514947</v>
      </c>
      <c r="U37" s="10">
        <v>69.744795507216551</v>
      </c>
      <c r="V37" s="10">
        <v>0.32060333019839715</v>
      </c>
      <c r="W37" s="10">
        <v>5.9231152109098391</v>
      </c>
      <c r="X37" s="10">
        <v>0</v>
      </c>
      <c r="Y37" s="10">
        <v>0</v>
      </c>
      <c r="Z37" s="10">
        <v>0</v>
      </c>
      <c r="AA37" s="10">
        <v>0</v>
      </c>
      <c r="AB37" s="10">
        <v>6.7060741794157221E-3</v>
      </c>
      <c r="AC37" s="10">
        <v>83.785337642252472</v>
      </c>
      <c r="AD37" s="10">
        <v>145.73313050736067</v>
      </c>
      <c r="AE37" s="10">
        <v>45.10316329987014</v>
      </c>
      <c r="AF37" s="10">
        <v>-11.454388720035382</v>
      </c>
      <c r="AG37" s="10">
        <v>22.591580324423521</v>
      </c>
      <c r="AH37" s="10">
        <v>7.74617494798329</v>
      </c>
      <c r="AI37" s="10">
        <v>-24.974959666811824</v>
      </c>
      <c r="AJ37" s="10">
        <v>-16.537949964493873</v>
      </c>
      <c r="AK37" s="10">
        <v>701.67457537981397</v>
      </c>
      <c r="AL37" s="10">
        <v>385.42244956260384</v>
      </c>
      <c r="AM37" s="10">
        <v>52.55602241424193</v>
      </c>
      <c r="AN37" s="10">
        <v>4.0150594086806617</v>
      </c>
      <c r="AO37" s="10">
        <v>9.9665160768304908E-2</v>
      </c>
      <c r="AP37" s="10">
        <v>9.6619227009431041E-2</v>
      </c>
      <c r="AQ37" s="10">
        <v>4.1402585320293133</v>
      </c>
      <c r="AR37" s="10">
        <v>6.4706481788877426</v>
      </c>
      <c r="AS37" s="10">
        <v>5.8814113877750183</v>
      </c>
      <c r="AT37" s="10">
        <v>1.3605254430653761E-3</v>
      </c>
      <c r="AU37" s="10">
        <v>9.02501675859195E-3</v>
      </c>
      <c r="AV37" s="10">
        <v>0</v>
      </c>
      <c r="AW37" s="10">
        <v>6.8681697616555608</v>
      </c>
      <c r="AX37" s="10">
        <v>20.036636764146238</v>
      </c>
      <c r="AY37" s="10">
        <v>0</v>
      </c>
      <c r="AZ37" s="10">
        <v>1.1464859433771377E-2</v>
      </c>
      <c r="BA37" s="10">
        <v>14.962242135162175</v>
      </c>
      <c r="BB37" s="10">
        <v>0.99559153355608188</v>
      </c>
      <c r="BC37" s="10">
        <v>2.9660952136499015</v>
      </c>
    </row>
    <row r="38" spans="1:55" x14ac:dyDescent="0.25">
      <c r="A38" t="s">
        <v>40</v>
      </c>
      <c r="B38" s="12">
        <v>105</v>
      </c>
      <c r="C38" s="12">
        <v>10</v>
      </c>
      <c r="D38" s="12">
        <v>19</v>
      </c>
      <c r="E38" s="10">
        <v>653.57669874622798</v>
      </c>
      <c r="F38" s="10">
        <v>40.685876834018025</v>
      </c>
      <c r="G38" s="10">
        <v>38.531377022624028</v>
      </c>
      <c r="H38" s="10">
        <v>0</v>
      </c>
      <c r="I38" s="10">
        <v>761.98737589007555</v>
      </c>
      <c r="J38" s="10">
        <v>541.57091902154514</v>
      </c>
      <c r="K38" s="10">
        <v>221.39480580989934</v>
      </c>
      <c r="L38" s="10">
        <v>2.4662261544500428</v>
      </c>
      <c r="M38" s="10">
        <v>5.1302161142494578</v>
      </c>
      <c r="N38" s="10">
        <v>0.25651096058252421</v>
      </c>
      <c r="O38" s="10">
        <v>30.833997838358957</v>
      </c>
      <c r="P38" s="10">
        <v>17.849299199691146</v>
      </c>
      <c r="Q38" s="10">
        <v>0</v>
      </c>
      <c r="R38" s="10">
        <v>13.068078911683619</v>
      </c>
      <c r="S38" s="10">
        <v>4.8711874157379791</v>
      </c>
      <c r="T38" s="10">
        <v>111.43846345407607</v>
      </c>
      <c r="U38" s="10">
        <v>68.666565940721611</v>
      </c>
      <c r="V38" s="10">
        <v>0.6124042008470455</v>
      </c>
      <c r="W38" s="10">
        <v>4.2147937610952235</v>
      </c>
      <c r="X38" s="10">
        <v>161</v>
      </c>
      <c r="Y38" s="10">
        <v>25</v>
      </c>
      <c r="Z38" s="10">
        <v>0</v>
      </c>
      <c r="AA38" s="10">
        <v>0</v>
      </c>
      <c r="AB38" s="10">
        <v>6.8627845650536309E-3</v>
      </c>
      <c r="AC38" s="10">
        <v>0</v>
      </c>
      <c r="AD38" s="10">
        <v>122.02962512041192</v>
      </c>
      <c r="AE38" s="10">
        <v>42.535231104018379</v>
      </c>
      <c r="AF38" s="10">
        <v>-10.800807312683199</v>
      </c>
      <c r="AG38" s="10">
        <v>18.743216279280713</v>
      </c>
      <c r="AH38" s="10">
        <v>7.3070175718949981</v>
      </c>
      <c r="AI38" s="10">
        <v>9.0928739960520222</v>
      </c>
      <c r="AJ38" s="10">
        <v>11.371706410162195</v>
      </c>
      <c r="AK38" s="10">
        <v>661.78578448136955</v>
      </c>
      <c r="AL38" s="10">
        <v>261.48623548071066</v>
      </c>
      <c r="AM38" s="10">
        <v>38.155387467489028</v>
      </c>
      <c r="AN38" s="10">
        <v>6.8276294424327864</v>
      </c>
      <c r="AO38" s="10">
        <v>0.17888755032170989</v>
      </c>
      <c r="AP38" s="10">
        <v>0.18128388549586008</v>
      </c>
      <c r="AQ38" s="10">
        <v>6.6113339894176875</v>
      </c>
      <c r="AR38" s="10">
        <v>16.48508784940265</v>
      </c>
      <c r="AS38" s="10">
        <v>6.5612261497598112</v>
      </c>
      <c r="AT38" s="10">
        <v>3.08592706681678E-3</v>
      </c>
      <c r="AU38" s="10">
        <v>3.6923862151780784E-2</v>
      </c>
      <c r="AV38" s="10">
        <v>0</v>
      </c>
      <c r="AW38" s="10">
        <v>11.667651097957229</v>
      </c>
      <c r="AX38" s="10">
        <v>33.974367154410565</v>
      </c>
      <c r="AY38" s="10">
        <v>2.0910890210810806</v>
      </c>
      <c r="AZ38" s="10">
        <v>7.7811161160887959E-2</v>
      </c>
      <c r="BA38" s="10">
        <v>27.027754684289295</v>
      </c>
      <c r="BB38" s="10">
        <v>6.5982975251823062</v>
      </c>
      <c r="BC38" s="10">
        <v>11.40333107636476</v>
      </c>
    </row>
    <row r="39" spans="1:55" x14ac:dyDescent="0.25">
      <c r="B39" s="12">
        <v>105</v>
      </c>
      <c r="C39" s="12">
        <v>10</v>
      </c>
      <c r="D39" s="12">
        <v>56</v>
      </c>
      <c r="E39" s="10">
        <v>654.02481579301832</v>
      </c>
      <c r="F39" s="10">
        <v>41.050585646373051</v>
      </c>
      <c r="G39" s="10">
        <v>38.798596377798681</v>
      </c>
      <c r="H39" s="10">
        <v>0</v>
      </c>
      <c r="I39" s="10">
        <v>761.56223512621455</v>
      </c>
      <c r="J39" s="10">
        <v>438.44361882420429</v>
      </c>
      <c r="K39" s="10">
        <v>266.6270628792534</v>
      </c>
      <c r="L39" s="10">
        <v>2.3666171353260514</v>
      </c>
      <c r="M39" s="10">
        <v>6.5323007879319981</v>
      </c>
      <c r="N39" s="10">
        <v>0.32661362122921206</v>
      </c>
      <c r="O39" s="10">
        <v>45.06143147309534</v>
      </c>
      <c r="P39" s="10">
        <v>24.486571775494181</v>
      </c>
      <c r="Q39" s="10">
        <v>0</v>
      </c>
      <c r="R39" s="10">
        <v>13.2598806956982</v>
      </c>
      <c r="S39" s="10">
        <v>6.2044369115800739</v>
      </c>
      <c r="T39" s="10">
        <v>123.92454305790571</v>
      </c>
      <c r="U39" s="10">
        <v>69.744795507216551</v>
      </c>
      <c r="V39" s="10">
        <v>0.76363922330648093</v>
      </c>
      <c r="W39" s="10">
        <v>5.9231152109098391</v>
      </c>
      <c r="X39" s="10">
        <v>0</v>
      </c>
      <c r="Y39" s="10">
        <v>0</v>
      </c>
      <c r="Z39" s="10">
        <v>0</v>
      </c>
      <c r="AA39" s="10">
        <v>0</v>
      </c>
      <c r="AB39" s="10">
        <v>6.7060741794157221E-3</v>
      </c>
      <c r="AC39" s="10">
        <v>83.785337642252472</v>
      </c>
      <c r="AD39" s="10">
        <v>145.73313050736067</v>
      </c>
      <c r="AE39" s="10">
        <v>45.10316329987014</v>
      </c>
      <c r="AF39" s="10">
        <v>-11.454388720035382</v>
      </c>
      <c r="AG39" s="10">
        <v>22.591580324423521</v>
      </c>
      <c r="AH39" s="10">
        <v>7.74617494798329</v>
      </c>
      <c r="AI39" s="10">
        <v>-24.974959666811824</v>
      </c>
      <c r="AJ39" s="10">
        <v>-16.537949964493873</v>
      </c>
      <c r="AK39" s="10">
        <v>701.67457537981397</v>
      </c>
      <c r="AL39" s="10">
        <v>385.42244956260384</v>
      </c>
      <c r="AM39" s="10">
        <v>52.55602241424193</v>
      </c>
      <c r="AN39" s="10">
        <v>8.1699376585037946</v>
      </c>
      <c r="AO39" s="10">
        <v>0.20857153597084729</v>
      </c>
      <c r="AP39" s="10">
        <v>0.20530128872698472</v>
      </c>
      <c r="AQ39" s="10">
        <v>9.0527593633493986</v>
      </c>
      <c r="AR39" s="10">
        <v>15.871009945747634</v>
      </c>
      <c r="AS39" s="10">
        <v>5.8814113877750183</v>
      </c>
      <c r="AT39" s="10">
        <v>2.8848728417926015E-3</v>
      </c>
      <c r="AU39" s="10">
        <v>1.855982268890723E-2</v>
      </c>
      <c r="AV39" s="10">
        <v>0</v>
      </c>
      <c r="AW39" s="10">
        <v>6.8681697616555608</v>
      </c>
      <c r="AX39" s="10">
        <v>20.036636764146238</v>
      </c>
      <c r="AY39" s="10">
        <v>0</v>
      </c>
      <c r="AZ39" s="10">
        <v>1.1464859433771377E-2</v>
      </c>
      <c r="BA39" s="10">
        <v>14.962242135162175</v>
      </c>
      <c r="BB39" s="10">
        <v>0.99559153355608188</v>
      </c>
      <c r="BC39" s="10">
        <v>2.9660952136499015</v>
      </c>
    </row>
    <row r="40" spans="1:55" x14ac:dyDescent="0.25">
      <c r="A40" t="s">
        <v>41</v>
      </c>
      <c r="B40" s="12">
        <v>106</v>
      </c>
      <c r="C40" s="12">
        <v>10</v>
      </c>
      <c r="D40" s="12">
        <v>19</v>
      </c>
      <c r="E40" s="10">
        <v>653.57669874622798</v>
      </c>
      <c r="F40" s="10">
        <v>40.685876834018025</v>
      </c>
      <c r="G40" s="10">
        <v>38.531377022624028</v>
      </c>
      <c r="H40" s="10">
        <v>0</v>
      </c>
      <c r="I40" s="10">
        <v>761.98737589007555</v>
      </c>
      <c r="J40" s="10">
        <v>541.57091902154514</v>
      </c>
      <c r="K40" s="10">
        <v>221.39480580989934</v>
      </c>
      <c r="L40" s="10">
        <v>2.4662261544500428</v>
      </c>
      <c r="M40" s="10">
        <v>5.1302161142494578</v>
      </c>
      <c r="N40" s="10">
        <v>0.25651096058252421</v>
      </c>
      <c r="O40" s="10">
        <v>30.833997838358957</v>
      </c>
      <c r="P40" s="10">
        <v>15.723778201629148</v>
      </c>
      <c r="Q40" s="10">
        <v>0</v>
      </c>
      <c r="R40" s="10">
        <v>8.8870399096716479</v>
      </c>
      <c r="S40" s="10">
        <v>4.8711874157379791</v>
      </c>
      <c r="T40" s="10">
        <v>105.13189977294245</v>
      </c>
      <c r="U40" s="10">
        <v>68.666565940721611</v>
      </c>
      <c r="V40" s="10">
        <v>0.41864181694873603</v>
      </c>
      <c r="W40" s="10">
        <v>4.2147937610952235</v>
      </c>
      <c r="X40" s="10">
        <v>161</v>
      </c>
      <c r="Y40" s="10">
        <v>25</v>
      </c>
      <c r="Z40" s="10">
        <v>0</v>
      </c>
      <c r="AA40" s="10">
        <v>0</v>
      </c>
      <c r="AB40" s="10">
        <v>6.8627845650536309E-3</v>
      </c>
      <c r="AC40" s="10">
        <v>0</v>
      </c>
      <c r="AD40" s="10">
        <v>122.02962512041192</v>
      </c>
      <c r="AE40" s="10">
        <v>42.535231104018379</v>
      </c>
      <c r="AF40" s="10">
        <v>-10.800807312683199</v>
      </c>
      <c r="AG40" s="10">
        <v>18.743216279280713</v>
      </c>
      <c r="AH40" s="10">
        <v>7.3070175718949981</v>
      </c>
      <c r="AI40" s="10">
        <v>9.0928739960520222</v>
      </c>
      <c r="AJ40" s="10">
        <v>11.371706410162195</v>
      </c>
      <c r="AK40" s="10">
        <v>661.78578448136955</v>
      </c>
      <c r="AL40" s="10">
        <v>261.48623548071066</v>
      </c>
      <c r="AM40" s="10">
        <v>38.155387467489028</v>
      </c>
      <c r="AN40" s="10">
        <v>6.0747924219794172</v>
      </c>
      <c r="AO40" s="10">
        <v>0.153390562401754</v>
      </c>
      <c r="AP40" s="10">
        <v>0.15104124832006485</v>
      </c>
      <c r="AQ40" s="10">
        <v>5.6809200142627452</v>
      </c>
      <c r="AR40" s="10">
        <v>14.548728734905932</v>
      </c>
      <c r="AS40" s="10">
        <v>6.5612261497598112</v>
      </c>
      <c r="AT40" s="10">
        <v>2.6177208957103688E-3</v>
      </c>
      <c r="AU40" s="10">
        <v>3.4029785844400293E-2</v>
      </c>
      <c r="AV40" s="10">
        <v>0</v>
      </c>
      <c r="AW40" s="10">
        <v>11.667651097957229</v>
      </c>
      <c r="AX40" s="10">
        <v>33.974367154410565</v>
      </c>
      <c r="AY40" s="10">
        <v>2.0910890210810806</v>
      </c>
      <c r="AZ40" s="10">
        <v>7.7811161160887959E-2</v>
      </c>
      <c r="BA40" s="10">
        <v>27.027754684289295</v>
      </c>
      <c r="BB40" s="10">
        <v>6.5982975251823062</v>
      </c>
      <c r="BC40" s="10">
        <v>11.40333107636476</v>
      </c>
    </row>
    <row r="41" spans="1:55" x14ac:dyDescent="0.25">
      <c r="B41" s="12">
        <v>106</v>
      </c>
      <c r="C41" s="12">
        <v>10</v>
      </c>
      <c r="D41" s="12">
        <v>56</v>
      </c>
      <c r="E41" s="10">
        <v>654.02481579301832</v>
      </c>
      <c r="F41" s="10">
        <v>41.050585646373051</v>
      </c>
      <c r="G41" s="10">
        <v>38.798596377798681</v>
      </c>
      <c r="H41" s="10">
        <v>0</v>
      </c>
      <c r="I41" s="10">
        <v>761.56223512621455</v>
      </c>
      <c r="J41" s="10">
        <v>438.44361882420429</v>
      </c>
      <c r="K41" s="10">
        <v>266.6270628792534</v>
      </c>
      <c r="L41" s="10">
        <v>2.3666171353260514</v>
      </c>
      <c r="M41" s="10">
        <v>6.5323007879319981</v>
      </c>
      <c r="N41" s="10">
        <v>0.32661362122921206</v>
      </c>
      <c r="O41" s="10">
        <v>45.06143147309534</v>
      </c>
      <c r="P41" s="10">
        <v>21.004426699068055</v>
      </c>
      <c r="Q41" s="10">
        <v>0</v>
      </c>
      <c r="R41" s="10">
        <v>9.0007813759407203</v>
      </c>
      <c r="S41" s="10">
        <v>6.2044369115800739</v>
      </c>
      <c r="T41" s="10">
        <v>116.18329282236731</v>
      </c>
      <c r="U41" s="10">
        <v>69.744795507216551</v>
      </c>
      <c r="V41" s="10">
        <v>0.52405513788269475</v>
      </c>
      <c r="W41" s="10">
        <v>5.9231152109098391</v>
      </c>
      <c r="X41" s="10">
        <v>0</v>
      </c>
      <c r="Y41" s="10">
        <v>0</v>
      </c>
      <c r="Z41" s="10">
        <v>0</v>
      </c>
      <c r="AA41" s="10">
        <v>0</v>
      </c>
      <c r="AB41" s="10">
        <v>6.7060741794157221E-3</v>
      </c>
      <c r="AC41" s="10">
        <v>83.785337642252472</v>
      </c>
      <c r="AD41" s="10">
        <v>145.73313050736067</v>
      </c>
      <c r="AE41" s="10">
        <v>45.10316329987014</v>
      </c>
      <c r="AF41" s="10">
        <v>-11.454388720035382</v>
      </c>
      <c r="AG41" s="10">
        <v>22.591580324423521</v>
      </c>
      <c r="AH41" s="10">
        <v>7.74617494798329</v>
      </c>
      <c r="AI41" s="10">
        <v>-24.974959666811824</v>
      </c>
      <c r="AJ41" s="10">
        <v>-16.537949964493873</v>
      </c>
      <c r="AK41" s="10">
        <v>701.67457537981397</v>
      </c>
      <c r="AL41" s="10">
        <v>385.42244956260384</v>
      </c>
      <c r="AM41" s="10">
        <v>52.55602241424193</v>
      </c>
      <c r="AN41" s="10">
        <v>7.1667771918762142</v>
      </c>
      <c r="AO41" s="10">
        <v>0.17651673384217129</v>
      </c>
      <c r="AP41" s="10">
        <v>0.17125552194827096</v>
      </c>
      <c r="AQ41" s="10">
        <v>7.7929599236207334</v>
      </c>
      <c r="AR41" s="10">
        <v>14.21431175195865</v>
      </c>
      <c r="AS41" s="10">
        <v>5.8814113877750183</v>
      </c>
      <c r="AT41" s="10">
        <v>2.4687918477447504E-3</v>
      </c>
      <c r="AU41" s="10">
        <v>1.9025937151316154E-2</v>
      </c>
      <c r="AV41" s="10">
        <v>0</v>
      </c>
      <c r="AW41" s="10">
        <v>6.8681697616555608</v>
      </c>
      <c r="AX41" s="10">
        <v>20.036636764146238</v>
      </c>
      <c r="AY41" s="10">
        <v>0</v>
      </c>
      <c r="AZ41" s="10">
        <v>1.1464859433771377E-2</v>
      </c>
      <c r="BA41" s="10">
        <v>14.962242135162175</v>
      </c>
      <c r="BB41" s="10">
        <v>0.99559153355608188</v>
      </c>
      <c r="BC41" s="10">
        <v>2.9660952136499015</v>
      </c>
    </row>
    <row r="42" spans="1:55" x14ac:dyDescent="0.25">
      <c r="A42" t="s">
        <v>42</v>
      </c>
      <c r="B42" s="12">
        <v>107</v>
      </c>
      <c r="C42" s="12">
        <v>10</v>
      </c>
      <c r="D42" s="12">
        <v>19</v>
      </c>
      <c r="E42" s="10">
        <v>653.57669874622798</v>
      </c>
      <c r="F42" s="10">
        <v>40.685876834018025</v>
      </c>
      <c r="G42" s="10">
        <v>38.531377022624028</v>
      </c>
      <c r="H42" s="10">
        <v>0</v>
      </c>
      <c r="I42" s="10">
        <v>761.98737589007555</v>
      </c>
      <c r="J42" s="10">
        <v>541.57091902154514</v>
      </c>
      <c r="K42" s="10">
        <v>221.39480580989934</v>
      </c>
      <c r="L42" s="10">
        <v>2.4662261544500428</v>
      </c>
      <c r="M42" s="10">
        <v>5.1302161142494578</v>
      </c>
      <c r="N42" s="10">
        <v>0.25651096058252421</v>
      </c>
      <c r="O42" s="10">
        <v>30.833997838358957</v>
      </c>
      <c r="P42" s="10">
        <v>13.937510703129623</v>
      </c>
      <c r="Q42" s="10">
        <v>0</v>
      </c>
      <c r="R42" s="10">
        <v>5.3341685885198933</v>
      </c>
      <c r="S42" s="10">
        <v>4.8711874157379791</v>
      </c>
      <c r="T42" s="10">
        <v>99.792755822625651</v>
      </c>
      <c r="U42" s="10">
        <v>68.666565940721611</v>
      </c>
      <c r="V42" s="10">
        <v>0.25377468198563424</v>
      </c>
      <c r="W42" s="10">
        <v>4.2147937610952235</v>
      </c>
      <c r="X42" s="10">
        <v>161</v>
      </c>
      <c r="Y42" s="10">
        <v>25</v>
      </c>
      <c r="Z42" s="10">
        <v>0</v>
      </c>
      <c r="AA42" s="10">
        <v>0</v>
      </c>
      <c r="AB42" s="10">
        <v>6.8627845650536309E-3</v>
      </c>
      <c r="AC42" s="10">
        <v>0</v>
      </c>
      <c r="AD42" s="10">
        <v>122.02962512041192</v>
      </c>
      <c r="AE42" s="10">
        <v>42.535231104018379</v>
      </c>
      <c r="AF42" s="10">
        <v>-10.800807312683199</v>
      </c>
      <c r="AG42" s="10">
        <v>18.743216279280713</v>
      </c>
      <c r="AH42" s="10">
        <v>7.3070175718949981</v>
      </c>
      <c r="AI42" s="10">
        <v>9.0928739960520222</v>
      </c>
      <c r="AJ42" s="10">
        <v>11.371706410162195</v>
      </c>
      <c r="AK42" s="10">
        <v>661.78578448136955</v>
      </c>
      <c r="AL42" s="10">
        <v>261.48623548071066</v>
      </c>
      <c r="AM42" s="10">
        <v>38.155387467489028</v>
      </c>
      <c r="AN42" s="10">
        <v>5.4317576945915009</v>
      </c>
      <c r="AO42" s="10">
        <v>0.13153296521121807</v>
      </c>
      <c r="AP42" s="10">
        <v>0.1251470049566433</v>
      </c>
      <c r="AQ42" s="10">
        <v>4.8644923049357889</v>
      </c>
      <c r="AR42" s="10">
        <v>12.964202797807582</v>
      </c>
      <c r="AS42" s="10">
        <v>6.5612261497598112</v>
      </c>
      <c r="AT42" s="10">
        <v>2.2003848830518037E-3</v>
      </c>
      <c r="AU42" s="10">
        <v>3.1624749068923041E-2</v>
      </c>
      <c r="AV42" s="10">
        <v>0</v>
      </c>
      <c r="AW42" s="10">
        <v>11.667651097957229</v>
      </c>
      <c r="AX42" s="10">
        <v>33.974367154410565</v>
      </c>
      <c r="AY42" s="10">
        <v>2.0910890210810806</v>
      </c>
      <c r="AZ42" s="10">
        <v>7.7811161160887959E-2</v>
      </c>
      <c r="BA42" s="10">
        <v>27.027754684289295</v>
      </c>
      <c r="BB42" s="10">
        <v>6.5982975251823062</v>
      </c>
      <c r="BC42" s="10">
        <v>11.40333107636476</v>
      </c>
    </row>
    <row r="43" spans="1:55" x14ac:dyDescent="0.25">
      <c r="B43" s="12">
        <v>107</v>
      </c>
      <c r="C43" s="12">
        <v>10</v>
      </c>
      <c r="D43" s="12">
        <v>56</v>
      </c>
      <c r="E43" s="10">
        <v>654.02481579301832</v>
      </c>
      <c r="F43" s="10">
        <v>41.050585646373051</v>
      </c>
      <c r="G43" s="10">
        <v>38.798596377798681</v>
      </c>
      <c r="H43" s="10">
        <v>0</v>
      </c>
      <c r="I43" s="10">
        <v>761.56223512621455</v>
      </c>
      <c r="J43" s="10">
        <v>438.44361882420429</v>
      </c>
      <c r="K43" s="10">
        <v>266.6270628792534</v>
      </c>
      <c r="L43" s="10">
        <v>2.3666171353260514</v>
      </c>
      <c r="M43" s="10">
        <v>6.5323007879319981</v>
      </c>
      <c r="N43" s="10">
        <v>0.32661362122921206</v>
      </c>
      <c r="O43" s="10">
        <v>45.06143147309534</v>
      </c>
      <c r="P43" s="10">
        <v>18.017926611113715</v>
      </c>
      <c r="Q43" s="10">
        <v>0</v>
      </c>
      <c r="R43" s="10">
        <v>5.3947075034010723</v>
      </c>
      <c r="S43" s="10">
        <v>6.2044369115800739</v>
      </c>
      <c r="T43" s="10">
        <v>109.59072358484269</v>
      </c>
      <c r="U43" s="10">
        <v>69.744795507216551</v>
      </c>
      <c r="V43" s="10">
        <v>0.3197232261318983</v>
      </c>
      <c r="W43" s="10">
        <v>5.9231152109098391</v>
      </c>
      <c r="X43" s="10">
        <v>0</v>
      </c>
      <c r="Y43" s="10">
        <v>0</v>
      </c>
      <c r="Z43" s="10">
        <v>0</v>
      </c>
      <c r="AA43" s="10">
        <v>0</v>
      </c>
      <c r="AB43" s="10">
        <v>6.7060741794157221E-3</v>
      </c>
      <c r="AC43" s="10">
        <v>83.785337642252472</v>
      </c>
      <c r="AD43" s="10">
        <v>145.73313050736067</v>
      </c>
      <c r="AE43" s="10">
        <v>45.10316329987014</v>
      </c>
      <c r="AF43" s="10">
        <v>-11.454388720035382</v>
      </c>
      <c r="AG43" s="10">
        <v>22.591580324423521</v>
      </c>
      <c r="AH43" s="10">
        <v>7.74617494798329</v>
      </c>
      <c r="AI43" s="10">
        <v>-24.974959666811824</v>
      </c>
      <c r="AJ43" s="10">
        <v>-16.537949964493873</v>
      </c>
      <c r="AK43" s="10">
        <v>701.67457537981397</v>
      </c>
      <c r="AL43" s="10">
        <v>385.42244956260384</v>
      </c>
      <c r="AM43" s="10">
        <v>52.55602241424193</v>
      </c>
      <c r="AN43" s="10">
        <v>6.3023476379589942</v>
      </c>
      <c r="AO43" s="10">
        <v>0.14904618504313566</v>
      </c>
      <c r="AP43" s="10">
        <v>0.14212734272841332</v>
      </c>
      <c r="AQ43" s="10">
        <v>6.6874786681828855</v>
      </c>
      <c r="AR43" s="10">
        <v>12.765633042709783</v>
      </c>
      <c r="AS43" s="10">
        <v>5.8814113877750183</v>
      </c>
      <c r="AT43" s="10">
        <v>2.094210184161636E-3</v>
      </c>
      <c r="AU43" s="10">
        <v>1.9392988636621495E-2</v>
      </c>
      <c r="AV43" s="10">
        <v>0</v>
      </c>
      <c r="AW43" s="10">
        <v>6.8681697616555608</v>
      </c>
      <c r="AX43" s="10">
        <v>20.036636764146238</v>
      </c>
      <c r="AY43" s="10">
        <v>0</v>
      </c>
      <c r="AZ43" s="10">
        <v>1.1464859433771377E-2</v>
      </c>
      <c r="BA43" s="10">
        <v>14.962242135162175</v>
      </c>
      <c r="BB43" s="10">
        <v>0.99559153355608188</v>
      </c>
      <c r="BC43" s="10">
        <v>2.9660952136499015</v>
      </c>
    </row>
    <row r="44" spans="1:55" x14ac:dyDescent="0.25">
      <c r="A44" t="s">
        <v>43</v>
      </c>
      <c r="B44" s="12">
        <v>108</v>
      </c>
      <c r="C44" s="12">
        <v>10</v>
      </c>
      <c r="D44" s="12">
        <v>19</v>
      </c>
      <c r="E44" s="10">
        <v>653.57669874622798</v>
      </c>
      <c r="F44" s="10">
        <v>40.685876834018025</v>
      </c>
      <c r="G44" s="10">
        <v>38.531377022624028</v>
      </c>
      <c r="H44" s="10">
        <v>0</v>
      </c>
      <c r="I44" s="10">
        <v>761.98737589007555</v>
      </c>
      <c r="J44" s="10">
        <v>541.57091902154514</v>
      </c>
      <c r="K44" s="10">
        <v>221.39480580989934</v>
      </c>
      <c r="L44" s="10">
        <v>2.4662261544500428</v>
      </c>
      <c r="M44" s="10">
        <v>5.1302161142494578</v>
      </c>
      <c r="N44" s="10">
        <v>0.25651096058252421</v>
      </c>
      <c r="O44" s="10">
        <v>30.833997838358957</v>
      </c>
      <c r="P44" s="10">
        <v>36.22034370997843</v>
      </c>
      <c r="Q44" s="10">
        <v>0</v>
      </c>
      <c r="R44" s="10">
        <v>15.314881444427705</v>
      </c>
      <c r="S44" s="10">
        <v>4.8711874157379791</v>
      </c>
      <c r="T44" s="10">
        <v>132.05631619616744</v>
      </c>
      <c r="U44" s="10">
        <v>68.666565940721611</v>
      </c>
      <c r="V44" s="10">
        <v>0.72171519329558131</v>
      </c>
      <c r="W44" s="10">
        <v>4.2147937610952235</v>
      </c>
      <c r="X44" s="10">
        <v>161</v>
      </c>
      <c r="Y44" s="10">
        <v>25</v>
      </c>
      <c r="Z44" s="10">
        <v>0</v>
      </c>
      <c r="AA44" s="10">
        <v>0</v>
      </c>
      <c r="AB44" s="10">
        <v>6.8627845650536309E-3</v>
      </c>
      <c r="AC44" s="10">
        <v>0</v>
      </c>
      <c r="AD44" s="10">
        <v>122.02962512041192</v>
      </c>
      <c r="AE44" s="10">
        <v>42.535231104018379</v>
      </c>
      <c r="AF44" s="10">
        <v>-10.800807312683199</v>
      </c>
      <c r="AG44" s="10">
        <v>18.743216279280713</v>
      </c>
      <c r="AH44" s="10">
        <v>7.3070175718949981</v>
      </c>
      <c r="AI44" s="10">
        <v>9.0928739960520222</v>
      </c>
      <c r="AJ44" s="10">
        <v>11.371706410162195</v>
      </c>
      <c r="AK44" s="10">
        <v>661.78578448136955</v>
      </c>
      <c r="AL44" s="10">
        <v>261.48623548071066</v>
      </c>
      <c r="AM44" s="10">
        <v>38.155387467489028</v>
      </c>
      <c r="AN44" s="10">
        <v>9.3902483104157941</v>
      </c>
      <c r="AO44" s="10">
        <v>0.24410366466351455</v>
      </c>
      <c r="AP44" s="10">
        <v>0.24175384904340472</v>
      </c>
      <c r="AQ44" s="10">
        <v>8.1725336370908224</v>
      </c>
      <c r="AR44" s="10">
        <v>21.624983514647418</v>
      </c>
      <c r="AS44" s="10">
        <v>6.5612261497598112</v>
      </c>
      <c r="AT44" s="10">
        <v>2.2469043057353312E-3</v>
      </c>
      <c r="AU44" s="10">
        <v>5.7097975265706841E-2</v>
      </c>
      <c r="AV44" s="10">
        <v>0</v>
      </c>
      <c r="AW44" s="10">
        <v>11.667651097957229</v>
      </c>
      <c r="AX44" s="10">
        <v>33.974367154410565</v>
      </c>
      <c r="AY44" s="10">
        <v>2.0910890210810806</v>
      </c>
      <c r="AZ44" s="10">
        <v>7.7811161160887959E-2</v>
      </c>
      <c r="BA44" s="10">
        <v>27.027754684289295</v>
      </c>
      <c r="BB44" s="10">
        <v>6.5982975251823062</v>
      </c>
      <c r="BC44" s="10">
        <v>11.40333107636476</v>
      </c>
    </row>
    <row r="45" spans="1:55" x14ac:dyDescent="0.25">
      <c r="B45" s="12">
        <v>108</v>
      </c>
      <c r="C45" s="12">
        <v>10</v>
      </c>
      <c r="D45" s="12">
        <v>56</v>
      </c>
      <c r="E45" s="10">
        <v>654.02481579301832</v>
      </c>
      <c r="F45" s="10">
        <v>41.050585646373051</v>
      </c>
      <c r="G45" s="10">
        <v>38.798596377798681</v>
      </c>
      <c r="H45" s="10">
        <v>0</v>
      </c>
      <c r="I45" s="10">
        <v>761.56223512621455</v>
      </c>
      <c r="J45" s="10">
        <v>438.44361882420429</v>
      </c>
      <c r="K45" s="10">
        <v>266.6270628792534</v>
      </c>
      <c r="L45" s="10">
        <v>2.3666171353260514</v>
      </c>
      <c r="M45" s="10">
        <v>6.5323007879319981</v>
      </c>
      <c r="N45" s="10">
        <v>0.32661362122921206</v>
      </c>
      <c r="O45" s="10">
        <v>45.06143147309534</v>
      </c>
      <c r="P45" s="10">
        <v>47.266425283001517</v>
      </c>
      <c r="Q45" s="10">
        <v>0</v>
      </c>
      <c r="R45" s="10">
        <v>15.554766974939836</v>
      </c>
      <c r="S45" s="10">
        <v>6.2044369115800739</v>
      </c>
      <c r="T45" s="10">
        <v>148.99928075665764</v>
      </c>
      <c r="U45" s="10">
        <v>69.744795507216551</v>
      </c>
      <c r="V45" s="10">
        <v>0.89754283938344881</v>
      </c>
      <c r="W45" s="10">
        <v>5.9231152109098391</v>
      </c>
      <c r="X45" s="10">
        <v>0</v>
      </c>
      <c r="Y45" s="10">
        <v>0</v>
      </c>
      <c r="Z45" s="10">
        <v>0</v>
      </c>
      <c r="AA45" s="10">
        <v>0</v>
      </c>
      <c r="AB45" s="10">
        <v>6.7060741794157221E-3</v>
      </c>
      <c r="AC45" s="10">
        <v>83.785337642252472</v>
      </c>
      <c r="AD45" s="10">
        <v>145.73313050736067</v>
      </c>
      <c r="AE45" s="10">
        <v>45.10316329987014</v>
      </c>
      <c r="AF45" s="10">
        <v>-11.454388720035382</v>
      </c>
      <c r="AG45" s="10">
        <v>22.591580324423521</v>
      </c>
      <c r="AH45" s="10">
        <v>7.74617494798329</v>
      </c>
      <c r="AI45" s="10">
        <v>-24.974959666811824</v>
      </c>
      <c r="AJ45" s="10">
        <v>-16.537949964493873</v>
      </c>
      <c r="AK45" s="10">
        <v>701.67457537981397</v>
      </c>
      <c r="AL45" s="10">
        <v>385.42244956260384</v>
      </c>
      <c r="AM45" s="10">
        <v>52.55602241424193</v>
      </c>
      <c r="AN45" s="10">
        <v>11.483020995895755</v>
      </c>
      <c r="AO45" s="10">
        <v>0.28939499671320557</v>
      </c>
      <c r="AP45" s="10">
        <v>0.27966708507044374</v>
      </c>
      <c r="AQ45" s="10">
        <v>11.18113427355285</v>
      </c>
      <c r="AR45" s="10">
        <v>20.745220695322725</v>
      </c>
      <c r="AS45" s="10">
        <v>5.8814113877750183</v>
      </c>
      <c r="AT45" s="10">
        <v>2.1166332188825069E-3</v>
      </c>
      <c r="AU45" s="10">
        <v>3.0466532845365994E-2</v>
      </c>
      <c r="AV45" s="10">
        <v>0</v>
      </c>
      <c r="AW45" s="10">
        <v>6.8681697616555608</v>
      </c>
      <c r="AX45" s="10">
        <v>20.036636764146238</v>
      </c>
      <c r="AY45" s="10">
        <v>0</v>
      </c>
      <c r="AZ45" s="10">
        <v>1.1464859433771377E-2</v>
      </c>
      <c r="BA45" s="10">
        <v>14.962242135162175</v>
      </c>
      <c r="BB45" s="10">
        <v>0.99559153355608188</v>
      </c>
      <c r="BC45" s="10">
        <v>2.9660952136499015</v>
      </c>
    </row>
    <row r="46" spans="1:55" x14ac:dyDescent="0.25">
      <c r="A46" t="s">
        <v>44</v>
      </c>
      <c r="B46" s="12">
        <v>109</v>
      </c>
      <c r="C46" s="12">
        <v>10</v>
      </c>
      <c r="D46" s="12">
        <v>19</v>
      </c>
      <c r="E46" s="10">
        <v>653.57669874622798</v>
      </c>
      <c r="F46" s="10">
        <v>40.685876834018025</v>
      </c>
      <c r="G46" s="10">
        <v>38.531377022624028</v>
      </c>
      <c r="H46" s="10">
        <v>0</v>
      </c>
      <c r="I46" s="10">
        <v>761.98737589007555</v>
      </c>
      <c r="J46" s="10">
        <v>541.57091902154514</v>
      </c>
      <c r="K46" s="10">
        <v>221.39480580989934</v>
      </c>
      <c r="L46" s="10">
        <v>2.4662261544500428</v>
      </c>
      <c r="M46" s="10">
        <v>5.1302161142494578</v>
      </c>
      <c r="N46" s="10">
        <v>0.25651096058252421</v>
      </c>
      <c r="O46" s="10">
        <v>30.833997838358957</v>
      </c>
      <c r="P46" s="10">
        <v>36.22034370997843</v>
      </c>
      <c r="Q46" s="10">
        <v>0</v>
      </c>
      <c r="R46" s="10">
        <v>15.314881444427705</v>
      </c>
      <c r="S46" s="10">
        <v>4.8711874157379791</v>
      </c>
      <c r="T46" s="10">
        <v>132.05631619616744</v>
      </c>
      <c r="U46" s="10">
        <v>68.666565940721611</v>
      </c>
      <c r="V46" s="10">
        <v>0.72171519329558131</v>
      </c>
      <c r="W46" s="10">
        <v>4.2147937610952235</v>
      </c>
      <c r="X46" s="10">
        <v>161</v>
      </c>
      <c r="Y46" s="10">
        <v>25</v>
      </c>
      <c r="Z46" s="10">
        <v>0</v>
      </c>
      <c r="AA46" s="10">
        <v>0</v>
      </c>
      <c r="AB46" s="10">
        <v>6.8627845650536309E-3</v>
      </c>
      <c r="AC46" s="10">
        <v>0</v>
      </c>
      <c r="AD46" s="10">
        <v>122.02962512041192</v>
      </c>
      <c r="AE46" s="10">
        <v>42.535231104018379</v>
      </c>
      <c r="AF46" s="10">
        <v>-10.800807312683199</v>
      </c>
      <c r="AG46" s="10">
        <v>18.743216279280713</v>
      </c>
      <c r="AH46" s="10">
        <v>7.3070175718949981</v>
      </c>
      <c r="AI46" s="10">
        <v>9.0928739960520222</v>
      </c>
      <c r="AJ46" s="10">
        <v>11.371706410162195</v>
      </c>
      <c r="AK46" s="10">
        <v>661.78578448136955</v>
      </c>
      <c r="AL46" s="10">
        <v>261.48623548071066</v>
      </c>
      <c r="AM46" s="10">
        <v>38.155387467489028</v>
      </c>
      <c r="AN46" s="10">
        <v>9.3902483104157941</v>
      </c>
      <c r="AO46" s="10">
        <v>0.24410366466351455</v>
      </c>
      <c r="AP46" s="10">
        <v>0.24175384904340472</v>
      </c>
      <c r="AQ46" s="10">
        <v>8.1725336370908224</v>
      </c>
      <c r="AR46" s="10">
        <v>21.624983514647418</v>
      </c>
      <c r="AS46" s="10">
        <v>6.5612261497598112</v>
      </c>
      <c r="AT46" s="10">
        <v>1.3018741756265421E-3</v>
      </c>
      <c r="AU46" s="10">
        <v>5.7097975265706841E-2</v>
      </c>
      <c r="AV46" s="10">
        <v>0</v>
      </c>
      <c r="AW46" s="10">
        <v>11.667651097957229</v>
      </c>
      <c r="AX46" s="10">
        <v>33.974367154410565</v>
      </c>
      <c r="AY46" s="10">
        <v>2.0910890210810806</v>
      </c>
      <c r="AZ46" s="10">
        <v>7.7811161160887959E-2</v>
      </c>
      <c r="BA46" s="10">
        <v>27.027754684289295</v>
      </c>
      <c r="BB46" s="10">
        <v>6.5982975251823062</v>
      </c>
      <c r="BC46" s="10">
        <v>11.40333107636476</v>
      </c>
    </row>
    <row r="47" spans="1:55" x14ac:dyDescent="0.25">
      <c r="B47" s="12">
        <v>109</v>
      </c>
      <c r="C47" s="12">
        <v>10</v>
      </c>
      <c r="D47" s="12">
        <v>56</v>
      </c>
      <c r="E47" s="10">
        <v>654.02481579301832</v>
      </c>
      <c r="F47" s="10">
        <v>41.050585646373051</v>
      </c>
      <c r="G47" s="10">
        <v>38.798596377798681</v>
      </c>
      <c r="H47" s="10">
        <v>0</v>
      </c>
      <c r="I47" s="10">
        <v>761.56223512621455</v>
      </c>
      <c r="J47" s="10">
        <v>438.44361882420429</v>
      </c>
      <c r="K47" s="10">
        <v>266.6270628792534</v>
      </c>
      <c r="L47" s="10">
        <v>2.3666171353260514</v>
      </c>
      <c r="M47" s="10">
        <v>6.5323007879319981</v>
      </c>
      <c r="N47" s="10">
        <v>0.32661362122921206</v>
      </c>
      <c r="O47" s="10">
        <v>45.06143147309534</v>
      </c>
      <c r="P47" s="10">
        <v>47.266425283001517</v>
      </c>
      <c r="Q47" s="10">
        <v>0</v>
      </c>
      <c r="R47" s="10">
        <v>15.554766974939836</v>
      </c>
      <c r="S47" s="10">
        <v>6.2044369115800739</v>
      </c>
      <c r="T47" s="10">
        <v>148.99928075665764</v>
      </c>
      <c r="U47" s="10">
        <v>69.744795507216551</v>
      </c>
      <c r="V47" s="10">
        <v>0.89754283938344881</v>
      </c>
      <c r="W47" s="10">
        <v>5.9231152109098391</v>
      </c>
      <c r="X47" s="10">
        <v>0</v>
      </c>
      <c r="Y47" s="10">
        <v>0</v>
      </c>
      <c r="Z47" s="10">
        <v>0</v>
      </c>
      <c r="AA47" s="10">
        <v>0</v>
      </c>
      <c r="AB47" s="10">
        <v>6.7060741794157221E-3</v>
      </c>
      <c r="AC47" s="10">
        <v>83.785337642252472</v>
      </c>
      <c r="AD47" s="10">
        <v>145.73313050736067</v>
      </c>
      <c r="AE47" s="10">
        <v>45.10316329987014</v>
      </c>
      <c r="AF47" s="10">
        <v>-11.454388720035382</v>
      </c>
      <c r="AG47" s="10">
        <v>22.591580324423521</v>
      </c>
      <c r="AH47" s="10">
        <v>7.74617494798329</v>
      </c>
      <c r="AI47" s="10">
        <v>-24.974959666811824</v>
      </c>
      <c r="AJ47" s="10">
        <v>-16.537949964493873</v>
      </c>
      <c r="AK47" s="10">
        <v>701.67457537981397</v>
      </c>
      <c r="AL47" s="10">
        <v>385.42244956260384</v>
      </c>
      <c r="AM47" s="10">
        <v>52.55602241424193</v>
      </c>
      <c r="AN47" s="10">
        <v>11.483020995895755</v>
      </c>
      <c r="AO47" s="10">
        <v>0.28939499671320557</v>
      </c>
      <c r="AP47" s="10">
        <v>0.27966708507044374</v>
      </c>
      <c r="AQ47" s="10">
        <v>11.18113427355285</v>
      </c>
      <c r="AR47" s="10">
        <v>20.745220695322725</v>
      </c>
      <c r="AS47" s="10">
        <v>5.8814113877750183</v>
      </c>
      <c r="AT47" s="10">
        <v>1.2480756479365798E-3</v>
      </c>
      <c r="AU47" s="10">
        <v>3.0466532845365994E-2</v>
      </c>
      <c r="AV47" s="10">
        <v>0</v>
      </c>
      <c r="AW47" s="10">
        <v>6.8681697616555608</v>
      </c>
      <c r="AX47" s="10">
        <v>20.036636764146238</v>
      </c>
      <c r="AY47" s="10">
        <v>0</v>
      </c>
      <c r="AZ47" s="10">
        <v>1.1464859433771377E-2</v>
      </c>
      <c r="BA47" s="10">
        <v>14.962242135162175</v>
      </c>
      <c r="BB47" s="10">
        <v>0.99559153355608188</v>
      </c>
      <c r="BC47" s="10">
        <v>2.9660952136499015</v>
      </c>
    </row>
    <row r="48" spans="1:55" x14ac:dyDescent="0.25">
      <c r="A48" t="s">
        <v>45</v>
      </c>
      <c r="B48" s="12">
        <v>110</v>
      </c>
      <c r="C48" s="12">
        <v>10</v>
      </c>
      <c r="D48" s="12">
        <v>19</v>
      </c>
      <c r="E48" s="10">
        <v>653.57669874622798</v>
      </c>
      <c r="F48" s="10">
        <v>40.685876834018025</v>
      </c>
      <c r="G48" s="10">
        <v>38.531377022624028</v>
      </c>
      <c r="H48" s="10">
        <v>0</v>
      </c>
      <c r="I48" s="10">
        <v>761.98737589007555</v>
      </c>
      <c r="J48" s="10">
        <v>541.57091902154514</v>
      </c>
      <c r="K48" s="10">
        <v>221.39480580989934</v>
      </c>
      <c r="L48" s="10">
        <v>2.4662261544500428</v>
      </c>
      <c r="M48" s="10">
        <v>5.1302161142494578</v>
      </c>
      <c r="N48" s="10">
        <v>0.25651096058252421</v>
      </c>
      <c r="O48" s="10">
        <v>30.833997838358957</v>
      </c>
      <c r="P48" s="10">
        <v>36.22034370997843</v>
      </c>
      <c r="Q48" s="10">
        <v>0</v>
      </c>
      <c r="R48" s="10">
        <v>15.314881444427705</v>
      </c>
      <c r="S48" s="10">
        <v>4.8711874157379791</v>
      </c>
      <c r="T48" s="10">
        <v>132.05631619616744</v>
      </c>
      <c r="U48" s="10">
        <v>68.666565940721611</v>
      </c>
      <c r="V48" s="10">
        <v>0.72171519329558131</v>
      </c>
      <c r="W48" s="10">
        <v>4.2147937610952235</v>
      </c>
      <c r="X48" s="10">
        <v>161</v>
      </c>
      <c r="Y48" s="10">
        <v>25</v>
      </c>
      <c r="Z48" s="10">
        <v>0</v>
      </c>
      <c r="AA48" s="10">
        <v>0</v>
      </c>
      <c r="AB48" s="10">
        <v>6.8627845650536309E-3</v>
      </c>
      <c r="AC48" s="10">
        <v>0</v>
      </c>
      <c r="AD48" s="10">
        <v>122.02962512041192</v>
      </c>
      <c r="AE48" s="10">
        <v>42.535231104018379</v>
      </c>
      <c r="AF48" s="10">
        <v>-10.800807312683199</v>
      </c>
      <c r="AG48" s="10">
        <v>18.743216279280713</v>
      </c>
      <c r="AH48" s="10">
        <v>7.3070175718949981</v>
      </c>
      <c r="AI48" s="10">
        <v>9.0928739960520222</v>
      </c>
      <c r="AJ48" s="10">
        <v>11.371706410162195</v>
      </c>
      <c r="AK48" s="10">
        <v>661.78578448136955</v>
      </c>
      <c r="AL48" s="10">
        <v>261.48623548071066</v>
      </c>
      <c r="AM48" s="10">
        <v>38.155387467489028</v>
      </c>
      <c r="AN48" s="10">
        <v>9.3902483104157941</v>
      </c>
      <c r="AO48" s="10">
        <v>0.24410366466351455</v>
      </c>
      <c r="AP48" s="10">
        <v>0.24175384904340472</v>
      </c>
      <c r="AQ48" s="10">
        <v>8.1725336370908224</v>
      </c>
      <c r="AR48" s="10">
        <v>21.624983514647418</v>
      </c>
      <c r="AS48" s="10">
        <v>6.5612261497598112</v>
      </c>
      <c r="AT48" s="10">
        <v>1.1643239687478364E-3</v>
      </c>
      <c r="AU48" s="10">
        <v>5.7097975265706841E-2</v>
      </c>
      <c r="AV48" s="10">
        <v>0</v>
      </c>
      <c r="AW48" s="10">
        <v>11.667651097957229</v>
      </c>
      <c r="AX48" s="10">
        <v>33.974367154410565</v>
      </c>
      <c r="AY48" s="10">
        <v>2.0910890210810806</v>
      </c>
      <c r="AZ48" s="10">
        <v>7.7811161160887959E-2</v>
      </c>
      <c r="BA48" s="10">
        <v>27.027754684289295</v>
      </c>
      <c r="BB48" s="10">
        <v>6.5982975251823062</v>
      </c>
      <c r="BC48" s="10">
        <v>11.40333107636476</v>
      </c>
    </row>
    <row r="49" spans="1:55" x14ac:dyDescent="0.25">
      <c r="B49" s="12">
        <v>110</v>
      </c>
      <c r="C49" s="12">
        <v>10</v>
      </c>
      <c r="D49" s="12">
        <v>56</v>
      </c>
      <c r="E49" s="10">
        <v>654.02481579301832</v>
      </c>
      <c r="F49" s="10">
        <v>41.050585646373051</v>
      </c>
      <c r="G49" s="10">
        <v>38.798596377798681</v>
      </c>
      <c r="H49" s="10">
        <v>0</v>
      </c>
      <c r="I49" s="10">
        <v>761.56223512621455</v>
      </c>
      <c r="J49" s="10">
        <v>438.44361882420429</v>
      </c>
      <c r="K49" s="10">
        <v>266.6270628792534</v>
      </c>
      <c r="L49" s="10">
        <v>2.3666171353260514</v>
      </c>
      <c r="M49" s="10">
        <v>6.5323007879319981</v>
      </c>
      <c r="N49" s="10">
        <v>0.32661362122921206</v>
      </c>
      <c r="O49" s="10">
        <v>45.06143147309534</v>
      </c>
      <c r="P49" s="10">
        <v>47.266425283001517</v>
      </c>
      <c r="Q49" s="10">
        <v>0</v>
      </c>
      <c r="R49" s="10">
        <v>15.554766974939836</v>
      </c>
      <c r="S49" s="10">
        <v>6.2044369115800739</v>
      </c>
      <c r="T49" s="10">
        <v>148.99928075665764</v>
      </c>
      <c r="U49" s="10">
        <v>69.744795507216551</v>
      </c>
      <c r="V49" s="10">
        <v>0.89754283938344881</v>
      </c>
      <c r="W49" s="10">
        <v>5.9231152109098391</v>
      </c>
      <c r="X49" s="10">
        <v>0</v>
      </c>
      <c r="Y49" s="10">
        <v>0</v>
      </c>
      <c r="Z49" s="10">
        <v>0</v>
      </c>
      <c r="AA49" s="10">
        <v>0</v>
      </c>
      <c r="AB49" s="10">
        <v>6.7060741794157221E-3</v>
      </c>
      <c r="AC49" s="10">
        <v>83.785337642252472</v>
      </c>
      <c r="AD49" s="10">
        <v>145.73313050736067</v>
      </c>
      <c r="AE49" s="10">
        <v>45.10316329987014</v>
      </c>
      <c r="AF49" s="10">
        <v>-11.454388720035382</v>
      </c>
      <c r="AG49" s="10">
        <v>22.591580324423521</v>
      </c>
      <c r="AH49" s="10">
        <v>7.74617494798329</v>
      </c>
      <c r="AI49" s="10">
        <v>-24.974959666811824</v>
      </c>
      <c r="AJ49" s="10">
        <v>-16.537949964493873</v>
      </c>
      <c r="AK49" s="10">
        <v>701.67457537981397</v>
      </c>
      <c r="AL49" s="10">
        <v>385.42244956260384</v>
      </c>
      <c r="AM49" s="10">
        <v>52.55602241424193</v>
      </c>
      <c r="AN49" s="10">
        <v>11.483020995895755</v>
      </c>
      <c r="AO49" s="10">
        <v>0.28939499671320557</v>
      </c>
      <c r="AP49" s="10">
        <v>0.27966708507044374</v>
      </c>
      <c r="AQ49" s="10">
        <v>11.18113427355285</v>
      </c>
      <c r="AR49" s="10">
        <v>20.745220695322725</v>
      </c>
      <c r="AS49" s="10">
        <v>5.8814113877750183</v>
      </c>
      <c r="AT49" s="10">
        <v>1.1180555674493988E-3</v>
      </c>
      <c r="AU49" s="10">
        <v>3.0466532845365994E-2</v>
      </c>
      <c r="AV49" s="10">
        <v>0</v>
      </c>
      <c r="AW49" s="10">
        <v>6.8681697616555608</v>
      </c>
      <c r="AX49" s="10">
        <v>20.036636764146238</v>
      </c>
      <c r="AY49" s="10">
        <v>0</v>
      </c>
      <c r="AZ49" s="10">
        <v>1.1464859433771377E-2</v>
      </c>
      <c r="BA49" s="10">
        <v>14.962242135162175</v>
      </c>
      <c r="BB49" s="10">
        <v>0.99559153355608188</v>
      </c>
      <c r="BC49" s="10">
        <v>2.9660952136499015</v>
      </c>
    </row>
    <row r="50" spans="1:55" x14ac:dyDescent="0.25">
      <c r="A50" t="s">
        <v>46</v>
      </c>
      <c r="B50" s="12">
        <v>111</v>
      </c>
      <c r="C50" s="12">
        <v>10</v>
      </c>
      <c r="D50" s="12">
        <v>19</v>
      </c>
      <c r="E50" s="10">
        <v>653.57669874622798</v>
      </c>
      <c r="F50" s="10">
        <v>40.685876834018025</v>
      </c>
      <c r="G50" s="10">
        <v>38.531377022624028</v>
      </c>
      <c r="H50" s="10">
        <v>0</v>
      </c>
      <c r="I50" s="10">
        <v>761.98737589007555</v>
      </c>
      <c r="J50" s="10">
        <v>541.57091902154514</v>
      </c>
      <c r="K50" s="10">
        <v>221.39480580989934</v>
      </c>
      <c r="L50" s="10">
        <v>2.4662261544500428</v>
      </c>
      <c r="M50" s="10">
        <v>5.1302161142494578</v>
      </c>
      <c r="N50" s="10">
        <v>0.25651096058252421</v>
      </c>
      <c r="O50" s="10">
        <v>30.833997838358957</v>
      </c>
      <c r="P50" s="10">
        <v>36.22034370997843</v>
      </c>
      <c r="Q50" s="10">
        <v>0</v>
      </c>
      <c r="R50" s="10">
        <v>15.314881444427705</v>
      </c>
      <c r="S50" s="10">
        <v>4.8711874157379791</v>
      </c>
      <c r="T50" s="10">
        <v>132.05631619616744</v>
      </c>
      <c r="U50" s="10">
        <v>68.666565940721611</v>
      </c>
      <c r="V50" s="10">
        <v>0.72171519329558131</v>
      </c>
      <c r="W50" s="10">
        <v>4.2147937610952235</v>
      </c>
      <c r="X50" s="10">
        <v>161</v>
      </c>
      <c r="Y50" s="10">
        <v>25</v>
      </c>
      <c r="Z50" s="10">
        <v>0</v>
      </c>
      <c r="AA50" s="10">
        <v>0</v>
      </c>
      <c r="AB50" s="10">
        <v>6.8627845650536309E-3</v>
      </c>
      <c r="AC50" s="10">
        <v>0</v>
      </c>
      <c r="AD50" s="10">
        <v>122.02962512041192</v>
      </c>
      <c r="AE50" s="10">
        <v>42.535231104018379</v>
      </c>
      <c r="AF50" s="10">
        <v>-10.800807312683199</v>
      </c>
      <c r="AG50" s="10">
        <v>18.743216279280713</v>
      </c>
      <c r="AH50" s="10">
        <v>7.3070175718949981</v>
      </c>
      <c r="AI50" s="10">
        <v>9.0928739960520222</v>
      </c>
      <c r="AJ50" s="10">
        <v>11.371706410162195</v>
      </c>
      <c r="AK50" s="10">
        <v>661.78578448136955</v>
      </c>
      <c r="AL50" s="10">
        <v>261.48623548071066</v>
      </c>
      <c r="AM50" s="10">
        <v>38.155387467489028</v>
      </c>
      <c r="AN50" s="10">
        <v>9.3902483104157941</v>
      </c>
      <c r="AO50" s="10">
        <v>0.24410366466351455</v>
      </c>
      <c r="AP50" s="10">
        <v>0.24175384904340472</v>
      </c>
      <c r="AQ50" s="10">
        <v>8.1725336370908224</v>
      </c>
      <c r="AR50" s="10">
        <v>21.624983514647418</v>
      </c>
      <c r="AS50" s="10">
        <v>6.5612261497598112</v>
      </c>
      <c r="AT50" s="10">
        <v>9.5691098841723841E-4</v>
      </c>
      <c r="AU50" s="10">
        <v>5.7097975265706841E-2</v>
      </c>
      <c r="AV50" s="10">
        <v>0</v>
      </c>
      <c r="AW50" s="10">
        <v>11.667651097957229</v>
      </c>
      <c r="AX50" s="10">
        <v>33.974367154410565</v>
      </c>
      <c r="AY50" s="10">
        <v>2.0910890210810806</v>
      </c>
      <c r="AZ50" s="10">
        <v>7.7811161160887959E-2</v>
      </c>
      <c r="BA50" s="10">
        <v>27.027754684289295</v>
      </c>
      <c r="BB50" s="10">
        <v>6.5982975251823062</v>
      </c>
      <c r="BC50" s="10">
        <v>11.40333107636476</v>
      </c>
    </row>
    <row r="51" spans="1:55" x14ac:dyDescent="0.25">
      <c r="B51" s="12">
        <v>111</v>
      </c>
      <c r="C51" s="12">
        <v>10</v>
      </c>
      <c r="D51" s="12">
        <v>56</v>
      </c>
      <c r="E51" s="10">
        <v>654.02481579301832</v>
      </c>
      <c r="F51" s="10">
        <v>41.050585646373051</v>
      </c>
      <c r="G51" s="10">
        <v>38.798596377798681</v>
      </c>
      <c r="H51" s="10">
        <v>0</v>
      </c>
      <c r="I51" s="10">
        <v>761.56223512621455</v>
      </c>
      <c r="J51" s="10">
        <v>438.44361882420429</v>
      </c>
      <c r="K51" s="10">
        <v>266.6270628792534</v>
      </c>
      <c r="L51" s="10">
        <v>2.3666171353260514</v>
      </c>
      <c r="M51" s="10">
        <v>6.5323007879319981</v>
      </c>
      <c r="N51" s="10">
        <v>0.32661362122921206</v>
      </c>
      <c r="O51" s="10">
        <v>45.06143147309534</v>
      </c>
      <c r="P51" s="10">
        <v>47.266425283001517</v>
      </c>
      <c r="Q51" s="10">
        <v>0</v>
      </c>
      <c r="R51" s="10">
        <v>15.554766974939836</v>
      </c>
      <c r="S51" s="10">
        <v>6.2044369115800739</v>
      </c>
      <c r="T51" s="10">
        <v>148.99928075665764</v>
      </c>
      <c r="U51" s="10">
        <v>69.744795507216551</v>
      </c>
      <c r="V51" s="10">
        <v>0.89754283938344881</v>
      </c>
      <c r="W51" s="10">
        <v>5.9231152109098391</v>
      </c>
      <c r="X51" s="10">
        <v>0</v>
      </c>
      <c r="Y51" s="10">
        <v>0</v>
      </c>
      <c r="Z51" s="10">
        <v>0</v>
      </c>
      <c r="AA51" s="10">
        <v>0</v>
      </c>
      <c r="AB51" s="10">
        <v>6.7060741794157221E-3</v>
      </c>
      <c r="AC51" s="10">
        <v>83.785337642252472</v>
      </c>
      <c r="AD51" s="10">
        <v>145.73313050736067</v>
      </c>
      <c r="AE51" s="10">
        <v>45.10316329987014</v>
      </c>
      <c r="AF51" s="10">
        <v>-11.454388720035382</v>
      </c>
      <c r="AG51" s="10">
        <v>22.591580324423521</v>
      </c>
      <c r="AH51" s="10">
        <v>7.74617494798329</v>
      </c>
      <c r="AI51" s="10">
        <v>-24.974959666811824</v>
      </c>
      <c r="AJ51" s="10">
        <v>-16.537949964493873</v>
      </c>
      <c r="AK51" s="10">
        <v>701.67457537981397</v>
      </c>
      <c r="AL51" s="10">
        <v>385.42244956260384</v>
      </c>
      <c r="AM51" s="10">
        <v>52.55602241424193</v>
      </c>
      <c r="AN51" s="10">
        <v>11.483020995895755</v>
      </c>
      <c r="AO51" s="10">
        <v>0.28939499671320557</v>
      </c>
      <c r="AP51" s="10">
        <v>0.27966708507044374</v>
      </c>
      <c r="AQ51" s="10">
        <v>11.18113427355285</v>
      </c>
      <c r="AR51" s="10">
        <v>20.745220695322725</v>
      </c>
      <c r="AS51" s="10">
        <v>5.8814113877750183</v>
      </c>
      <c r="AT51" s="10">
        <v>9.1490964846471399E-4</v>
      </c>
      <c r="AU51" s="10">
        <v>3.0466532845365994E-2</v>
      </c>
      <c r="AV51" s="10">
        <v>0</v>
      </c>
      <c r="AW51" s="10">
        <v>6.8681697616555608</v>
      </c>
      <c r="AX51" s="10">
        <v>20.036636764146238</v>
      </c>
      <c r="AY51" s="10">
        <v>0</v>
      </c>
      <c r="AZ51" s="10">
        <v>1.1464859433771377E-2</v>
      </c>
      <c r="BA51" s="10">
        <v>14.962242135162175</v>
      </c>
      <c r="BB51" s="10">
        <v>0.99559153355608188</v>
      </c>
      <c r="BC51" s="10">
        <v>2.9660952136499015</v>
      </c>
    </row>
    <row r="52" spans="1:55" x14ac:dyDescent="0.25">
      <c r="A52" t="s">
        <v>47</v>
      </c>
      <c r="B52" s="12">
        <v>112</v>
      </c>
      <c r="C52" s="12">
        <v>10</v>
      </c>
      <c r="D52" s="12">
        <v>19</v>
      </c>
      <c r="E52" s="10">
        <v>653.57669874622798</v>
      </c>
      <c r="F52" s="10">
        <v>40.685876834018025</v>
      </c>
      <c r="G52" s="10">
        <v>38.531377022624028</v>
      </c>
      <c r="H52" s="10">
        <v>0</v>
      </c>
      <c r="I52" s="10">
        <v>761.98737589007555</v>
      </c>
      <c r="J52" s="10">
        <v>541.57091902154514</v>
      </c>
      <c r="K52" s="10">
        <v>221.39480580989934</v>
      </c>
      <c r="L52" s="10">
        <v>2.4662261544500428</v>
      </c>
      <c r="M52" s="10">
        <v>5.1302161142494578</v>
      </c>
      <c r="N52" s="10">
        <v>0.25651096058252421</v>
      </c>
      <c r="O52" s="10">
        <v>30.833997838358957</v>
      </c>
      <c r="P52" s="10">
        <v>36.22034370997843</v>
      </c>
      <c r="Q52" s="10">
        <v>0</v>
      </c>
      <c r="R52" s="10">
        <v>15.314881444427705</v>
      </c>
      <c r="S52" s="10">
        <v>4.8711874157379791</v>
      </c>
      <c r="T52" s="10">
        <v>132.05631619616744</v>
      </c>
      <c r="U52" s="10">
        <v>68.666565940721611</v>
      </c>
      <c r="V52" s="10">
        <v>0.72171519329558131</v>
      </c>
      <c r="W52" s="10">
        <v>4.2147937610952235</v>
      </c>
      <c r="X52" s="10">
        <v>161</v>
      </c>
      <c r="Y52" s="10">
        <v>25</v>
      </c>
      <c r="Z52" s="10">
        <v>0</v>
      </c>
      <c r="AA52" s="10">
        <v>0</v>
      </c>
      <c r="AB52" s="10">
        <v>6.8627845650536309E-3</v>
      </c>
      <c r="AC52" s="10">
        <v>0</v>
      </c>
      <c r="AD52" s="10">
        <v>122.02962512041192</v>
      </c>
      <c r="AE52" s="10">
        <v>42.535231104018379</v>
      </c>
      <c r="AF52" s="10">
        <v>-10.800807312683199</v>
      </c>
      <c r="AG52" s="10">
        <v>18.743216279280713</v>
      </c>
      <c r="AH52" s="10">
        <v>7.3070175718949981</v>
      </c>
      <c r="AI52" s="10">
        <v>9.0928739960520222</v>
      </c>
      <c r="AJ52" s="10">
        <v>11.371706410162195</v>
      </c>
      <c r="AK52" s="10">
        <v>661.78578448136955</v>
      </c>
      <c r="AL52" s="10">
        <v>261.48623548071066</v>
      </c>
      <c r="AM52" s="10">
        <v>38.155387467489028</v>
      </c>
      <c r="AN52" s="10">
        <v>9.3902483104157941</v>
      </c>
      <c r="AO52" s="10">
        <v>0.24410366466351455</v>
      </c>
      <c r="AP52" s="10">
        <v>0.24175384904340472</v>
      </c>
      <c r="AQ52" s="10">
        <v>8.1725336370908224</v>
      </c>
      <c r="AR52" s="10">
        <v>21.624983514647418</v>
      </c>
      <c r="AS52" s="10">
        <v>6.5612261497598112</v>
      </c>
      <c r="AT52" s="10">
        <v>1.7050702949325707E-3</v>
      </c>
      <c r="AU52" s="10">
        <v>5.7097975265706841E-2</v>
      </c>
      <c r="AV52" s="10">
        <v>0</v>
      </c>
      <c r="AW52" s="10">
        <v>11.667651097957229</v>
      </c>
      <c r="AX52" s="10">
        <v>33.974367154410565</v>
      </c>
      <c r="AY52" s="10">
        <v>2.0910890210810806</v>
      </c>
      <c r="AZ52" s="10">
        <v>7.7811161160887959E-2</v>
      </c>
      <c r="BA52" s="10">
        <v>27.027754684289295</v>
      </c>
      <c r="BB52" s="10">
        <v>6.5982975251823062</v>
      </c>
      <c r="BC52" s="10">
        <v>11.40333107636476</v>
      </c>
    </row>
    <row r="53" spans="1:55" x14ac:dyDescent="0.25">
      <c r="B53" s="12">
        <v>112</v>
      </c>
      <c r="C53" s="12">
        <v>10</v>
      </c>
      <c r="D53" s="12">
        <v>56</v>
      </c>
      <c r="E53" s="10">
        <v>654.02481579301832</v>
      </c>
      <c r="F53" s="10">
        <v>41.050585646373051</v>
      </c>
      <c r="G53" s="10">
        <v>38.798596377798681</v>
      </c>
      <c r="H53" s="10">
        <v>0</v>
      </c>
      <c r="I53" s="10">
        <v>761.56223512621455</v>
      </c>
      <c r="J53" s="10">
        <v>438.44361882420429</v>
      </c>
      <c r="K53" s="10">
        <v>266.6270628792534</v>
      </c>
      <c r="L53" s="10">
        <v>2.3666171353260514</v>
      </c>
      <c r="M53" s="10">
        <v>6.5323007879319981</v>
      </c>
      <c r="N53" s="10">
        <v>0.32661362122921206</v>
      </c>
      <c r="O53" s="10">
        <v>45.06143147309534</v>
      </c>
      <c r="P53" s="10">
        <v>47.266425283001517</v>
      </c>
      <c r="Q53" s="10">
        <v>0</v>
      </c>
      <c r="R53" s="10">
        <v>15.554766974939836</v>
      </c>
      <c r="S53" s="10">
        <v>6.2044369115800739</v>
      </c>
      <c r="T53" s="10">
        <v>148.99928075665764</v>
      </c>
      <c r="U53" s="10">
        <v>69.744795507216551</v>
      </c>
      <c r="V53" s="10">
        <v>0.89754283938344881</v>
      </c>
      <c r="W53" s="10">
        <v>5.9231152109098391</v>
      </c>
      <c r="X53" s="10">
        <v>0</v>
      </c>
      <c r="Y53" s="10">
        <v>0</v>
      </c>
      <c r="Z53" s="10">
        <v>0</v>
      </c>
      <c r="AA53" s="10">
        <v>0</v>
      </c>
      <c r="AB53" s="10">
        <v>6.7060741794157221E-3</v>
      </c>
      <c r="AC53" s="10">
        <v>83.785337642252472</v>
      </c>
      <c r="AD53" s="10">
        <v>145.73313050736067</v>
      </c>
      <c r="AE53" s="10">
        <v>45.10316329987014</v>
      </c>
      <c r="AF53" s="10">
        <v>-11.454388720035382</v>
      </c>
      <c r="AG53" s="10">
        <v>22.591580324423521</v>
      </c>
      <c r="AH53" s="10">
        <v>7.74617494798329</v>
      </c>
      <c r="AI53" s="10">
        <v>-24.974959666811824</v>
      </c>
      <c r="AJ53" s="10">
        <v>-16.537949964493873</v>
      </c>
      <c r="AK53" s="10">
        <v>701.67457537981397</v>
      </c>
      <c r="AL53" s="10">
        <v>385.42244956260384</v>
      </c>
      <c r="AM53" s="10">
        <v>52.55602241424193</v>
      </c>
      <c r="AN53" s="10">
        <v>11.483020995895755</v>
      </c>
      <c r="AO53" s="10">
        <v>0.28939499671320557</v>
      </c>
      <c r="AP53" s="10">
        <v>0.27966708507044374</v>
      </c>
      <c r="AQ53" s="10">
        <v>11.18113427355285</v>
      </c>
      <c r="AR53" s="10">
        <v>20.745220695322725</v>
      </c>
      <c r="AS53" s="10">
        <v>5.8814113877750183</v>
      </c>
      <c r="AT53" s="10">
        <v>1.6061747112079061E-3</v>
      </c>
      <c r="AU53" s="10">
        <v>3.0466532845365994E-2</v>
      </c>
      <c r="AV53" s="10">
        <v>0</v>
      </c>
      <c r="AW53" s="10">
        <v>6.8681697616555608</v>
      </c>
      <c r="AX53" s="10">
        <v>20.036636764146238</v>
      </c>
      <c r="AY53" s="10">
        <v>0</v>
      </c>
      <c r="AZ53" s="10">
        <v>1.1464859433771377E-2</v>
      </c>
      <c r="BA53" s="10">
        <v>14.962242135162175</v>
      </c>
      <c r="BB53" s="10">
        <v>0.99559153355608188</v>
      </c>
      <c r="BC53" s="10">
        <v>2.9660952136499015</v>
      </c>
    </row>
    <row r="54" spans="1:55" x14ac:dyDescent="0.25">
      <c r="A54" t="s">
        <v>48</v>
      </c>
      <c r="B54" s="12">
        <v>113</v>
      </c>
      <c r="C54" s="12">
        <v>10</v>
      </c>
      <c r="D54" s="12">
        <v>19</v>
      </c>
      <c r="E54" s="10">
        <v>653.57669874622798</v>
      </c>
      <c r="F54" s="10">
        <v>40.685876834018025</v>
      </c>
      <c r="G54" s="10">
        <v>38.531377022624028</v>
      </c>
      <c r="H54" s="10">
        <v>0</v>
      </c>
      <c r="I54" s="10">
        <v>761.98737589007555</v>
      </c>
      <c r="J54" s="10">
        <v>541.57091902154514</v>
      </c>
      <c r="K54" s="10">
        <v>221.39480580989934</v>
      </c>
      <c r="L54" s="10">
        <v>2.4662261544500428</v>
      </c>
      <c r="M54" s="10">
        <v>5.1302161142494578</v>
      </c>
      <c r="N54" s="10">
        <v>0.25651096058252421</v>
      </c>
      <c r="O54" s="10">
        <v>30.833997838358957</v>
      </c>
      <c r="P54" s="10">
        <v>36.22034370997843</v>
      </c>
      <c r="Q54" s="10">
        <v>0</v>
      </c>
      <c r="R54" s="10">
        <v>15.314881444427705</v>
      </c>
      <c r="S54" s="10">
        <v>4.8711874157379791</v>
      </c>
      <c r="T54" s="10">
        <v>132.05631619616744</v>
      </c>
      <c r="U54" s="10">
        <v>68.666565940721611</v>
      </c>
      <c r="V54" s="10">
        <v>0.72171519329558131</v>
      </c>
      <c r="W54" s="10">
        <v>4.2147937610952235</v>
      </c>
      <c r="X54" s="10">
        <v>161</v>
      </c>
      <c r="Y54" s="10">
        <v>25</v>
      </c>
      <c r="Z54" s="10">
        <v>0</v>
      </c>
      <c r="AA54" s="10">
        <v>0</v>
      </c>
      <c r="AB54" s="10">
        <v>6.8627845650536309E-3</v>
      </c>
      <c r="AC54" s="10">
        <v>0</v>
      </c>
      <c r="AD54" s="10">
        <v>122.02962512041192</v>
      </c>
      <c r="AE54" s="10">
        <v>42.535231104018379</v>
      </c>
      <c r="AF54" s="10">
        <v>-10.800807312683199</v>
      </c>
      <c r="AG54" s="10">
        <v>18.743216279280713</v>
      </c>
      <c r="AH54" s="10">
        <v>7.3070175718949981</v>
      </c>
      <c r="AI54" s="10">
        <v>9.0928739960520222</v>
      </c>
      <c r="AJ54" s="10">
        <v>11.371706410162195</v>
      </c>
      <c r="AK54" s="10">
        <v>661.78578448136955</v>
      </c>
      <c r="AL54" s="10">
        <v>261.48623548071066</v>
      </c>
      <c r="AM54" s="10">
        <v>38.155387467489028</v>
      </c>
      <c r="AN54" s="10">
        <v>9.3902483104157941</v>
      </c>
      <c r="AO54" s="10">
        <v>0.24410366466351455</v>
      </c>
      <c r="AP54" s="10">
        <v>0.24175384904340472</v>
      </c>
      <c r="AQ54" s="10">
        <v>8.1725336370908224</v>
      </c>
      <c r="AR54" s="10">
        <v>21.624983514647418</v>
      </c>
      <c r="AS54" s="10">
        <v>6.5612261497598112</v>
      </c>
      <c r="AT54" s="10">
        <v>1.3825301378759664E-3</v>
      </c>
      <c r="AU54" s="10">
        <v>5.7097975265706841E-2</v>
      </c>
      <c r="AV54" s="10">
        <v>0</v>
      </c>
      <c r="AW54" s="10">
        <v>11.667651097957229</v>
      </c>
      <c r="AX54" s="10">
        <v>33.974367154410565</v>
      </c>
      <c r="AY54" s="10">
        <v>2.0910890210810806</v>
      </c>
      <c r="AZ54" s="10">
        <v>7.7811161160887959E-2</v>
      </c>
      <c r="BA54" s="10">
        <v>27.027754684289295</v>
      </c>
      <c r="BB54" s="10">
        <v>6.5982975251823062</v>
      </c>
      <c r="BC54" s="10">
        <v>11.40333107636476</v>
      </c>
    </row>
    <row r="55" spans="1:55" x14ac:dyDescent="0.25">
      <c r="B55" s="12">
        <v>113</v>
      </c>
      <c r="C55" s="12">
        <v>10</v>
      </c>
      <c r="D55" s="12">
        <v>56</v>
      </c>
      <c r="E55" s="10">
        <v>654.02481579301832</v>
      </c>
      <c r="F55" s="10">
        <v>41.050585646373051</v>
      </c>
      <c r="G55" s="10">
        <v>38.798596377798681</v>
      </c>
      <c r="H55" s="10">
        <v>0</v>
      </c>
      <c r="I55" s="10">
        <v>761.56223512621455</v>
      </c>
      <c r="J55" s="10">
        <v>438.44361882420429</v>
      </c>
      <c r="K55" s="10">
        <v>266.6270628792534</v>
      </c>
      <c r="L55" s="10">
        <v>2.3666171353260514</v>
      </c>
      <c r="M55" s="10">
        <v>6.5323007879319981</v>
      </c>
      <c r="N55" s="10">
        <v>0.32661362122921206</v>
      </c>
      <c r="O55" s="10">
        <v>45.06143147309534</v>
      </c>
      <c r="P55" s="10">
        <v>47.266425283001517</v>
      </c>
      <c r="Q55" s="10">
        <v>0</v>
      </c>
      <c r="R55" s="10">
        <v>15.554766974939836</v>
      </c>
      <c r="S55" s="10">
        <v>6.2044369115800739</v>
      </c>
      <c r="T55" s="10">
        <v>148.99928075665764</v>
      </c>
      <c r="U55" s="10">
        <v>69.744795507216551</v>
      </c>
      <c r="V55" s="10">
        <v>0.89754283938344881</v>
      </c>
      <c r="W55" s="10">
        <v>5.9231152109098391</v>
      </c>
      <c r="X55" s="10">
        <v>0</v>
      </c>
      <c r="Y55" s="10">
        <v>0</v>
      </c>
      <c r="Z55" s="10">
        <v>0</v>
      </c>
      <c r="AA55" s="10">
        <v>0</v>
      </c>
      <c r="AB55" s="10">
        <v>6.7060741794157221E-3</v>
      </c>
      <c r="AC55" s="10">
        <v>83.785337642252472</v>
      </c>
      <c r="AD55" s="10">
        <v>145.73313050736067</v>
      </c>
      <c r="AE55" s="10">
        <v>45.10316329987014</v>
      </c>
      <c r="AF55" s="10">
        <v>-11.454388720035382</v>
      </c>
      <c r="AG55" s="10">
        <v>22.591580324423521</v>
      </c>
      <c r="AH55" s="10">
        <v>7.74617494798329</v>
      </c>
      <c r="AI55" s="10">
        <v>-24.974959666811824</v>
      </c>
      <c r="AJ55" s="10">
        <v>-16.537949964493873</v>
      </c>
      <c r="AK55" s="10">
        <v>701.67457537981397</v>
      </c>
      <c r="AL55" s="10">
        <v>385.42244956260384</v>
      </c>
      <c r="AM55" s="10">
        <v>52.55602241424193</v>
      </c>
      <c r="AN55" s="10">
        <v>11.483020995895755</v>
      </c>
      <c r="AO55" s="10">
        <v>0.28939499671320557</v>
      </c>
      <c r="AP55" s="10">
        <v>0.27966708507044374</v>
      </c>
      <c r="AQ55" s="10">
        <v>11.18113427355285</v>
      </c>
      <c r="AR55" s="10">
        <v>20.745220695322725</v>
      </c>
      <c r="AS55" s="10">
        <v>5.8814113877750183</v>
      </c>
      <c r="AT55" s="10">
        <v>1.3200301366995794E-3</v>
      </c>
      <c r="AU55" s="10">
        <v>3.0466532845365994E-2</v>
      </c>
      <c r="AV55" s="10">
        <v>0</v>
      </c>
      <c r="AW55" s="10">
        <v>6.8681697616555608</v>
      </c>
      <c r="AX55" s="10">
        <v>20.036636764146238</v>
      </c>
      <c r="AY55" s="10">
        <v>0</v>
      </c>
      <c r="AZ55" s="10">
        <v>1.1464859433771377E-2</v>
      </c>
      <c r="BA55" s="10">
        <v>14.962242135162175</v>
      </c>
      <c r="BB55" s="10">
        <v>0.99559153355608188</v>
      </c>
      <c r="BC55" s="10">
        <v>2.9660952136499015</v>
      </c>
    </row>
    <row r="56" spans="1:55" x14ac:dyDescent="0.25">
      <c r="A56" t="s">
        <v>49</v>
      </c>
      <c r="B56" s="12">
        <v>114</v>
      </c>
      <c r="C56" s="12">
        <v>10</v>
      </c>
      <c r="D56" s="12">
        <v>19</v>
      </c>
      <c r="E56" s="10">
        <v>653.57669874622798</v>
      </c>
      <c r="F56" s="10">
        <v>40.685876834018025</v>
      </c>
      <c r="G56" s="10">
        <v>38.531377022624028</v>
      </c>
      <c r="H56" s="10">
        <v>0</v>
      </c>
      <c r="I56" s="10">
        <v>761.98737589007555</v>
      </c>
      <c r="J56" s="10">
        <v>541.57091902154514</v>
      </c>
      <c r="K56" s="10">
        <v>221.39480580989934</v>
      </c>
      <c r="L56" s="10">
        <v>2.4662261544500428</v>
      </c>
      <c r="M56" s="10">
        <v>5.1302161142494578</v>
      </c>
      <c r="N56" s="10">
        <v>0.25651096058252421</v>
      </c>
      <c r="O56" s="10">
        <v>30.833997838358957</v>
      </c>
      <c r="P56" s="10">
        <v>36.22034370997843</v>
      </c>
      <c r="Q56" s="10">
        <v>0</v>
      </c>
      <c r="R56" s="10">
        <v>15.314881444427705</v>
      </c>
      <c r="S56" s="10">
        <v>4.8711874157379791</v>
      </c>
      <c r="T56" s="10">
        <v>132.05631619616744</v>
      </c>
      <c r="U56" s="10">
        <v>68.666565940721611</v>
      </c>
      <c r="V56" s="10">
        <v>0.72171519329558131</v>
      </c>
      <c r="W56" s="10">
        <v>4.2147937610952235</v>
      </c>
      <c r="X56" s="10">
        <v>161</v>
      </c>
      <c r="Y56" s="10">
        <v>25</v>
      </c>
      <c r="Z56" s="10">
        <v>0</v>
      </c>
      <c r="AA56" s="10">
        <v>0</v>
      </c>
      <c r="AB56" s="10">
        <v>6.8627845650536309E-3</v>
      </c>
      <c r="AC56" s="10">
        <v>0</v>
      </c>
      <c r="AD56" s="10">
        <v>122.02962512041192</v>
      </c>
      <c r="AE56" s="10">
        <v>42.535231104018379</v>
      </c>
      <c r="AF56" s="10">
        <v>-10.800807312683199</v>
      </c>
      <c r="AG56" s="10">
        <v>18.743216279280713</v>
      </c>
      <c r="AH56" s="10">
        <v>7.3070175718949981</v>
      </c>
      <c r="AI56" s="10">
        <v>9.0928739960520222</v>
      </c>
      <c r="AJ56" s="10">
        <v>11.371706410162195</v>
      </c>
      <c r="AK56" s="10">
        <v>661.78578448136955</v>
      </c>
      <c r="AL56" s="10">
        <v>261.48623548071066</v>
      </c>
      <c r="AM56" s="10">
        <v>38.155387467489028</v>
      </c>
      <c r="AN56" s="10">
        <v>9.3902483104157941</v>
      </c>
      <c r="AO56" s="10">
        <v>0.24410366466351455</v>
      </c>
      <c r="AP56" s="10">
        <v>0.24175384904340472</v>
      </c>
      <c r="AQ56" s="10">
        <v>8.1725336370908224</v>
      </c>
      <c r="AR56" s="10">
        <v>21.624983514647418</v>
      </c>
      <c r="AS56" s="10">
        <v>6.5612261497598112</v>
      </c>
      <c r="AT56" s="10">
        <v>1.3755020243520918E-3</v>
      </c>
      <c r="AU56" s="10">
        <v>5.7097975265706841E-2</v>
      </c>
      <c r="AV56" s="10">
        <v>0</v>
      </c>
      <c r="AW56" s="10">
        <v>11.667651097957229</v>
      </c>
      <c r="AX56" s="10">
        <v>33.974367154410565</v>
      </c>
      <c r="AY56" s="10">
        <v>2.0910890210810806</v>
      </c>
      <c r="AZ56" s="10">
        <v>7.7811161160887959E-2</v>
      </c>
      <c r="BA56" s="10">
        <v>27.027754684289295</v>
      </c>
      <c r="BB56" s="10">
        <v>6.5982975251823062</v>
      </c>
      <c r="BC56" s="10">
        <v>11.40333107636476</v>
      </c>
    </row>
    <row r="57" spans="1:55" x14ac:dyDescent="0.25">
      <c r="B57" s="12">
        <v>114</v>
      </c>
      <c r="C57" s="12">
        <v>10</v>
      </c>
      <c r="D57" s="12">
        <v>56</v>
      </c>
      <c r="E57" s="10">
        <v>654.02481579301832</v>
      </c>
      <c r="F57" s="10">
        <v>41.050585646373051</v>
      </c>
      <c r="G57" s="10">
        <v>38.798596377798681</v>
      </c>
      <c r="H57" s="10">
        <v>0</v>
      </c>
      <c r="I57" s="10">
        <v>761.56223512621455</v>
      </c>
      <c r="J57" s="10">
        <v>438.44361882420429</v>
      </c>
      <c r="K57" s="10">
        <v>266.6270628792534</v>
      </c>
      <c r="L57" s="10">
        <v>2.3666171353260514</v>
      </c>
      <c r="M57" s="10">
        <v>6.5323007879319981</v>
      </c>
      <c r="N57" s="10">
        <v>0.32661362122921206</v>
      </c>
      <c r="O57" s="10">
        <v>45.06143147309534</v>
      </c>
      <c r="P57" s="10">
        <v>47.266425283001517</v>
      </c>
      <c r="Q57" s="10">
        <v>0</v>
      </c>
      <c r="R57" s="10">
        <v>15.554766974939836</v>
      </c>
      <c r="S57" s="10">
        <v>6.2044369115800739</v>
      </c>
      <c r="T57" s="10">
        <v>148.99928075665764</v>
      </c>
      <c r="U57" s="10">
        <v>69.744795507216551</v>
      </c>
      <c r="V57" s="10">
        <v>0.89754283938344881</v>
      </c>
      <c r="W57" s="10">
        <v>5.9231152109098391</v>
      </c>
      <c r="X57" s="10">
        <v>0</v>
      </c>
      <c r="Y57" s="10">
        <v>0</v>
      </c>
      <c r="Z57" s="10">
        <v>0</v>
      </c>
      <c r="AA57" s="10">
        <v>0</v>
      </c>
      <c r="AB57" s="10">
        <v>6.7060741794157221E-3</v>
      </c>
      <c r="AC57" s="10">
        <v>83.785337642252472</v>
      </c>
      <c r="AD57" s="10">
        <v>145.73313050736067</v>
      </c>
      <c r="AE57" s="10">
        <v>45.10316329987014</v>
      </c>
      <c r="AF57" s="10">
        <v>-11.454388720035382</v>
      </c>
      <c r="AG57" s="10">
        <v>22.591580324423521</v>
      </c>
      <c r="AH57" s="10">
        <v>7.74617494798329</v>
      </c>
      <c r="AI57" s="10">
        <v>-24.974959666811824</v>
      </c>
      <c r="AJ57" s="10">
        <v>-16.537949964493873</v>
      </c>
      <c r="AK57" s="10">
        <v>701.67457537981397</v>
      </c>
      <c r="AL57" s="10">
        <v>385.42244956260384</v>
      </c>
      <c r="AM57" s="10">
        <v>52.55602241424193</v>
      </c>
      <c r="AN57" s="10">
        <v>11.483020995895755</v>
      </c>
      <c r="AO57" s="10">
        <v>0.28939499671320557</v>
      </c>
      <c r="AP57" s="10">
        <v>0.27966708507044374</v>
      </c>
      <c r="AQ57" s="10">
        <v>11.18113427355285</v>
      </c>
      <c r="AR57" s="10">
        <v>20.745220695322725</v>
      </c>
      <c r="AS57" s="10">
        <v>5.8814113877750183</v>
      </c>
      <c r="AT57" s="10">
        <v>1.3155957275882819E-3</v>
      </c>
      <c r="AU57" s="10">
        <v>3.0466532845365994E-2</v>
      </c>
      <c r="AV57" s="10">
        <v>0</v>
      </c>
      <c r="AW57" s="10">
        <v>6.8681697616555608</v>
      </c>
      <c r="AX57" s="10">
        <v>20.036636764146238</v>
      </c>
      <c r="AY57" s="10">
        <v>0</v>
      </c>
      <c r="AZ57" s="10">
        <v>1.1464859433771377E-2</v>
      </c>
      <c r="BA57" s="10">
        <v>14.962242135162175</v>
      </c>
      <c r="BB57" s="10">
        <v>0.99559153355608188</v>
      </c>
      <c r="BC57" s="10">
        <v>2.9660952136499015</v>
      </c>
    </row>
    <row r="58" spans="1:55" x14ac:dyDescent="0.25">
      <c r="A58" t="s">
        <v>50</v>
      </c>
      <c r="B58" s="12">
        <v>115</v>
      </c>
      <c r="C58" s="12">
        <v>10</v>
      </c>
      <c r="D58" s="12">
        <v>19</v>
      </c>
      <c r="E58" s="10">
        <v>653.57669874622798</v>
      </c>
      <c r="F58" s="10">
        <v>40.685876834018025</v>
      </c>
      <c r="G58" s="10">
        <v>38.531377022624028</v>
      </c>
      <c r="H58" s="10">
        <v>0</v>
      </c>
      <c r="I58" s="10">
        <v>761.98737589007555</v>
      </c>
      <c r="J58" s="10">
        <v>541.57091902154514</v>
      </c>
      <c r="K58" s="10">
        <v>221.39480580989934</v>
      </c>
      <c r="L58" s="10">
        <v>2.4662261544500428</v>
      </c>
      <c r="M58" s="10">
        <v>5.1302161142494578</v>
      </c>
      <c r="N58" s="10">
        <v>0.25651096058252421</v>
      </c>
      <c r="O58" s="10">
        <v>30.833997838358957</v>
      </c>
      <c r="P58" s="10">
        <v>36.22034370997843</v>
      </c>
      <c r="Q58" s="10">
        <v>0</v>
      </c>
      <c r="R58" s="10">
        <v>15.314881444427705</v>
      </c>
      <c r="S58" s="10">
        <v>4.8711874157379791</v>
      </c>
      <c r="T58" s="10">
        <v>132.05631619616744</v>
      </c>
      <c r="U58" s="10">
        <v>68.666565940721611</v>
      </c>
      <c r="V58" s="10">
        <v>0.72171519329558131</v>
      </c>
      <c r="W58" s="10">
        <v>4.2147937610952235</v>
      </c>
      <c r="X58" s="10">
        <v>161</v>
      </c>
      <c r="Y58" s="10">
        <v>25</v>
      </c>
      <c r="Z58" s="10">
        <v>0</v>
      </c>
      <c r="AA58" s="10">
        <v>0</v>
      </c>
      <c r="AB58" s="10">
        <v>6.8627845650536309E-3</v>
      </c>
      <c r="AC58" s="10">
        <v>0</v>
      </c>
      <c r="AD58" s="10">
        <v>122.02962512041192</v>
      </c>
      <c r="AE58" s="10">
        <v>42.535231104018379</v>
      </c>
      <c r="AF58" s="10">
        <v>-10.800807312683199</v>
      </c>
      <c r="AG58" s="10">
        <v>18.743216279280713</v>
      </c>
      <c r="AH58" s="10">
        <v>7.3070175718949981</v>
      </c>
      <c r="AI58" s="10">
        <v>9.0928739960520222</v>
      </c>
      <c r="AJ58" s="10">
        <v>11.371706410162195</v>
      </c>
      <c r="AK58" s="10">
        <v>661.78578448136955</v>
      </c>
      <c r="AL58" s="10">
        <v>261.48623548071066</v>
      </c>
      <c r="AM58" s="10">
        <v>38.155387467489028</v>
      </c>
      <c r="AN58" s="10">
        <v>9.3902483104157941</v>
      </c>
      <c r="AO58" s="10">
        <v>0.24410366466351455</v>
      </c>
      <c r="AP58" s="10">
        <v>0.24175384904340472</v>
      </c>
      <c r="AQ58" s="10">
        <v>8.1725336370908224</v>
      </c>
      <c r="AR58" s="10">
        <v>21.624983514647418</v>
      </c>
      <c r="AS58" s="10">
        <v>6.5612261497598112</v>
      </c>
      <c r="AT58" s="10">
        <v>1.3083166152474482E-3</v>
      </c>
      <c r="AU58" s="10">
        <v>5.7097975265706841E-2</v>
      </c>
      <c r="AV58" s="10">
        <v>0</v>
      </c>
      <c r="AW58" s="10">
        <v>11.667651097957229</v>
      </c>
      <c r="AX58" s="10">
        <v>33.974367154410565</v>
      </c>
      <c r="AY58" s="10">
        <v>2.0910890210810806</v>
      </c>
      <c r="AZ58" s="10">
        <v>7.7811161160887959E-2</v>
      </c>
      <c r="BA58" s="10">
        <v>27.027754684289295</v>
      </c>
      <c r="BB58" s="10">
        <v>6.5982975251823062</v>
      </c>
      <c r="BC58" s="10">
        <v>11.40333107636476</v>
      </c>
    </row>
    <row r="59" spans="1:55" x14ac:dyDescent="0.25">
      <c r="B59" s="12">
        <v>115</v>
      </c>
      <c r="C59" s="12">
        <v>10</v>
      </c>
      <c r="D59" s="12">
        <v>56</v>
      </c>
      <c r="E59" s="10">
        <v>654.02481579301832</v>
      </c>
      <c r="F59" s="10">
        <v>41.050585646373051</v>
      </c>
      <c r="G59" s="10">
        <v>38.798596377798681</v>
      </c>
      <c r="H59" s="10">
        <v>0</v>
      </c>
      <c r="I59" s="10">
        <v>761.56223512621455</v>
      </c>
      <c r="J59" s="10">
        <v>438.44361882420429</v>
      </c>
      <c r="K59" s="10">
        <v>266.6270628792534</v>
      </c>
      <c r="L59" s="10">
        <v>2.3666171353260514</v>
      </c>
      <c r="M59" s="10">
        <v>6.5323007879319981</v>
      </c>
      <c r="N59" s="10">
        <v>0.32661362122921206</v>
      </c>
      <c r="O59" s="10">
        <v>45.06143147309534</v>
      </c>
      <c r="P59" s="10">
        <v>47.266425283001517</v>
      </c>
      <c r="Q59" s="10">
        <v>0</v>
      </c>
      <c r="R59" s="10">
        <v>15.554766974939836</v>
      </c>
      <c r="S59" s="10">
        <v>6.2044369115800739</v>
      </c>
      <c r="T59" s="10">
        <v>148.99928075665764</v>
      </c>
      <c r="U59" s="10">
        <v>69.744795507216551</v>
      </c>
      <c r="V59" s="10">
        <v>0.89754283938344881</v>
      </c>
      <c r="W59" s="10">
        <v>5.9231152109098391</v>
      </c>
      <c r="X59" s="10">
        <v>0</v>
      </c>
      <c r="Y59" s="10">
        <v>0</v>
      </c>
      <c r="Z59" s="10">
        <v>0</v>
      </c>
      <c r="AA59" s="10">
        <v>0</v>
      </c>
      <c r="AB59" s="10">
        <v>6.7060741794157221E-3</v>
      </c>
      <c r="AC59" s="10">
        <v>83.785337642252472</v>
      </c>
      <c r="AD59" s="10">
        <v>145.73313050736067</v>
      </c>
      <c r="AE59" s="10">
        <v>45.10316329987014</v>
      </c>
      <c r="AF59" s="10">
        <v>-11.454388720035382</v>
      </c>
      <c r="AG59" s="10">
        <v>22.591580324423521</v>
      </c>
      <c r="AH59" s="10">
        <v>7.74617494798329</v>
      </c>
      <c r="AI59" s="10">
        <v>-24.974959666811824</v>
      </c>
      <c r="AJ59" s="10">
        <v>-16.537949964493873</v>
      </c>
      <c r="AK59" s="10">
        <v>701.67457537981397</v>
      </c>
      <c r="AL59" s="10">
        <v>385.42244956260384</v>
      </c>
      <c r="AM59" s="10">
        <v>52.55602241424193</v>
      </c>
      <c r="AN59" s="10">
        <v>11.483020995895755</v>
      </c>
      <c r="AO59" s="10">
        <v>0.28939499671320557</v>
      </c>
      <c r="AP59" s="10">
        <v>0.27966708507044374</v>
      </c>
      <c r="AQ59" s="10">
        <v>11.18113427355285</v>
      </c>
      <c r="AR59" s="10">
        <v>20.745220695322725</v>
      </c>
      <c r="AS59" s="10">
        <v>5.8814113877750183</v>
      </c>
      <c r="AT59" s="10">
        <v>1.2555221018090456E-3</v>
      </c>
      <c r="AU59" s="10">
        <v>3.0466532845365994E-2</v>
      </c>
      <c r="AV59" s="10">
        <v>0</v>
      </c>
      <c r="AW59" s="10">
        <v>6.8681697616555608</v>
      </c>
      <c r="AX59" s="10">
        <v>20.036636764146238</v>
      </c>
      <c r="AY59" s="10">
        <v>0</v>
      </c>
      <c r="AZ59" s="10">
        <v>1.1464859433771377E-2</v>
      </c>
      <c r="BA59" s="10">
        <v>14.962242135162175</v>
      </c>
      <c r="BB59" s="10">
        <v>0.99559153355608188</v>
      </c>
      <c r="BC59" s="10">
        <v>2.9660952136499015</v>
      </c>
    </row>
  </sheetData>
  <sortState ref="B14:BC15">
    <sortCondition ref="B14:B15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Y15"/>
  <sheetViews>
    <sheetView workbookViewId="0">
      <selection activeCell="R15" sqref="R15"/>
    </sheetView>
  </sheetViews>
  <sheetFormatPr defaultRowHeight="15" x14ac:dyDescent="0.25"/>
  <cols>
    <col min="5" max="5" width="10.5703125" bestFit="1" customWidth="1"/>
    <col min="6" max="9" width="9.28515625" bestFit="1" customWidth="1"/>
    <col min="10" max="11" width="11.5703125" bestFit="1" customWidth="1"/>
    <col min="12" max="12" width="9.28515625" bestFit="1" customWidth="1"/>
    <col min="13" max="14" width="14.28515625" bestFit="1" customWidth="1"/>
    <col min="15" max="16" width="11.5703125" bestFit="1" customWidth="1"/>
    <col min="17" max="18" width="14.28515625" bestFit="1" customWidth="1"/>
    <col min="19" max="24" width="13.28515625" bestFit="1" customWidth="1"/>
    <col min="25" max="26" width="11.5703125" bestFit="1" customWidth="1"/>
    <col min="27" max="30" width="14.28515625" bestFit="1" customWidth="1"/>
    <col min="31" max="47" width="9.28515625" bestFit="1" customWidth="1"/>
    <col min="48" max="48" width="14.28515625" bestFit="1" customWidth="1"/>
    <col min="49" max="49" width="13.28515625" bestFit="1" customWidth="1"/>
    <col min="50" max="51" width="9.28515625" bestFit="1" customWidth="1"/>
  </cols>
  <sheetData>
    <row r="1" spans="1:51" s="2" customFormat="1" ht="30" x14ac:dyDescent="0.25">
      <c r="B1" s="2" t="s">
        <v>462</v>
      </c>
      <c r="C1" s="2" t="s">
        <v>461</v>
      </c>
      <c r="D1" s="2" t="s">
        <v>460</v>
      </c>
      <c r="E1" s="2" t="s">
        <v>459</v>
      </c>
      <c r="F1" s="2" t="s">
        <v>458</v>
      </c>
      <c r="G1" s="2" t="s">
        <v>457</v>
      </c>
      <c r="H1" s="2" t="s">
        <v>456</v>
      </c>
      <c r="I1" s="2" t="s">
        <v>455</v>
      </c>
      <c r="J1" s="2" t="s">
        <v>454</v>
      </c>
      <c r="K1" s="2" t="s">
        <v>453</v>
      </c>
      <c r="L1" s="2" t="s">
        <v>452</v>
      </c>
      <c r="M1" s="2" t="s">
        <v>451</v>
      </c>
      <c r="N1" s="2" t="s">
        <v>450</v>
      </c>
      <c r="O1" s="2" t="s">
        <v>449</v>
      </c>
      <c r="P1" s="2" t="s">
        <v>448</v>
      </c>
      <c r="Q1" s="2" t="s">
        <v>447</v>
      </c>
      <c r="R1" s="2" t="s">
        <v>446</v>
      </c>
      <c r="S1" s="2" t="s">
        <v>445</v>
      </c>
      <c r="T1" s="2" t="s">
        <v>444</v>
      </c>
      <c r="U1" s="2" t="s">
        <v>443</v>
      </c>
      <c r="V1" s="2" t="s">
        <v>442</v>
      </c>
      <c r="W1" s="2" t="s">
        <v>441</v>
      </c>
      <c r="X1" s="2" t="s">
        <v>440</v>
      </c>
      <c r="Y1" s="2" t="s">
        <v>439</v>
      </c>
      <c r="Z1" s="2" t="s">
        <v>438</v>
      </c>
      <c r="AA1" s="2" t="s">
        <v>437</v>
      </c>
      <c r="AB1" s="2" t="s">
        <v>436</v>
      </c>
      <c r="AC1" s="2" t="s">
        <v>435</v>
      </c>
      <c r="AD1" s="2" t="s">
        <v>434</v>
      </c>
      <c r="AE1" s="2" t="s">
        <v>433</v>
      </c>
      <c r="AF1" s="2" t="s">
        <v>432</v>
      </c>
      <c r="AG1" s="2" t="s">
        <v>431</v>
      </c>
      <c r="AH1" s="2" t="s">
        <v>430</v>
      </c>
      <c r="AI1" s="2" t="s">
        <v>429</v>
      </c>
      <c r="AJ1" s="2" t="s">
        <v>428</v>
      </c>
      <c r="AK1" s="2" t="s">
        <v>427</v>
      </c>
      <c r="AL1" s="2" t="s">
        <v>426</v>
      </c>
      <c r="AM1" s="2" t="s">
        <v>425</v>
      </c>
      <c r="AN1" s="2" t="s">
        <v>424</v>
      </c>
      <c r="AO1" s="2" t="s">
        <v>423</v>
      </c>
      <c r="AP1" s="2" t="s">
        <v>422</v>
      </c>
      <c r="AQ1" s="2" t="s">
        <v>421</v>
      </c>
      <c r="AR1" s="2" t="s">
        <v>420</v>
      </c>
      <c r="AS1" s="2" t="s">
        <v>419</v>
      </c>
      <c r="AT1" s="2" t="s">
        <v>418</v>
      </c>
      <c r="AU1" s="2" t="s">
        <v>417</v>
      </c>
      <c r="AV1" s="2" t="s">
        <v>416</v>
      </c>
      <c r="AW1" s="2" t="s">
        <v>415</v>
      </c>
      <c r="AX1" s="2" t="s">
        <v>414</v>
      </c>
      <c r="AY1" s="2" t="s">
        <v>413</v>
      </c>
    </row>
    <row r="2" spans="1:51" x14ac:dyDescent="0.25">
      <c r="A2" t="s">
        <v>412</v>
      </c>
      <c r="B2">
        <v>501</v>
      </c>
      <c r="C2">
        <v>0</v>
      </c>
      <c r="D2">
        <v>2002</v>
      </c>
      <c r="E2" s="1">
        <v>42890</v>
      </c>
      <c r="F2" s="1">
        <v>79.819999999999993</v>
      </c>
      <c r="G2" s="1">
        <v>79.66</v>
      </c>
      <c r="H2" s="1">
        <v>5.389E-2</v>
      </c>
      <c r="I2" s="1">
        <v>3.012</v>
      </c>
      <c r="J2" s="1">
        <v>171900</v>
      </c>
      <c r="K2" s="1">
        <v>171900</v>
      </c>
      <c r="L2" s="1">
        <v>29.83</v>
      </c>
      <c r="M2" s="1">
        <v>1762000</v>
      </c>
      <c r="N2" s="1">
        <v>1623000</v>
      </c>
      <c r="O2" s="1">
        <v>66050</v>
      </c>
      <c r="P2" s="1">
        <v>59100</v>
      </c>
      <c r="Q2" s="1">
        <v>13210000</v>
      </c>
      <c r="R2" s="1">
        <v>13140000</v>
      </c>
      <c r="S2" s="1">
        <v>641200</v>
      </c>
      <c r="T2" s="1">
        <v>649000</v>
      </c>
      <c r="U2" s="1">
        <v>227300</v>
      </c>
      <c r="V2" s="1">
        <v>245100</v>
      </c>
      <c r="W2" s="1">
        <v>222900</v>
      </c>
      <c r="X2" s="1">
        <v>229000</v>
      </c>
      <c r="Y2" s="1">
        <v>13920</v>
      </c>
      <c r="Z2" s="1">
        <v>10180</v>
      </c>
      <c r="AA2" s="1">
        <v>1631000</v>
      </c>
      <c r="AB2" s="1">
        <v>863700</v>
      </c>
      <c r="AC2" s="1">
        <v>22260000</v>
      </c>
      <c r="AD2" s="1">
        <v>22920000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15660000</v>
      </c>
      <c r="AW2" s="1">
        <v>288200</v>
      </c>
      <c r="AX2" s="1">
        <v>0</v>
      </c>
      <c r="AY2" s="1">
        <v>0</v>
      </c>
    </row>
    <row r="3" spans="1:51" x14ac:dyDescent="0.25">
      <c r="A3" t="s">
        <v>412</v>
      </c>
      <c r="B3">
        <v>501</v>
      </c>
      <c r="C3">
        <v>0</v>
      </c>
      <c r="D3">
        <v>2003</v>
      </c>
      <c r="E3" s="1">
        <v>42890</v>
      </c>
      <c r="F3" s="1">
        <v>69.45</v>
      </c>
      <c r="G3" s="1">
        <v>69.38</v>
      </c>
      <c r="H3" s="1">
        <v>6.7239999999999994E-2</v>
      </c>
      <c r="I3" s="1">
        <v>4.0519999999999996</v>
      </c>
      <c r="J3" s="1">
        <v>139500</v>
      </c>
      <c r="K3" s="1">
        <v>139500</v>
      </c>
      <c r="L3" s="1">
        <v>26.09</v>
      </c>
      <c r="M3" s="1">
        <v>885400</v>
      </c>
      <c r="N3" s="1">
        <v>823600</v>
      </c>
      <c r="O3" s="1">
        <v>36030</v>
      </c>
      <c r="P3" s="1">
        <v>32920</v>
      </c>
      <c r="Q3" s="1">
        <v>10390000</v>
      </c>
      <c r="R3" s="1">
        <v>10250000</v>
      </c>
      <c r="S3" s="1">
        <v>267700</v>
      </c>
      <c r="T3" s="1">
        <v>280700</v>
      </c>
      <c r="U3" s="1">
        <v>79100</v>
      </c>
      <c r="V3" s="1">
        <v>87460</v>
      </c>
      <c r="W3" s="1">
        <v>127300</v>
      </c>
      <c r="X3" s="1">
        <v>130000</v>
      </c>
      <c r="Y3" s="1">
        <v>8716</v>
      </c>
      <c r="Z3" s="1">
        <v>6644</v>
      </c>
      <c r="AA3" s="1">
        <v>1044000</v>
      </c>
      <c r="AB3" s="1">
        <v>692700</v>
      </c>
      <c r="AC3" s="1">
        <v>19800000</v>
      </c>
      <c r="AD3" s="1">
        <v>20280000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11440000</v>
      </c>
      <c r="AW3" s="1">
        <v>163000</v>
      </c>
      <c r="AX3" s="1">
        <v>0</v>
      </c>
      <c r="AY3" s="1">
        <v>0</v>
      </c>
    </row>
    <row r="4" spans="1:51" x14ac:dyDescent="0.25">
      <c r="A4" t="s">
        <v>412</v>
      </c>
      <c r="B4">
        <v>501</v>
      </c>
      <c r="C4">
        <v>0</v>
      </c>
      <c r="D4">
        <v>2004</v>
      </c>
      <c r="E4" s="1">
        <v>42890</v>
      </c>
      <c r="F4" s="1">
        <v>237.3</v>
      </c>
      <c r="G4" s="1">
        <v>237.2</v>
      </c>
      <c r="H4" s="1">
        <v>6.6530000000000006E-2</v>
      </c>
      <c r="I4" s="1">
        <v>4.2759999999999998</v>
      </c>
      <c r="J4" s="1">
        <v>838300</v>
      </c>
      <c r="K4" s="1">
        <v>838300</v>
      </c>
      <c r="L4" s="1">
        <v>58.3</v>
      </c>
      <c r="M4" s="1">
        <v>14980000</v>
      </c>
      <c r="N4" s="1">
        <v>14260000</v>
      </c>
      <c r="O4" s="1">
        <v>656400</v>
      </c>
      <c r="P4" s="1">
        <v>614200</v>
      </c>
      <c r="Q4" s="1">
        <v>46460000</v>
      </c>
      <c r="R4" s="1">
        <v>46470000</v>
      </c>
      <c r="S4" s="1">
        <v>4865000</v>
      </c>
      <c r="T4" s="1">
        <v>5038000</v>
      </c>
      <c r="U4" s="1">
        <v>1263000</v>
      </c>
      <c r="V4" s="1">
        <v>1395000</v>
      </c>
      <c r="W4" s="1">
        <v>1272000</v>
      </c>
      <c r="X4" s="1">
        <v>1312000</v>
      </c>
      <c r="Y4" s="1">
        <v>142300</v>
      </c>
      <c r="Z4" s="1">
        <v>119900</v>
      </c>
      <c r="AA4" s="1">
        <v>16940000</v>
      </c>
      <c r="AB4" s="1">
        <v>12020000</v>
      </c>
      <c r="AC4" s="1">
        <v>63620000</v>
      </c>
      <c r="AD4" s="1">
        <v>63880000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67150000</v>
      </c>
      <c r="AW4" s="1">
        <v>1926000</v>
      </c>
      <c r="AX4" s="1">
        <v>0</v>
      </c>
      <c r="AY4" s="1">
        <v>0</v>
      </c>
    </row>
    <row r="5" spans="1:51" x14ac:dyDescent="0.25">
      <c r="A5" t="s">
        <v>412</v>
      </c>
      <c r="B5">
        <v>501</v>
      </c>
      <c r="C5">
        <v>0</v>
      </c>
      <c r="D5">
        <v>2005</v>
      </c>
      <c r="E5" s="1">
        <v>42890</v>
      </c>
      <c r="F5" s="1">
        <v>230.4</v>
      </c>
      <c r="G5" s="1">
        <v>230.3</v>
      </c>
      <c r="H5" s="1">
        <v>7.3249999999999996E-2</v>
      </c>
      <c r="I5" s="1">
        <v>4.383</v>
      </c>
      <c r="J5" s="1">
        <v>494300</v>
      </c>
      <c r="K5" s="1">
        <v>494300</v>
      </c>
      <c r="L5" s="1">
        <v>44.69</v>
      </c>
      <c r="M5" s="1">
        <v>9445000</v>
      </c>
      <c r="N5" s="1">
        <v>8969000</v>
      </c>
      <c r="O5" s="1">
        <v>373100</v>
      </c>
      <c r="P5" s="1">
        <v>348400</v>
      </c>
      <c r="Q5" s="1">
        <v>18430000</v>
      </c>
      <c r="R5" s="1">
        <v>18400000</v>
      </c>
      <c r="S5" s="1">
        <v>3165000</v>
      </c>
      <c r="T5" s="1">
        <v>3256000</v>
      </c>
      <c r="U5" s="1">
        <v>836600</v>
      </c>
      <c r="V5" s="1">
        <v>916400</v>
      </c>
      <c r="W5" s="1">
        <v>844300</v>
      </c>
      <c r="X5" s="1">
        <v>867200</v>
      </c>
      <c r="Y5" s="1">
        <v>76210</v>
      </c>
      <c r="Z5" s="1">
        <v>63260</v>
      </c>
      <c r="AA5" s="1">
        <v>7651000</v>
      </c>
      <c r="AB5" s="1">
        <v>5497000</v>
      </c>
      <c r="AC5" s="1">
        <v>68530000</v>
      </c>
      <c r="AD5" s="1">
        <v>69530000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31540000</v>
      </c>
      <c r="AW5" s="1">
        <v>1216000</v>
      </c>
      <c r="AX5" s="1">
        <v>0</v>
      </c>
      <c r="AY5" s="1">
        <v>0</v>
      </c>
    </row>
    <row r="6" spans="1:51" x14ac:dyDescent="0.25">
      <c r="A6" t="s">
        <v>412</v>
      </c>
      <c r="B6">
        <v>501</v>
      </c>
      <c r="C6">
        <v>0</v>
      </c>
      <c r="D6">
        <v>2006</v>
      </c>
      <c r="E6" s="1">
        <v>42890</v>
      </c>
      <c r="F6" s="1">
        <v>217.2</v>
      </c>
      <c r="G6" s="1">
        <v>217.1</v>
      </c>
      <c r="H6" s="1">
        <v>7.0739999999999997E-2</v>
      </c>
      <c r="I6" s="1">
        <v>4.4290000000000003</v>
      </c>
      <c r="J6" s="1">
        <v>666800</v>
      </c>
      <c r="K6" s="1">
        <v>666800</v>
      </c>
      <c r="L6" s="1">
        <v>46.93</v>
      </c>
      <c r="M6" s="1">
        <v>13260000</v>
      </c>
      <c r="N6" s="1">
        <v>12690000</v>
      </c>
      <c r="O6" s="1">
        <v>587700</v>
      </c>
      <c r="P6" s="1">
        <v>554600</v>
      </c>
      <c r="Q6" s="1">
        <v>22600000</v>
      </c>
      <c r="R6" s="1">
        <v>22550000</v>
      </c>
      <c r="S6" s="1">
        <v>3644000</v>
      </c>
      <c r="T6" s="1">
        <v>3815000</v>
      </c>
      <c r="U6" s="1">
        <v>807100</v>
      </c>
      <c r="V6" s="1">
        <v>899800</v>
      </c>
      <c r="W6" s="1">
        <v>1118000</v>
      </c>
      <c r="X6" s="1">
        <v>1149000</v>
      </c>
      <c r="Y6" s="1">
        <v>130000</v>
      </c>
      <c r="Z6" s="1">
        <v>112300</v>
      </c>
      <c r="AA6" s="1">
        <v>19050000</v>
      </c>
      <c r="AB6" s="1">
        <v>14240000</v>
      </c>
      <c r="AC6" s="1">
        <v>60370000</v>
      </c>
      <c r="AD6" s="1">
        <v>61460000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39950000</v>
      </c>
      <c r="AW6" s="1">
        <v>1703000</v>
      </c>
      <c r="AX6" s="1">
        <v>0</v>
      </c>
      <c r="AY6" s="1">
        <v>0</v>
      </c>
    </row>
    <row r="7" spans="1:51" x14ac:dyDescent="0.25">
      <c r="A7" t="s">
        <v>412</v>
      </c>
      <c r="B7">
        <v>501</v>
      </c>
      <c r="C7">
        <v>0</v>
      </c>
      <c r="D7">
        <v>2007</v>
      </c>
      <c r="E7" s="1">
        <v>42890</v>
      </c>
      <c r="F7" s="1">
        <v>237.9</v>
      </c>
      <c r="G7" s="1">
        <v>237.9</v>
      </c>
      <c r="H7" s="1">
        <v>7.0650000000000004E-2</v>
      </c>
      <c r="I7" s="1">
        <v>4.383</v>
      </c>
      <c r="J7" s="1">
        <v>541300</v>
      </c>
      <c r="K7" s="1">
        <v>541300</v>
      </c>
      <c r="L7" s="1">
        <v>45.2</v>
      </c>
      <c r="M7" s="1">
        <v>10730000</v>
      </c>
      <c r="N7" s="1">
        <v>10160000</v>
      </c>
      <c r="O7" s="1">
        <v>386700</v>
      </c>
      <c r="P7" s="1">
        <v>359400</v>
      </c>
      <c r="Q7" s="1">
        <v>15710000</v>
      </c>
      <c r="R7" s="1">
        <v>15770000</v>
      </c>
      <c r="S7" s="1">
        <v>3619000</v>
      </c>
      <c r="T7" s="1">
        <v>3712000</v>
      </c>
      <c r="U7" s="1">
        <v>1048000</v>
      </c>
      <c r="V7" s="1">
        <v>1119000</v>
      </c>
      <c r="W7" s="1">
        <v>809700</v>
      </c>
      <c r="X7" s="1">
        <v>834600</v>
      </c>
      <c r="Y7" s="1">
        <v>68110</v>
      </c>
      <c r="Z7" s="1">
        <v>56320</v>
      </c>
      <c r="AA7" s="1">
        <v>8275000</v>
      </c>
      <c r="AB7" s="1">
        <v>5922000</v>
      </c>
      <c r="AC7" s="1">
        <v>73410000</v>
      </c>
      <c r="AD7" s="1">
        <v>74520000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30770000</v>
      </c>
      <c r="AW7" s="1">
        <v>1194000</v>
      </c>
      <c r="AX7" s="1">
        <v>0</v>
      </c>
      <c r="AY7" s="1">
        <v>0</v>
      </c>
    </row>
    <row r="8" spans="1:51" x14ac:dyDescent="0.25">
      <c r="A8" t="s">
        <v>412</v>
      </c>
      <c r="B8">
        <v>501</v>
      </c>
      <c r="C8">
        <v>0</v>
      </c>
      <c r="D8">
        <v>2008</v>
      </c>
      <c r="E8" s="1">
        <v>42890</v>
      </c>
      <c r="F8" s="1">
        <v>150.9</v>
      </c>
      <c r="G8" s="1">
        <v>150.80000000000001</v>
      </c>
      <c r="H8" s="1">
        <v>6.4979999999999996E-2</v>
      </c>
      <c r="I8" s="1">
        <v>4.2110000000000003</v>
      </c>
      <c r="J8" s="1">
        <v>388000</v>
      </c>
      <c r="K8" s="1">
        <v>388000</v>
      </c>
      <c r="L8" s="1">
        <v>36.979999999999997</v>
      </c>
      <c r="M8" s="1">
        <v>6046000</v>
      </c>
      <c r="N8" s="1">
        <v>5741000</v>
      </c>
      <c r="O8" s="1">
        <v>251900</v>
      </c>
      <c r="P8" s="1">
        <v>235900</v>
      </c>
      <c r="Q8" s="1">
        <v>18370000</v>
      </c>
      <c r="R8" s="1">
        <v>18300000</v>
      </c>
      <c r="S8" s="1">
        <v>1772000</v>
      </c>
      <c r="T8" s="1">
        <v>1837000</v>
      </c>
      <c r="U8" s="1">
        <v>479000</v>
      </c>
      <c r="V8" s="1">
        <v>518100</v>
      </c>
      <c r="W8" s="1">
        <v>488400</v>
      </c>
      <c r="X8" s="1">
        <v>503000</v>
      </c>
      <c r="Y8" s="1">
        <v>56050</v>
      </c>
      <c r="Z8" s="1">
        <v>48080</v>
      </c>
      <c r="AA8" s="1">
        <v>9404000</v>
      </c>
      <c r="AB8" s="1">
        <v>7191000</v>
      </c>
      <c r="AC8" s="1">
        <v>45220000</v>
      </c>
      <c r="AD8" s="1">
        <v>45860000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26390000</v>
      </c>
      <c r="AW8" s="1">
        <v>738900</v>
      </c>
      <c r="AX8" s="1">
        <v>0</v>
      </c>
      <c r="AY8" s="1">
        <v>0</v>
      </c>
    </row>
    <row r="9" spans="1:51" x14ac:dyDescent="0.25">
      <c r="A9" t="s">
        <v>412</v>
      </c>
      <c r="B9">
        <v>501</v>
      </c>
      <c r="C9">
        <v>0</v>
      </c>
      <c r="D9">
        <v>2009</v>
      </c>
      <c r="E9" s="1">
        <v>42890</v>
      </c>
      <c r="F9" s="1">
        <v>140.80000000000001</v>
      </c>
      <c r="G9" s="1">
        <v>140.69999999999999</v>
      </c>
      <c r="H9" s="1">
        <v>6.2799999999999995E-2</v>
      </c>
      <c r="I9" s="1">
        <v>4.1950000000000003</v>
      </c>
      <c r="J9" s="1">
        <v>240700</v>
      </c>
      <c r="K9" s="1">
        <v>240700</v>
      </c>
      <c r="L9" s="1">
        <v>30.38</v>
      </c>
      <c r="M9" s="1">
        <v>4457000</v>
      </c>
      <c r="N9" s="1">
        <v>4247000</v>
      </c>
      <c r="O9" s="1">
        <v>135700</v>
      </c>
      <c r="P9" s="1">
        <v>127600</v>
      </c>
      <c r="Q9" s="1">
        <v>11810000</v>
      </c>
      <c r="R9" s="1">
        <v>11740000</v>
      </c>
      <c r="S9" s="1">
        <v>1558000</v>
      </c>
      <c r="T9" s="1">
        <v>1603000</v>
      </c>
      <c r="U9" s="1">
        <v>372100</v>
      </c>
      <c r="V9" s="1">
        <v>400500</v>
      </c>
      <c r="W9" s="1">
        <v>328100</v>
      </c>
      <c r="X9" s="1">
        <v>335400</v>
      </c>
      <c r="Y9" s="1">
        <v>27090</v>
      </c>
      <c r="Z9" s="1">
        <v>22670</v>
      </c>
      <c r="AA9" s="1">
        <v>3157000</v>
      </c>
      <c r="AB9" s="1">
        <v>2292000</v>
      </c>
      <c r="AC9" s="1">
        <v>47630000</v>
      </c>
      <c r="AD9" s="1">
        <v>47950000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17990000</v>
      </c>
      <c r="AW9" s="1">
        <v>463000</v>
      </c>
      <c r="AX9" s="1">
        <v>0</v>
      </c>
      <c r="AY9" s="1">
        <v>0</v>
      </c>
    </row>
    <row r="10" spans="1:51" x14ac:dyDescent="0.25">
      <c r="A10" t="s">
        <v>412</v>
      </c>
      <c r="B10">
        <v>501</v>
      </c>
      <c r="C10">
        <v>0</v>
      </c>
      <c r="D10">
        <v>2010</v>
      </c>
      <c r="E10" s="1">
        <v>42890</v>
      </c>
      <c r="F10" s="1">
        <v>257.5</v>
      </c>
      <c r="G10" s="1">
        <v>257.39999999999998</v>
      </c>
      <c r="H10" s="1">
        <v>7.3599999999999999E-2</v>
      </c>
      <c r="I10" s="1">
        <v>4.3970000000000002</v>
      </c>
      <c r="J10" s="1">
        <v>657300</v>
      </c>
      <c r="K10" s="1">
        <v>657300</v>
      </c>
      <c r="L10" s="1">
        <v>43.57</v>
      </c>
      <c r="M10" s="1">
        <v>14650000</v>
      </c>
      <c r="N10" s="1">
        <v>14000000</v>
      </c>
      <c r="O10" s="1">
        <v>549000</v>
      </c>
      <c r="P10" s="1">
        <v>517200</v>
      </c>
      <c r="Q10" s="1">
        <v>14120000</v>
      </c>
      <c r="R10" s="1">
        <v>14170000</v>
      </c>
      <c r="S10" s="1">
        <v>4697000</v>
      </c>
      <c r="T10" s="1">
        <v>4865000</v>
      </c>
      <c r="U10" s="1">
        <v>1101000</v>
      </c>
      <c r="V10" s="1">
        <v>1207000</v>
      </c>
      <c r="W10" s="1">
        <v>1070000</v>
      </c>
      <c r="X10" s="1">
        <v>1099000</v>
      </c>
      <c r="Y10" s="1">
        <v>111600</v>
      </c>
      <c r="Z10" s="1">
        <v>94460</v>
      </c>
      <c r="AA10" s="1">
        <v>12640000</v>
      </c>
      <c r="AB10" s="1">
        <v>9198000</v>
      </c>
      <c r="AC10" s="1">
        <v>76770000</v>
      </c>
      <c r="AD10" s="1">
        <v>77750000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34240000</v>
      </c>
      <c r="AW10" s="1">
        <v>1616000</v>
      </c>
      <c r="AX10" s="1">
        <v>0</v>
      </c>
      <c r="AY10" s="1">
        <v>0</v>
      </c>
    </row>
    <row r="11" spans="1:51" x14ac:dyDescent="0.25">
      <c r="A11" t="s">
        <v>412</v>
      </c>
      <c r="B11">
        <v>501</v>
      </c>
      <c r="C11">
        <v>0</v>
      </c>
      <c r="D11">
        <v>2011</v>
      </c>
      <c r="E11" s="1">
        <v>42890</v>
      </c>
      <c r="F11" s="1">
        <v>237.3</v>
      </c>
      <c r="G11" s="1">
        <v>237.2</v>
      </c>
      <c r="H11" s="1">
        <v>6.6790000000000002E-2</v>
      </c>
      <c r="I11" s="1">
        <v>4.3170000000000002</v>
      </c>
      <c r="J11" s="1">
        <v>671400</v>
      </c>
      <c r="K11" s="1">
        <v>671400</v>
      </c>
      <c r="L11" s="1">
        <v>42.52</v>
      </c>
      <c r="M11" s="1">
        <v>10780000</v>
      </c>
      <c r="N11" s="1">
        <v>10300000</v>
      </c>
      <c r="O11" s="1">
        <v>456900</v>
      </c>
      <c r="P11" s="1">
        <v>429600</v>
      </c>
      <c r="Q11" s="1">
        <v>30860000</v>
      </c>
      <c r="R11" s="1">
        <v>30860000</v>
      </c>
      <c r="S11" s="1">
        <v>3139000</v>
      </c>
      <c r="T11" s="1">
        <v>3249000</v>
      </c>
      <c r="U11" s="1">
        <v>869900</v>
      </c>
      <c r="V11" s="1">
        <v>943100</v>
      </c>
      <c r="W11" s="1">
        <v>982400</v>
      </c>
      <c r="X11" s="1">
        <v>1008000</v>
      </c>
      <c r="Y11" s="1">
        <v>102900</v>
      </c>
      <c r="Z11" s="1">
        <v>88940</v>
      </c>
      <c r="AA11" s="1">
        <v>14650000</v>
      </c>
      <c r="AB11" s="1">
        <v>11030000</v>
      </c>
      <c r="AC11" s="1">
        <v>66380000</v>
      </c>
      <c r="AD11" s="1">
        <v>68020000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45350000</v>
      </c>
      <c r="AW11" s="1">
        <v>1437000</v>
      </c>
      <c r="AX11" s="1">
        <v>0</v>
      </c>
      <c r="AY11" s="1">
        <v>0</v>
      </c>
    </row>
    <row r="12" spans="1:51" x14ac:dyDescent="0.25">
      <c r="A12" t="s">
        <v>412</v>
      </c>
      <c r="B12">
        <v>501</v>
      </c>
      <c r="C12">
        <v>0</v>
      </c>
      <c r="D12">
        <v>2012</v>
      </c>
      <c r="E12" s="1">
        <v>42890</v>
      </c>
      <c r="F12" s="1">
        <v>104.5</v>
      </c>
      <c r="G12" s="1">
        <v>104.4</v>
      </c>
      <c r="H12" s="1">
        <v>7.4099999999999999E-2</v>
      </c>
      <c r="I12" s="1">
        <v>4.0910000000000002</v>
      </c>
      <c r="J12" s="1">
        <v>386400</v>
      </c>
      <c r="K12" s="1">
        <v>386400</v>
      </c>
      <c r="L12" s="1">
        <v>39.659999999999997</v>
      </c>
      <c r="M12" s="1">
        <v>5973000</v>
      </c>
      <c r="N12" s="1">
        <v>5613000</v>
      </c>
      <c r="O12" s="1">
        <v>293900</v>
      </c>
      <c r="P12" s="1">
        <v>270000</v>
      </c>
      <c r="Q12" s="1">
        <v>38990000</v>
      </c>
      <c r="R12" s="1">
        <v>38880000</v>
      </c>
      <c r="S12" s="1">
        <v>1414000</v>
      </c>
      <c r="T12" s="1">
        <v>1560000</v>
      </c>
      <c r="U12" s="1">
        <v>359400</v>
      </c>
      <c r="V12" s="1">
        <v>412100</v>
      </c>
      <c r="W12" s="1">
        <v>514700</v>
      </c>
      <c r="X12" s="1">
        <v>536500</v>
      </c>
      <c r="Y12" s="1">
        <v>69880</v>
      </c>
      <c r="Z12" s="1">
        <v>57720</v>
      </c>
      <c r="AA12" s="1">
        <v>12710000</v>
      </c>
      <c r="AB12" s="1">
        <v>8320000</v>
      </c>
      <c r="AC12" s="1">
        <v>26230000</v>
      </c>
      <c r="AD12" s="1">
        <v>27070000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46460000</v>
      </c>
      <c r="AW12" s="1">
        <v>806500</v>
      </c>
      <c r="AX12" s="1">
        <v>0</v>
      </c>
      <c r="AY12" s="1">
        <v>0</v>
      </c>
    </row>
    <row r="13" spans="1:51" x14ac:dyDescent="0.25">
      <c r="A13" t="s">
        <v>412</v>
      </c>
      <c r="B13">
        <v>501</v>
      </c>
      <c r="C13">
        <v>0</v>
      </c>
      <c r="D13">
        <v>2013</v>
      </c>
      <c r="E13" s="1">
        <v>42890</v>
      </c>
      <c r="F13" s="1">
        <v>171.8</v>
      </c>
      <c r="G13" s="1">
        <v>171.8</v>
      </c>
      <c r="H13" s="1">
        <v>6.2149999999999997E-2</v>
      </c>
      <c r="I13" s="1">
        <v>4.04</v>
      </c>
      <c r="J13" s="1">
        <v>617400</v>
      </c>
      <c r="K13" s="1">
        <v>617400</v>
      </c>
      <c r="L13" s="1">
        <v>44.43</v>
      </c>
      <c r="M13" s="1">
        <v>15200000</v>
      </c>
      <c r="N13" s="1">
        <v>14460000</v>
      </c>
      <c r="O13" s="1">
        <v>661300</v>
      </c>
      <c r="P13" s="1">
        <v>619200</v>
      </c>
      <c r="Q13" s="1">
        <v>41810000</v>
      </c>
      <c r="R13" s="1">
        <v>41830000</v>
      </c>
      <c r="S13" s="1">
        <v>4205000</v>
      </c>
      <c r="T13" s="1">
        <v>4411000</v>
      </c>
      <c r="U13" s="1">
        <v>1134000</v>
      </c>
      <c r="V13" s="1">
        <v>1235000</v>
      </c>
      <c r="W13" s="1">
        <v>967700</v>
      </c>
      <c r="X13" s="1">
        <v>1006000</v>
      </c>
      <c r="Y13" s="1">
        <v>146900</v>
      </c>
      <c r="Z13" s="1">
        <v>126800</v>
      </c>
      <c r="AA13" s="1">
        <v>23390000</v>
      </c>
      <c r="AB13" s="1">
        <v>17490000</v>
      </c>
      <c r="AC13" s="1">
        <v>42950000</v>
      </c>
      <c r="AD13" s="1">
        <v>44310000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61940000</v>
      </c>
      <c r="AW13" s="1">
        <v>1625000</v>
      </c>
      <c r="AX13" s="1">
        <v>0</v>
      </c>
      <c r="AY13" s="1">
        <v>0</v>
      </c>
    </row>
    <row r="14" spans="1:5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t="s">
        <v>412</v>
      </c>
      <c r="B15">
        <v>501</v>
      </c>
      <c r="C15">
        <v>0</v>
      </c>
      <c r="D15">
        <v>12</v>
      </c>
      <c r="E15" s="1">
        <v>42890</v>
      </c>
      <c r="F15" s="1">
        <v>177.9</v>
      </c>
      <c r="G15" s="1">
        <v>177.8</v>
      </c>
      <c r="H15" s="1">
        <v>6.7229999999999998E-2</v>
      </c>
      <c r="I15" s="1">
        <v>4.149</v>
      </c>
      <c r="J15" s="1">
        <v>484400</v>
      </c>
      <c r="K15" s="24">
        <v>484400</v>
      </c>
      <c r="L15" s="1">
        <v>40.72</v>
      </c>
      <c r="M15" s="1">
        <v>9015000</v>
      </c>
      <c r="N15" s="1">
        <v>8573000</v>
      </c>
      <c r="O15" s="1">
        <v>371200</v>
      </c>
      <c r="P15" s="1">
        <v>347300</v>
      </c>
      <c r="Q15" s="1">
        <v>23560000</v>
      </c>
      <c r="R15" s="24">
        <v>23530000</v>
      </c>
      <c r="S15" s="1">
        <v>2749000</v>
      </c>
      <c r="T15" s="1">
        <v>2856000</v>
      </c>
      <c r="U15" s="1">
        <v>714800</v>
      </c>
      <c r="V15" s="1">
        <v>781500</v>
      </c>
      <c r="W15" s="1">
        <v>728800</v>
      </c>
      <c r="X15" s="1">
        <v>750800</v>
      </c>
      <c r="Y15" s="1">
        <v>79490</v>
      </c>
      <c r="Z15" s="1">
        <v>67270</v>
      </c>
      <c r="AA15" s="1">
        <v>10880000</v>
      </c>
      <c r="AB15" s="1">
        <v>7896000</v>
      </c>
      <c r="AC15" s="1">
        <v>51100000</v>
      </c>
      <c r="AD15" s="1">
        <v>51960000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35740000</v>
      </c>
      <c r="AW15" s="1">
        <v>1098000</v>
      </c>
      <c r="AX15" s="1">
        <v>0</v>
      </c>
      <c r="AY15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62"/>
  <sheetViews>
    <sheetView workbookViewId="0">
      <pane ySplit="5475" topLeftCell="A206" activePane="bottomLeft"/>
      <selection activeCell="A8" sqref="A8"/>
      <selection pane="bottomLeft" activeCell="D213" sqref="D213"/>
    </sheetView>
  </sheetViews>
  <sheetFormatPr defaultRowHeight="15" x14ac:dyDescent="0.25"/>
  <cols>
    <col min="1" max="1" width="13.85546875" customWidth="1"/>
    <col min="2" max="2" width="16.28515625" customWidth="1"/>
    <col min="3" max="14" width="14.7109375" bestFit="1" customWidth="1"/>
  </cols>
  <sheetData>
    <row r="1" spans="1:14" x14ac:dyDescent="0.25">
      <c r="A1" t="s">
        <v>123</v>
      </c>
    </row>
    <row r="2" spans="1:14" x14ac:dyDescent="0.25">
      <c r="A2" t="s">
        <v>173</v>
      </c>
    </row>
    <row r="3" spans="1:14" x14ac:dyDescent="0.25">
      <c r="A3" s="7" t="s">
        <v>269</v>
      </c>
    </row>
    <row r="4" spans="1:14" x14ac:dyDescent="0.25">
      <c r="A4" t="s">
        <v>270</v>
      </c>
    </row>
    <row r="6" spans="1:14" x14ac:dyDescent="0.25">
      <c r="B6" t="s">
        <v>259</v>
      </c>
      <c r="C6">
        <v>2002</v>
      </c>
      <c r="D6">
        <v>2003</v>
      </c>
      <c r="E6">
        <v>2004</v>
      </c>
      <c r="F6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</row>
    <row r="7" spans="1:14" x14ac:dyDescent="0.25">
      <c r="A7" t="s">
        <v>260</v>
      </c>
      <c r="B7" s="22">
        <v>448583.33</v>
      </c>
      <c r="C7" s="22">
        <v>144600</v>
      </c>
      <c r="D7" s="22">
        <v>116600</v>
      </c>
      <c r="E7" s="22">
        <v>783200</v>
      </c>
      <c r="F7" s="22">
        <v>470500</v>
      </c>
      <c r="G7" s="22">
        <v>630400</v>
      </c>
      <c r="H7" s="22">
        <v>509600</v>
      </c>
      <c r="I7" s="22">
        <v>391200</v>
      </c>
      <c r="J7" s="22">
        <v>222700</v>
      </c>
      <c r="K7" s="22">
        <v>605700</v>
      </c>
      <c r="L7" s="22">
        <v>626300</v>
      </c>
      <c r="M7" s="22">
        <v>340000</v>
      </c>
      <c r="N7" s="22">
        <v>542200</v>
      </c>
    </row>
    <row r="8" spans="1:14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4" x14ac:dyDescent="0.25">
      <c r="A9" t="s">
        <v>261</v>
      </c>
      <c r="B9" s="22">
        <v>8230458.3300000001</v>
      </c>
      <c r="C9" s="22">
        <v>1391000</v>
      </c>
      <c r="D9" s="22">
        <v>700500</v>
      </c>
      <c r="E9" s="22">
        <v>13780000</v>
      </c>
      <c r="F9" s="22">
        <v>8269000</v>
      </c>
      <c r="G9" s="22">
        <v>11340000</v>
      </c>
      <c r="H9" s="22">
        <v>8770000</v>
      </c>
      <c r="I9" s="22">
        <v>5921000</v>
      </c>
      <c r="J9" s="22">
        <v>3951000</v>
      </c>
      <c r="K9" s="22">
        <v>12490000</v>
      </c>
      <c r="L9" s="22">
        <v>11710000</v>
      </c>
      <c r="M9" s="22">
        <v>5673000</v>
      </c>
      <c r="N9" s="22">
        <v>14770000</v>
      </c>
    </row>
    <row r="10" spans="1:14" x14ac:dyDescent="0.25">
      <c r="A10" t="s">
        <v>262</v>
      </c>
      <c r="B10" s="22">
        <v>372483330.67000002</v>
      </c>
      <c r="C10" s="22">
        <v>142800000</v>
      </c>
      <c r="D10" s="22">
        <v>136300000</v>
      </c>
      <c r="E10" s="22">
        <v>659699968</v>
      </c>
      <c r="F10" s="22">
        <v>456400000</v>
      </c>
      <c r="G10" s="22">
        <v>354100000</v>
      </c>
      <c r="H10" s="22">
        <v>490100000</v>
      </c>
      <c r="I10" s="22">
        <v>317600000</v>
      </c>
      <c r="J10" s="22">
        <v>192800000</v>
      </c>
      <c r="K10" s="22">
        <v>503000000</v>
      </c>
      <c r="L10" s="22">
        <v>535400000</v>
      </c>
      <c r="M10" s="22">
        <v>346100000</v>
      </c>
      <c r="N10" s="22">
        <v>335500000</v>
      </c>
    </row>
    <row r="11" spans="1:14" x14ac:dyDescent="0.25">
      <c r="A11" t="s">
        <v>263</v>
      </c>
      <c r="B11" s="22">
        <v>2698033.33</v>
      </c>
      <c r="C11" s="22">
        <v>568700</v>
      </c>
      <c r="D11" s="22">
        <v>239700</v>
      </c>
      <c r="E11" s="22">
        <v>4806000</v>
      </c>
      <c r="F11" s="22">
        <v>3027000</v>
      </c>
      <c r="G11" s="22">
        <v>3457000</v>
      </c>
      <c r="H11" s="22">
        <v>3190000</v>
      </c>
      <c r="I11" s="22">
        <v>1827000</v>
      </c>
      <c r="J11" s="22">
        <v>1471000</v>
      </c>
      <c r="K11" s="22">
        <v>4328000</v>
      </c>
      <c r="L11" s="22">
        <v>3378000</v>
      </c>
      <c r="M11" s="22">
        <v>1573000</v>
      </c>
      <c r="N11" s="22">
        <v>4511000</v>
      </c>
    </row>
    <row r="12" spans="1:14" x14ac:dyDescent="0.25">
      <c r="A12" t="s">
        <v>264</v>
      </c>
      <c r="B12" s="22">
        <v>742071.67</v>
      </c>
      <c r="C12" s="22">
        <v>220900</v>
      </c>
      <c r="D12" s="22">
        <v>75860</v>
      </c>
      <c r="E12" s="22">
        <v>1327000</v>
      </c>
      <c r="F12" s="22">
        <v>862900</v>
      </c>
      <c r="G12" s="22">
        <v>849700</v>
      </c>
      <c r="H12" s="22">
        <v>971600</v>
      </c>
      <c r="I12" s="22">
        <v>508700</v>
      </c>
      <c r="J12" s="22">
        <v>370400</v>
      </c>
      <c r="K12" s="22">
        <v>1089000</v>
      </c>
      <c r="L12" s="22">
        <v>923800</v>
      </c>
      <c r="M12" s="22">
        <v>420000</v>
      </c>
      <c r="N12" s="22">
        <v>1285000</v>
      </c>
    </row>
    <row r="13" spans="1:14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25">
      <c r="A14" t="s">
        <v>265</v>
      </c>
      <c r="B14" s="22">
        <v>342300.83</v>
      </c>
      <c r="C14" s="22">
        <v>52230</v>
      </c>
      <c r="D14" s="22">
        <v>26180</v>
      </c>
      <c r="E14" s="22">
        <v>623600</v>
      </c>
      <c r="F14" s="22">
        <v>343800</v>
      </c>
      <c r="G14" s="22">
        <v>493500</v>
      </c>
      <c r="H14" s="22">
        <v>340700</v>
      </c>
      <c r="I14" s="22">
        <v>237700</v>
      </c>
      <c r="J14" s="22">
        <v>115600</v>
      </c>
      <c r="K14" s="22">
        <v>475800</v>
      </c>
      <c r="L14" s="22">
        <v>471500</v>
      </c>
      <c r="M14" s="22">
        <v>273000</v>
      </c>
      <c r="N14" s="22">
        <v>654000</v>
      </c>
    </row>
    <row r="15" spans="1:14" x14ac:dyDescent="0.25">
      <c r="A15" t="s">
        <v>266</v>
      </c>
      <c r="B15" s="22">
        <v>733333.33</v>
      </c>
      <c r="C15" s="22">
        <v>184400</v>
      </c>
      <c r="D15" s="22">
        <v>114800</v>
      </c>
      <c r="E15" s="22">
        <v>1202000</v>
      </c>
      <c r="F15" s="22">
        <v>842500</v>
      </c>
      <c r="G15" s="22">
        <v>1185000</v>
      </c>
      <c r="H15" s="22">
        <v>757600</v>
      </c>
      <c r="I15" s="22">
        <v>514600</v>
      </c>
      <c r="J15" s="22">
        <v>349600</v>
      </c>
      <c r="K15" s="22">
        <v>1083000</v>
      </c>
      <c r="L15" s="22">
        <v>1080000</v>
      </c>
      <c r="M15" s="22">
        <v>534700</v>
      </c>
      <c r="N15" s="22">
        <v>951800</v>
      </c>
    </row>
    <row r="16" spans="1:14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x14ac:dyDescent="0.25">
      <c r="A17" t="s">
        <v>267</v>
      </c>
      <c r="B17" s="22">
        <v>384153894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25">
      <c r="A18" t="s">
        <v>268</v>
      </c>
      <c r="B18" s="22">
        <v>1075634.17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25">
      <c r="A20" t="s">
        <v>303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25">
      <c r="A21" t="s">
        <v>108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25">
      <c r="A22" s="7" t="s">
        <v>375</v>
      </c>
      <c r="B22" s="7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x14ac:dyDescent="0.25">
      <c r="A23" t="s">
        <v>270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x14ac:dyDescent="0.25">
      <c r="B25" s="22" t="s">
        <v>259</v>
      </c>
      <c r="C25" s="22">
        <v>2002</v>
      </c>
      <c r="D25" s="22">
        <v>2003</v>
      </c>
      <c r="E25" s="22">
        <v>2004</v>
      </c>
      <c r="F25" s="22">
        <v>2005</v>
      </c>
      <c r="G25" s="22">
        <v>2006</v>
      </c>
      <c r="H25" s="22">
        <v>2007</v>
      </c>
      <c r="I25" s="22">
        <v>2008</v>
      </c>
      <c r="J25" s="22">
        <v>2009</v>
      </c>
      <c r="K25" s="22">
        <v>2010</v>
      </c>
      <c r="L25" s="22">
        <v>2011</v>
      </c>
      <c r="M25" s="22">
        <v>2012</v>
      </c>
      <c r="N25" s="22">
        <v>2013</v>
      </c>
    </row>
    <row r="26" spans="1:14" x14ac:dyDescent="0.25">
      <c r="A26" t="s">
        <v>260</v>
      </c>
      <c r="B26" s="22">
        <v>396125</v>
      </c>
      <c r="C26" s="22">
        <v>135200</v>
      </c>
      <c r="D26" s="22">
        <v>109100</v>
      </c>
      <c r="E26" s="22">
        <v>694100</v>
      </c>
      <c r="F26" s="22">
        <v>415700</v>
      </c>
      <c r="G26" s="22">
        <v>557200</v>
      </c>
      <c r="H26" s="22">
        <v>450300</v>
      </c>
      <c r="I26" s="22">
        <v>349700</v>
      </c>
      <c r="J26" s="22">
        <v>202000</v>
      </c>
      <c r="K26" s="22">
        <v>530300</v>
      </c>
      <c r="L26" s="22">
        <v>552800</v>
      </c>
      <c r="M26" s="22">
        <v>302100</v>
      </c>
      <c r="N26" s="22">
        <v>455000</v>
      </c>
    </row>
    <row r="27" spans="1:14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x14ac:dyDescent="0.25">
      <c r="A28" t="s">
        <v>261</v>
      </c>
      <c r="B28" s="22">
        <v>5121266.67</v>
      </c>
      <c r="C28" s="22">
        <v>963300</v>
      </c>
      <c r="D28" s="22">
        <v>430900</v>
      </c>
      <c r="E28" s="22">
        <v>9290000</v>
      </c>
      <c r="F28" s="22">
        <v>5004000</v>
      </c>
      <c r="G28" s="22">
        <v>7926000</v>
      </c>
      <c r="H28" s="22">
        <v>4862000</v>
      </c>
      <c r="I28" s="22">
        <v>3365000</v>
      </c>
      <c r="J28" s="22">
        <v>2066000</v>
      </c>
      <c r="K28" s="22">
        <v>7627000</v>
      </c>
      <c r="L28" s="22">
        <v>6904000</v>
      </c>
      <c r="M28" s="22">
        <v>3666000</v>
      </c>
      <c r="N28" s="22">
        <v>9351000</v>
      </c>
    </row>
    <row r="29" spans="1:14" x14ac:dyDescent="0.25">
      <c r="A29" t="s">
        <v>262</v>
      </c>
      <c r="B29" s="22">
        <v>347908333.32999998</v>
      </c>
      <c r="C29" s="22">
        <v>136600000</v>
      </c>
      <c r="D29" s="22">
        <v>130000000</v>
      </c>
      <c r="E29" s="22">
        <v>628400000</v>
      </c>
      <c r="F29" s="22">
        <v>421800000</v>
      </c>
      <c r="G29" s="22">
        <v>327100000</v>
      </c>
      <c r="H29" s="22">
        <v>455600000</v>
      </c>
      <c r="I29" s="22">
        <v>297400000</v>
      </c>
      <c r="J29" s="22">
        <v>181300000</v>
      </c>
      <c r="K29" s="22">
        <v>470800000</v>
      </c>
      <c r="L29" s="22">
        <v>498600000</v>
      </c>
      <c r="M29" s="22">
        <v>323600000</v>
      </c>
      <c r="N29" s="22">
        <v>303700000</v>
      </c>
    </row>
    <row r="30" spans="1:14" x14ac:dyDescent="0.25">
      <c r="A30" t="s">
        <v>263</v>
      </c>
      <c r="B30" s="22">
        <v>1659883.33</v>
      </c>
      <c r="C30" s="22">
        <v>405800</v>
      </c>
      <c r="D30" s="22">
        <v>147400</v>
      </c>
      <c r="E30" s="22">
        <v>3293000</v>
      </c>
      <c r="F30" s="22">
        <v>1819000</v>
      </c>
      <c r="G30" s="22">
        <v>2321000</v>
      </c>
      <c r="H30" s="22">
        <v>1745000</v>
      </c>
      <c r="I30" s="22">
        <v>1028000</v>
      </c>
      <c r="J30" s="22">
        <v>726600</v>
      </c>
      <c r="K30" s="22">
        <v>2609000</v>
      </c>
      <c r="L30" s="22">
        <v>1947000</v>
      </c>
      <c r="M30" s="22">
        <v>994800</v>
      </c>
      <c r="N30" s="22">
        <v>2882000</v>
      </c>
    </row>
    <row r="31" spans="1:14" x14ac:dyDescent="0.25">
      <c r="A31" t="s">
        <v>264</v>
      </c>
      <c r="B31" s="22">
        <v>436580.83</v>
      </c>
      <c r="C31" s="22">
        <v>161400</v>
      </c>
      <c r="D31" s="22">
        <v>45770</v>
      </c>
      <c r="E31" s="22">
        <v>894800</v>
      </c>
      <c r="F31" s="22">
        <v>508100</v>
      </c>
      <c r="G31" s="22">
        <v>521800</v>
      </c>
      <c r="H31" s="22">
        <v>501600</v>
      </c>
      <c r="I31" s="22">
        <v>275900</v>
      </c>
      <c r="J31" s="22">
        <v>170200</v>
      </c>
      <c r="K31" s="22">
        <v>625200</v>
      </c>
      <c r="L31" s="22">
        <v>517100</v>
      </c>
      <c r="M31" s="22">
        <v>241500</v>
      </c>
      <c r="N31" s="22">
        <v>775600</v>
      </c>
    </row>
    <row r="32" spans="1:14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 x14ac:dyDescent="0.25">
      <c r="A33" t="s">
        <v>265</v>
      </c>
      <c r="B33" s="22">
        <v>228550</v>
      </c>
      <c r="C33" s="22">
        <v>37190</v>
      </c>
      <c r="D33" s="22">
        <v>17820</v>
      </c>
      <c r="E33" s="22">
        <v>435300</v>
      </c>
      <c r="F33" s="22">
        <v>222500</v>
      </c>
      <c r="G33" s="22">
        <v>361100</v>
      </c>
      <c r="H33" s="22">
        <v>211000</v>
      </c>
      <c r="I33" s="22">
        <v>149900</v>
      </c>
      <c r="J33" s="22">
        <v>70790</v>
      </c>
      <c r="K33" s="22">
        <v>316200</v>
      </c>
      <c r="L33" s="22">
        <v>299600</v>
      </c>
      <c r="M33" s="22">
        <v>187800</v>
      </c>
      <c r="N33" s="22">
        <v>433400</v>
      </c>
    </row>
    <row r="34" spans="1:14" x14ac:dyDescent="0.25">
      <c r="A34" t="s">
        <v>266</v>
      </c>
      <c r="B34" s="22">
        <v>608608.32999999996</v>
      </c>
      <c r="C34" s="22">
        <v>159100</v>
      </c>
      <c r="D34" s="22">
        <v>100800</v>
      </c>
      <c r="E34" s="22">
        <v>990800</v>
      </c>
      <c r="F34" s="22">
        <v>689700</v>
      </c>
      <c r="G34" s="22">
        <v>1039000</v>
      </c>
      <c r="H34" s="22">
        <v>601000</v>
      </c>
      <c r="I34" s="22">
        <v>424200</v>
      </c>
      <c r="J34" s="22">
        <v>289400</v>
      </c>
      <c r="K34" s="22">
        <v>912600</v>
      </c>
      <c r="L34" s="22">
        <v>912100</v>
      </c>
      <c r="M34" s="22">
        <v>441800</v>
      </c>
      <c r="N34" s="22">
        <v>742800</v>
      </c>
    </row>
    <row r="35" spans="1:14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x14ac:dyDescent="0.25">
      <c r="A36" t="s">
        <v>267</v>
      </c>
      <c r="B36" s="22">
        <v>355126064.17000002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x14ac:dyDescent="0.25">
      <c r="A37" t="s">
        <v>268</v>
      </c>
      <c r="B37" s="22">
        <v>837158.33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25">
      <c r="A39" t="s">
        <v>303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x14ac:dyDescent="0.25">
      <c r="A40" t="s">
        <v>173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25">
      <c r="A41" s="7" t="s">
        <v>376</v>
      </c>
      <c r="B41" s="7" t="s">
        <v>38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x14ac:dyDescent="0.25">
      <c r="A42" t="s">
        <v>270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25">
      <c r="B44" s="22" t="s">
        <v>259</v>
      </c>
      <c r="C44" s="22">
        <v>2002</v>
      </c>
      <c r="D44" s="22">
        <v>2003</v>
      </c>
      <c r="E44" s="22">
        <v>2004</v>
      </c>
      <c r="F44" s="22">
        <v>2005</v>
      </c>
      <c r="G44" s="22">
        <v>2006</v>
      </c>
      <c r="H44" s="22">
        <v>2007</v>
      </c>
      <c r="I44" s="22">
        <v>2008</v>
      </c>
      <c r="J44" s="22">
        <v>2009</v>
      </c>
      <c r="K44" s="22">
        <v>2010</v>
      </c>
      <c r="L44" s="22">
        <v>2011</v>
      </c>
      <c r="M44" s="22">
        <v>2012</v>
      </c>
      <c r="N44" s="22">
        <v>2013</v>
      </c>
    </row>
    <row r="45" spans="1:14" x14ac:dyDescent="0.25">
      <c r="A45" t="s">
        <v>260</v>
      </c>
      <c r="B45" s="22">
        <v>351433.33</v>
      </c>
      <c r="C45" s="22">
        <v>123400</v>
      </c>
      <c r="D45" s="22">
        <v>100500</v>
      </c>
      <c r="E45" s="22">
        <v>594400</v>
      </c>
      <c r="F45" s="22">
        <v>379400</v>
      </c>
      <c r="G45" s="22">
        <v>507600</v>
      </c>
      <c r="H45" s="22">
        <v>406800</v>
      </c>
      <c r="I45" s="22">
        <v>313500</v>
      </c>
      <c r="J45" s="22">
        <v>184400</v>
      </c>
      <c r="K45" s="22">
        <v>473500</v>
      </c>
      <c r="L45" s="22">
        <v>489700</v>
      </c>
      <c r="M45" s="22">
        <v>257800</v>
      </c>
      <c r="N45" s="22">
        <v>386200</v>
      </c>
    </row>
    <row r="46" spans="1:14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x14ac:dyDescent="0.25">
      <c r="A47" t="s">
        <v>261</v>
      </c>
      <c r="B47" s="22">
        <v>3987308.33</v>
      </c>
      <c r="C47" s="22">
        <v>673800</v>
      </c>
      <c r="D47" s="22">
        <v>289900</v>
      </c>
      <c r="E47" s="22">
        <v>7231000</v>
      </c>
      <c r="F47" s="22">
        <v>3955000</v>
      </c>
      <c r="G47" s="22">
        <v>6766000</v>
      </c>
      <c r="H47" s="22">
        <v>3469000</v>
      </c>
      <c r="I47" s="22">
        <v>2425000</v>
      </c>
      <c r="J47" s="22">
        <v>1381000</v>
      </c>
      <c r="K47" s="22">
        <v>5929000</v>
      </c>
      <c r="L47" s="22">
        <v>5477000</v>
      </c>
      <c r="M47" s="22">
        <v>2818000</v>
      </c>
      <c r="N47" s="22">
        <v>7433000</v>
      </c>
    </row>
    <row r="48" spans="1:14" x14ac:dyDescent="0.25">
      <c r="A48" t="s">
        <v>262</v>
      </c>
      <c r="B48" s="22">
        <v>336283330.67000002</v>
      </c>
      <c r="C48" s="22">
        <v>132000000</v>
      </c>
      <c r="D48" s="22">
        <v>126300000</v>
      </c>
      <c r="E48" s="22">
        <v>611699968</v>
      </c>
      <c r="F48" s="22">
        <v>406300000</v>
      </c>
      <c r="G48" s="22">
        <v>317900000</v>
      </c>
      <c r="H48" s="22">
        <v>438000000</v>
      </c>
      <c r="I48" s="22">
        <v>288600000</v>
      </c>
      <c r="J48" s="22">
        <v>175300000</v>
      </c>
      <c r="K48" s="22">
        <v>454600000</v>
      </c>
      <c r="L48" s="22">
        <v>484000000</v>
      </c>
      <c r="M48" s="22">
        <v>312500000</v>
      </c>
      <c r="N48" s="22">
        <v>288200000</v>
      </c>
    </row>
    <row r="49" spans="1:14" x14ac:dyDescent="0.25">
      <c r="A49" t="s">
        <v>263</v>
      </c>
      <c r="B49" s="22">
        <v>1288325</v>
      </c>
      <c r="C49" s="22">
        <v>288300</v>
      </c>
      <c r="D49" s="22">
        <v>100200</v>
      </c>
      <c r="E49" s="22">
        <v>2600000</v>
      </c>
      <c r="F49" s="22">
        <v>1434000</v>
      </c>
      <c r="G49" s="22">
        <v>1933000</v>
      </c>
      <c r="H49" s="22">
        <v>1271000</v>
      </c>
      <c r="I49" s="22">
        <v>765100</v>
      </c>
      <c r="J49" s="22">
        <v>492100</v>
      </c>
      <c r="K49" s="22">
        <v>2013000</v>
      </c>
      <c r="L49" s="22">
        <v>1531000</v>
      </c>
      <c r="M49" s="22">
        <v>747200</v>
      </c>
      <c r="N49" s="22">
        <v>2285000</v>
      </c>
    </row>
    <row r="50" spans="1:14" x14ac:dyDescent="0.25">
      <c r="A50" t="s">
        <v>264</v>
      </c>
      <c r="B50" s="22">
        <v>345755</v>
      </c>
      <c r="C50" s="22">
        <v>117800</v>
      </c>
      <c r="D50" s="22">
        <v>31860</v>
      </c>
      <c r="E50" s="22">
        <v>729400</v>
      </c>
      <c r="F50" s="22">
        <v>403500</v>
      </c>
      <c r="G50" s="22">
        <v>440100</v>
      </c>
      <c r="H50" s="22">
        <v>375200</v>
      </c>
      <c r="I50" s="22">
        <v>211400</v>
      </c>
      <c r="J50" s="22">
        <v>118200</v>
      </c>
      <c r="K50" s="22">
        <v>495200</v>
      </c>
      <c r="L50" s="22">
        <v>415800</v>
      </c>
      <c r="M50" s="22">
        <v>180800</v>
      </c>
      <c r="N50" s="22">
        <v>629800</v>
      </c>
    </row>
    <row r="51" spans="1:14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 x14ac:dyDescent="0.25">
      <c r="A52" t="s">
        <v>265</v>
      </c>
      <c r="B52" s="22">
        <v>174870</v>
      </c>
      <c r="C52" s="22">
        <v>25780</v>
      </c>
      <c r="D52" s="22">
        <v>12080</v>
      </c>
      <c r="E52" s="22">
        <v>333700</v>
      </c>
      <c r="F52" s="22">
        <v>171200</v>
      </c>
      <c r="G52" s="22">
        <v>304700</v>
      </c>
      <c r="H52" s="22">
        <v>147200</v>
      </c>
      <c r="I52" s="22">
        <v>106400</v>
      </c>
      <c r="J52" s="22">
        <v>46780</v>
      </c>
      <c r="K52" s="22">
        <v>241400</v>
      </c>
      <c r="L52" s="22">
        <v>229900</v>
      </c>
      <c r="M52" s="22">
        <v>142000</v>
      </c>
      <c r="N52" s="22">
        <v>337300</v>
      </c>
    </row>
    <row r="53" spans="1:14" x14ac:dyDescent="0.25">
      <c r="A53" t="s">
        <v>266</v>
      </c>
      <c r="B53" s="22">
        <v>560360.82999999996</v>
      </c>
      <c r="C53" s="22">
        <v>142500</v>
      </c>
      <c r="D53" s="22">
        <v>93930</v>
      </c>
      <c r="E53" s="22">
        <v>895400</v>
      </c>
      <c r="F53" s="22">
        <v>636200</v>
      </c>
      <c r="G53" s="22">
        <v>991900</v>
      </c>
      <c r="H53" s="22">
        <v>545400</v>
      </c>
      <c r="I53" s="22">
        <v>389200</v>
      </c>
      <c r="J53" s="22">
        <v>265100</v>
      </c>
      <c r="K53" s="22">
        <v>847400</v>
      </c>
      <c r="L53" s="22">
        <v>855400</v>
      </c>
      <c r="M53" s="22">
        <v>392200</v>
      </c>
      <c r="N53" s="22">
        <v>669700</v>
      </c>
    </row>
    <row r="54" spans="1:14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 spans="1:14" x14ac:dyDescent="0.25">
      <c r="A55" t="s">
        <v>267</v>
      </c>
      <c r="B55" s="22">
        <v>341904719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 x14ac:dyDescent="0.25">
      <c r="A56" t="s">
        <v>268</v>
      </c>
      <c r="B56" s="22">
        <v>735230.83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x14ac:dyDescent="0.25">
      <c r="A58" t="s">
        <v>303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 x14ac:dyDescent="0.25">
      <c r="A59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 x14ac:dyDescent="0.25">
      <c r="A60" s="7" t="s">
        <v>377</v>
      </c>
      <c r="B60" s="7" t="s">
        <v>39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 x14ac:dyDescent="0.25">
      <c r="A61" t="s">
        <v>270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x14ac:dyDescent="0.25">
      <c r="B63" s="22" t="s">
        <v>259</v>
      </c>
      <c r="C63" s="22">
        <v>2002</v>
      </c>
      <c r="D63" s="22">
        <v>2003</v>
      </c>
      <c r="E63" s="22">
        <v>2004</v>
      </c>
      <c r="F63" s="22">
        <v>2005</v>
      </c>
      <c r="G63" s="22">
        <v>2006</v>
      </c>
      <c r="H63" s="22">
        <v>2007</v>
      </c>
      <c r="I63" s="22">
        <v>2008</v>
      </c>
      <c r="J63" s="22">
        <v>2009</v>
      </c>
      <c r="K63" s="22">
        <v>2010</v>
      </c>
      <c r="L63" s="22">
        <v>2011</v>
      </c>
      <c r="M63" s="22">
        <v>2012</v>
      </c>
      <c r="N63" s="22">
        <v>2013</v>
      </c>
    </row>
    <row r="64" spans="1:14" x14ac:dyDescent="0.25">
      <c r="A64" t="s">
        <v>260</v>
      </c>
      <c r="B64" s="22">
        <v>306892.5</v>
      </c>
      <c r="C64" s="22">
        <v>112000</v>
      </c>
      <c r="D64" s="22">
        <v>90710</v>
      </c>
      <c r="E64" s="22">
        <v>498600</v>
      </c>
      <c r="F64" s="22">
        <v>346400</v>
      </c>
      <c r="G64" s="22">
        <v>456200</v>
      </c>
      <c r="H64" s="22">
        <v>361300</v>
      </c>
      <c r="I64" s="22">
        <v>277400</v>
      </c>
      <c r="J64" s="22">
        <v>166200</v>
      </c>
      <c r="K64" s="22">
        <v>412000</v>
      </c>
      <c r="L64" s="22">
        <v>429500</v>
      </c>
      <c r="M64" s="22">
        <v>213400</v>
      </c>
      <c r="N64" s="22">
        <v>319000</v>
      </c>
    </row>
    <row r="65" spans="1:14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 x14ac:dyDescent="0.25">
      <c r="A66" t="s">
        <v>261</v>
      </c>
      <c r="B66" s="22">
        <v>3001750</v>
      </c>
      <c r="C66" s="22">
        <v>420600</v>
      </c>
      <c r="D66" s="22">
        <v>172900</v>
      </c>
      <c r="E66" s="22">
        <v>5451000</v>
      </c>
      <c r="F66" s="22">
        <v>3048000</v>
      </c>
      <c r="G66" s="22">
        <v>5643000</v>
      </c>
      <c r="H66" s="22">
        <v>2290000</v>
      </c>
      <c r="I66" s="22">
        <v>1623000</v>
      </c>
      <c r="J66" s="22">
        <v>812500</v>
      </c>
      <c r="K66" s="22">
        <v>4573000</v>
      </c>
      <c r="L66" s="22">
        <v>4340000</v>
      </c>
      <c r="M66" s="22">
        <v>1962000</v>
      </c>
      <c r="N66" s="22">
        <v>5685000</v>
      </c>
    </row>
    <row r="67" spans="1:14" x14ac:dyDescent="0.25">
      <c r="A67" t="s">
        <v>262</v>
      </c>
      <c r="B67" s="22">
        <v>325625002.67000002</v>
      </c>
      <c r="C67" s="22">
        <v>128100000</v>
      </c>
      <c r="D67" s="22">
        <v>123100000</v>
      </c>
      <c r="E67" s="22">
        <v>596300032</v>
      </c>
      <c r="F67" s="22">
        <v>391700000</v>
      </c>
      <c r="G67" s="22">
        <v>309300000</v>
      </c>
      <c r="H67" s="22">
        <v>421900000</v>
      </c>
      <c r="I67" s="22">
        <v>280800000</v>
      </c>
      <c r="J67" s="22">
        <v>169600000</v>
      </c>
      <c r="K67" s="22">
        <v>440200000</v>
      </c>
      <c r="L67" s="22">
        <v>470600000</v>
      </c>
      <c r="M67" s="22">
        <v>302200000</v>
      </c>
      <c r="N67" s="22">
        <v>273700000</v>
      </c>
    </row>
    <row r="68" spans="1:14" x14ac:dyDescent="0.25">
      <c r="A68" t="s">
        <v>263</v>
      </c>
      <c r="B68" s="22">
        <v>955665.83</v>
      </c>
      <c r="C68" s="22">
        <v>181700</v>
      </c>
      <c r="D68" s="22">
        <v>60990</v>
      </c>
      <c r="E68" s="22">
        <v>1960000</v>
      </c>
      <c r="F68" s="22">
        <v>1091000</v>
      </c>
      <c r="G68" s="22">
        <v>1560000</v>
      </c>
      <c r="H68" s="22">
        <v>848500</v>
      </c>
      <c r="I68" s="22">
        <v>533100</v>
      </c>
      <c r="J68" s="22">
        <v>294800</v>
      </c>
      <c r="K68" s="22">
        <v>1515000</v>
      </c>
      <c r="L68" s="22">
        <v>1205000</v>
      </c>
      <c r="M68" s="22">
        <v>500900</v>
      </c>
      <c r="N68" s="22">
        <v>1717000</v>
      </c>
    </row>
    <row r="69" spans="1:14" x14ac:dyDescent="0.25">
      <c r="A69" t="s">
        <v>264</v>
      </c>
      <c r="B69" s="22">
        <v>263743.33</v>
      </c>
      <c r="C69" s="22">
        <v>77490</v>
      </c>
      <c r="D69" s="22">
        <v>19940</v>
      </c>
      <c r="E69" s="22">
        <v>582200</v>
      </c>
      <c r="F69" s="22">
        <v>310700</v>
      </c>
      <c r="G69" s="22">
        <v>353400</v>
      </c>
      <c r="H69" s="22">
        <v>260300</v>
      </c>
      <c r="I69" s="22">
        <v>154900</v>
      </c>
      <c r="J69" s="22">
        <v>72690</v>
      </c>
      <c r="K69" s="22">
        <v>385300</v>
      </c>
      <c r="L69" s="22">
        <v>334900</v>
      </c>
      <c r="M69" s="22">
        <v>121500</v>
      </c>
      <c r="N69" s="22">
        <v>491600</v>
      </c>
    </row>
    <row r="70" spans="1:14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4" x14ac:dyDescent="0.25">
      <c r="A71" t="s">
        <v>265</v>
      </c>
      <c r="B71" s="22">
        <v>128335.42</v>
      </c>
      <c r="C71" s="22">
        <v>15990</v>
      </c>
      <c r="D71" s="22">
        <v>7335</v>
      </c>
      <c r="E71" s="22">
        <v>248200</v>
      </c>
      <c r="F71" s="22">
        <v>124900</v>
      </c>
      <c r="G71" s="22">
        <v>249800</v>
      </c>
      <c r="H71" s="22">
        <v>95140</v>
      </c>
      <c r="I71" s="22">
        <v>69440</v>
      </c>
      <c r="J71" s="22">
        <v>27110</v>
      </c>
      <c r="K71" s="22">
        <v>180300</v>
      </c>
      <c r="L71" s="22">
        <v>172500</v>
      </c>
      <c r="M71" s="22">
        <v>96410</v>
      </c>
      <c r="N71" s="22">
        <v>252900</v>
      </c>
    </row>
    <row r="72" spans="1:14" x14ac:dyDescent="0.25">
      <c r="A72" t="s">
        <v>266</v>
      </c>
      <c r="B72" s="22">
        <v>516018.33</v>
      </c>
      <c r="C72" s="22">
        <v>127300</v>
      </c>
      <c r="D72" s="22">
        <v>88220</v>
      </c>
      <c r="E72" s="22">
        <v>808500</v>
      </c>
      <c r="F72" s="22">
        <v>586200</v>
      </c>
      <c r="G72" s="22">
        <v>944000</v>
      </c>
      <c r="H72" s="22">
        <v>495300</v>
      </c>
      <c r="I72" s="22">
        <v>358400</v>
      </c>
      <c r="J72" s="22">
        <v>244100</v>
      </c>
      <c r="K72" s="22">
        <v>791100</v>
      </c>
      <c r="L72" s="22">
        <v>807400</v>
      </c>
      <c r="M72" s="22">
        <v>344700</v>
      </c>
      <c r="N72" s="22">
        <v>597000</v>
      </c>
    </row>
    <row r="73" spans="1:14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1:14" x14ac:dyDescent="0.25">
      <c r="A74" t="s">
        <v>267</v>
      </c>
      <c r="B74" s="22">
        <v>329846161.82999998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spans="1:14" x14ac:dyDescent="0.25">
      <c r="A75" t="s">
        <v>268</v>
      </c>
      <c r="B75" s="22">
        <v>644353.75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 spans="1:14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x14ac:dyDescent="0.25">
      <c r="A77" t="s">
        <v>303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x14ac:dyDescent="0.25">
      <c r="A78" t="s">
        <v>108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spans="1:14" x14ac:dyDescent="0.25">
      <c r="A79" s="7" t="s">
        <v>378</v>
      </c>
      <c r="B79" s="7" t="s">
        <v>40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</row>
    <row r="80" spans="1:14" x14ac:dyDescent="0.25">
      <c r="A80" t="s">
        <v>270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 spans="1:14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1:14" x14ac:dyDescent="0.25">
      <c r="B82" s="22" t="s">
        <v>259</v>
      </c>
      <c r="C82" s="22">
        <v>2002</v>
      </c>
      <c r="D82" s="22">
        <v>2003</v>
      </c>
      <c r="E82" s="22">
        <v>2004</v>
      </c>
      <c r="F82" s="22">
        <v>2005</v>
      </c>
      <c r="G82" s="22">
        <v>2006</v>
      </c>
      <c r="H82" s="22">
        <v>2007</v>
      </c>
      <c r="I82" s="22">
        <v>2008</v>
      </c>
      <c r="J82" s="22">
        <v>2009</v>
      </c>
      <c r="K82" s="22">
        <v>2010</v>
      </c>
      <c r="L82" s="22">
        <v>2011</v>
      </c>
      <c r="M82" s="22">
        <v>2012</v>
      </c>
      <c r="N82" s="22">
        <v>2013</v>
      </c>
    </row>
    <row r="83" spans="1:14" x14ac:dyDescent="0.25">
      <c r="A83" t="s">
        <v>260</v>
      </c>
      <c r="B83" s="22">
        <v>404766.67</v>
      </c>
      <c r="C83" s="22">
        <v>135300</v>
      </c>
      <c r="D83" s="22">
        <v>109300</v>
      </c>
      <c r="E83" s="22">
        <v>703100</v>
      </c>
      <c r="F83" s="22">
        <v>427500</v>
      </c>
      <c r="G83" s="22">
        <v>577000</v>
      </c>
      <c r="H83" s="22">
        <v>459500</v>
      </c>
      <c r="I83" s="22">
        <v>357700</v>
      </c>
      <c r="J83" s="22">
        <v>203200</v>
      </c>
      <c r="K83" s="22">
        <v>542200</v>
      </c>
      <c r="L83" s="22">
        <v>570100</v>
      </c>
      <c r="M83" s="22">
        <v>304100</v>
      </c>
      <c r="N83" s="22">
        <v>468200</v>
      </c>
    </row>
    <row r="84" spans="1:14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x14ac:dyDescent="0.25">
      <c r="A85" t="s">
        <v>261</v>
      </c>
      <c r="B85" s="22">
        <v>6347116.6699999999</v>
      </c>
      <c r="C85" s="22">
        <v>1041000</v>
      </c>
      <c r="D85" s="22">
        <v>483400</v>
      </c>
      <c r="E85" s="22">
        <v>10430000</v>
      </c>
      <c r="F85" s="22">
        <v>6432000</v>
      </c>
      <c r="G85" s="22">
        <v>9779000</v>
      </c>
      <c r="H85" s="22">
        <v>6154000</v>
      </c>
      <c r="I85" s="22">
        <v>4680000</v>
      </c>
      <c r="J85" s="22">
        <v>2316000</v>
      </c>
      <c r="K85" s="22">
        <v>9558000</v>
      </c>
      <c r="L85" s="22">
        <v>10120000</v>
      </c>
      <c r="M85" s="22">
        <v>4152000</v>
      </c>
      <c r="N85" s="22">
        <v>11020000</v>
      </c>
    </row>
    <row r="86" spans="1:14" x14ac:dyDescent="0.25">
      <c r="A86" t="s">
        <v>262</v>
      </c>
      <c r="B86" s="22">
        <v>358749997.32999998</v>
      </c>
      <c r="C86" s="22">
        <v>137800000</v>
      </c>
      <c r="D86" s="22">
        <v>130900000</v>
      </c>
      <c r="E86" s="22">
        <v>637299968</v>
      </c>
      <c r="F86" s="22">
        <v>435400000</v>
      </c>
      <c r="G86" s="22">
        <v>344600000</v>
      </c>
      <c r="H86" s="22">
        <v>468900000</v>
      </c>
      <c r="I86" s="22">
        <v>309300000</v>
      </c>
      <c r="J86" s="22">
        <v>183200000</v>
      </c>
      <c r="K86" s="22">
        <v>486700000</v>
      </c>
      <c r="L86" s="22">
        <v>524000000</v>
      </c>
      <c r="M86" s="22">
        <v>329800000</v>
      </c>
      <c r="N86" s="22">
        <v>317100000</v>
      </c>
    </row>
    <row r="87" spans="1:14" x14ac:dyDescent="0.25">
      <c r="A87" t="s">
        <v>263</v>
      </c>
      <c r="B87" s="22">
        <v>2049208.33</v>
      </c>
      <c r="C87" s="22">
        <v>431800</v>
      </c>
      <c r="D87" s="22">
        <v>162100</v>
      </c>
      <c r="E87" s="22">
        <v>3700000</v>
      </c>
      <c r="F87" s="22">
        <v>2313000</v>
      </c>
      <c r="G87" s="22">
        <v>2877000</v>
      </c>
      <c r="H87" s="22">
        <v>2196000</v>
      </c>
      <c r="I87" s="22">
        <v>1400000</v>
      </c>
      <c r="J87" s="22">
        <v>834600</v>
      </c>
      <c r="K87" s="22">
        <v>3265000</v>
      </c>
      <c r="L87" s="22">
        <v>2877000</v>
      </c>
      <c r="M87" s="22">
        <v>1140000</v>
      </c>
      <c r="N87" s="22">
        <v>3394000</v>
      </c>
    </row>
    <row r="88" spans="1:14" x14ac:dyDescent="0.25">
      <c r="A88" t="s">
        <v>264</v>
      </c>
      <c r="B88" s="22">
        <v>553475.82999999996</v>
      </c>
      <c r="C88" s="22">
        <v>169100</v>
      </c>
      <c r="D88" s="22">
        <v>50010</v>
      </c>
      <c r="E88" s="22">
        <v>1030000</v>
      </c>
      <c r="F88" s="22">
        <v>642400</v>
      </c>
      <c r="G88" s="22">
        <v>683300</v>
      </c>
      <c r="H88" s="22">
        <v>645600</v>
      </c>
      <c r="I88" s="22">
        <v>378200</v>
      </c>
      <c r="J88" s="22">
        <v>202400</v>
      </c>
      <c r="K88" s="22">
        <v>814900</v>
      </c>
      <c r="L88" s="22">
        <v>788600</v>
      </c>
      <c r="M88" s="22">
        <v>290400</v>
      </c>
      <c r="N88" s="22">
        <v>946800</v>
      </c>
    </row>
    <row r="89" spans="1:14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 spans="1:14" x14ac:dyDescent="0.25">
      <c r="A90" t="s">
        <v>265</v>
      </c>
      <c r="B90" s="22">
        <v>267353.33</v>
      </c>
      <c r="C90" s="22">
        <v>40030</v>
      </c>
      <c r="D90" s="22">
        <v>19330</v>
      </c>
      <c r="E90" s="22">
        <v>478800</v>
      </c>
      <c r="F90" s="22">
        <v>270900</v>
      </c>
      <c r="G90" s="22">
        <v>424500</v>
      </c>
      <c r="H90" s="22">
        <v>247600</v>
      </c>
      <c r="I90" s="22">
        <v>191000</v>
      </c>
      <c r="J90" s="22">
        <v>74880</v>
      </c>
      <c r="K90" s="22">
        <v>368700</v>
      </c>
      <c r="L90" s="22">
        <v>393200</v>
      </c>
      <c r="M90" s="22">
        <v>204900</v>
      </c>
      <c r="N90" s="22">
        <v>494400</v>
      </c>
    </row>
    <row r="91" spans="1:14" x14ac:dyDescent="0.25">
      <c r="A91" t="s">
        <v>266</v>
      </c>
      <c r="B91" s="22">
        <v>651866.67000000004</v>
      </c>
      <c r="C91" s="22">
        <v>163700</v>
      </c>
      <c r="D91" s="22">
        <v>102800</v>
      </c>
      <c r="E91" s="22">
        <v>1053000</v>
      </c>
      <c r="F91" s="22">
        <v>750900</v>
      </c>
      <c r="G91" s="22">
        <v>1115000</v>
      </c>
      <c r="H91" s="22">
        <v>647400</v>
      </c>
      <c r="I91" s="22">
        <v>460100</v>
      </c>
      <c r="J91" s="22">
        <v>296000</v>
      </c>
      <c r="K91" s="22">
        <v>968800</v>
      </c>
      <c r="L91" s="22">
        <v>1004000</v>
      </c>
      <c r="M91" s="22">
        <v>460000</v>
      </c>
      <c r="N91" s="22">
        <v>800700</v>
      </c>
    </row>
    <row r="92" spans="1:14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x14ac:dyDescent="0.25">
      <c r="A93" t="s">
        <v>267</v>
      </c>
      <c r="B93" s="22">
        <v>367699798.17000002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 spans="1:14" x14ac:dyDescent="0.25">
      <c r="A94" t="s">
        <v>268</v>
      </c>
      <c r="B94" s="22">
        <v>919220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 spans="1:14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 spans="1:14" x14ac:dyDescent="0.25">
      <c r="A96" t="s">
        <v>303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 spans="1:14" x14ac:dyDescent="0.25">
      <c r="A97" t="s">
        <v>108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 spans="1:14" x14ac:dyDescent="0.25">
      <c r="A98" s="7" t="s">
        <v>379</v>
      </c>
      <c r="B98" s="7" t="s">
        <v>41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 spans="1:14" x14ac:dyDescent="0.25">
      <c r="A99" t="s">
        <v>270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 spans="1:14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 spans="1:14" x14ac:dyDescent="0.25">
      <c r="B101" s="22" t="s">
        <v>259</v>
      </c>
      <c r="C101" s="22">
        <v>2002</v>
      </c>
      <c r="D101" s="22">
        <v>2003</v>
      </c>
      <c r="E101" s="22">
        <v>2004</v>
      </c>
      <c r="F101" s="22">
        <v>2005</v>
      </c>
      <c r="G101" s="22">
        <v>2006</v>
      </c>
      <c r="H101" s="22">
        <v>2007</v>
      </c>
      <c r="I101" s="22">
        <v>2008</v>
      </c>
      <c r="J101" s="22">
        <v>2009</v>
      </c>
      <c r="K101" s="22">
        <v>2010</v>
      </c>
      <c r="L101" s="22">
        <v>2011</v>
      </c>
      <c r="M101" s="22">
        <v>2012</v>
      </c>
      <c r="N101" s="22">
        <v>2013</v>
      </c>
    </row>
    <row r="102" spans="1:14" x14ac:dyDescent="0.25">
      <c r="A102" t="s">
        <v>260</v>
      </c>
      <c r="B102" s="22">
        <v>363491.67</v>
      </c>
      <c r="C102" s="22">
        <v>123700</v>
      </c>
      <c r="D102" s="22">
        <v>100900</v>
      </c>
      <c r="E102" s="22">
        <v>608100</v>
      </c>
      <c r="F102" s="22">
        <v>395700</v>
      </c>
      <c r="G102" s="22">
        <v>533600</v>
      </c>
      <c r="H102" s="22">
        <v>420700</v>
      </c>
      <c r="I102" s="22">
        <v>325300</v>
      </c>
      <c r="J102" s="22">
        <v>186100</v>
      </c>
      <c r="K102" s="22">
        <v>488300</v>
      </c>
      <c r="L102" s="22">
        <v>514200</v>
      </c>
      <c r="M102" s="22">
        <v>261100</v>
      </c>
      <c r="N102" s="22">
        <v>404200</v>
      </c>
    </row>
    <row r="103" spans="1:14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 spans="1:14" x14ac:dyDescent="0.25">
      <c r="A104" t="s">
        <v>261</v>
      </c>
      <c r="B104" s="22">
        <v>5605900</v>
      </c>
      <c r="C104" s="22">
        <v>789000</v>
      </c>
      <c r="D104" s="22">
        <v>362800</v>
      </c>
      <c r="E104" s="22">
        <v>8808000</v>
      </c>
      <c r="F104" s="22">
        <v>5882000</v>
      </c>
      <c r="G104" s="22">
        <v>9122000</v>
      </c>
      <c r="H104" s="22">
        <v>5274000</v>
      </c>
      <c r="I104" s="22">
        <v>4193000</v>
      </c>
      <c r="J104" s="22">
        <v>1745000</v>
      </c>
      <c r="K104" s="22">
        <v>8513000</v>
      </c>
      <c r="L104" s="22">
        <v>9515000</v>
      </c>
      <c r="M104" s="22">
        <v>3412000</v>
      </c>
      <c r="N104" s="22">
        <v>9655000</v>
      </c>
    </row>
    <row r="105" spans="1:14" x14ac:dyDescent="0.25">
      <c r="A105" t="s">
        <v>262</v>
      </c>
      <c r="B105" s="22">
        <v>351525000</v>
      </c>
      <c r="C105" s="22">
        <v>133900000</v>
      </c>
      <c r="D105" s="22">
        <v>127700000</v>
      </c>
      <c r="E105" s="22">
        <v>624800000</v>
      </c>
      <c r="F105" s="22">
        <v>426000000</v>
      </c>
      <c r="G105" s="22">
        <v>340500000</v>
      </c>
      <c r="H105" s="22">
        <v>457600000</v>
      </c>
      <c r="I105" s="22">
        <v>305000000</v>
      </c>
      <c r="J105" s="22">
        <v>178200000</v>
      </c>
      <c r="K105" s="22">
        <v>477100000</v>
      </c>
      <c r="L105" s="22">
        <v>518600000</v>
      </c>
      <c r="M105" s="22">
        <v>321200000</v>
      </c>
      <c r="N105" s="22">
        <v>307700000</v>
      </c>
    </row>
    <row r="106" spans="1:14" x14ac:dyDescent="0.25">
      <c r="A106" t="s">
        <v>263</v>
      </c>
      <c r="B106" s="22">
        <v>1824241.67</v>
      </c>
      <c r="C106" s="22">
        <v>328500</v>
      </c>
      <c r="D106" s="22">
        <v>121900</v>
      </c>
      <c r="E106" s="22">
        <v>3189000</v>
      </c>
      <c r="F106" s="22">
        <v>2106000</v>
      </c>
      <c r="G106" s="22">
        <v>2705000</v>
      </c>
      <c r="H106" s="22">
        <v>1913000</v>
      </c>
      <c r="I106" s="22">
        <v>1283000</v>
      </c>
      <c r="J106" s="22">
        <v>644300</v>
      </c>
      <c r="K106" s="22">
        <v>2909000</v>
      </c>
      <c r="L106" s="22">
        <v>2748000</v>
      </c>
      <c r="M106" s="22">
        <v>942200</v>
      </c>
      <c r="N106" s="22">
        <v>3001000</v>
      </c>
    </row>
    <row r="107" spans="1:14" x14ac:dyDescent="0.25">
      <c r="A107" t="s">
        <v>264</v>
      </c>
      <c r="B107" s="22">
        <v>512935</v>
      </c>
      <c r="C107" s="22">
        <v>130000</v>
      </c>
      <c r="D107" s="22">
        <v>38520</v>
      </c>
      <c r="E107" s="22">
        <v>944200</v>
      </c>
      <c r="F107" s="22">
        <v>593400</v>
      </c>
      <c r="G107" s="22">
        <v>670400</v>
      </c>
      <c r="H107" s="22">
        <v>580600</v>
      </c>
      <c r="I107" s="22">
        <v>359800</v>
      </c>
      <c r="J107" s="22">
        <v>162900</v>
      </c>
      <c r="K107" s="22">
        <v>762300</v>
      </c>
      <c r="L107" s="22">
        <v>780800</v>
      </c>
      <c r="M107" s="22">
        <v>253400</v>
      </c>
      <c r="N107" s="22">
        <v>878900</v>
      </c>
    </row>
    <row r="108" spans="1:14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 spans="1:14" x14ac:dyDescent="0.25">
      <c r="A109" t="s">
        <v>265</v>
      </c>
      <c r="B109" s="22">
        <v>224957.5</v>
      </c>
      <c r="C109" s="22">
        <v>29880</v>
      </c>
      <c r="D109" s="22">
        <v>14130</v>
      </c>
      <c r="E109" s="22">
        <v>389500</v>
      </c>
      <c r="F109" s="22">
        <v>235200</v>
      </c>
      <c r="G109" s="22">
        <v>381500</v>
      </c>
      <c r="H109" s="22">
        <v>198300</v>
      </c>
      <c r="I109" s="22">
        <v>161500</v>
      </c>
      <c r="J109" s="22">
        <v>53280</v>
      </c>
      <c r="K109" s="22">
        <v>310200</v>
      </c>
      <c r="L109" s="22">
        <v>347200</v>
      </c>
      <c r="M109" s="22">
        <v>161700</v>
      </c>
      <c r="N109" s="22">
        <v>417100</v>
      </c>
    </row>
    <row r="110" spans="1:14" x14ac:dyDescent="0.25">
      <c r="A110" t="s">
        <v>266</v>
      </c>
      <c r="B110" s="22">
        <v>621696.67000000004</v>
      </c>
      <c r="C110" s="22">
        <v>149100</v>
      </c>
      <c r="D110" s="22">
        <v>96860</v>
      </c>
      <c r="E110" s="22">
        <v>990300</v>
      </c>
      <c r="F110" s="22">
        <v>720800</v>
      </c>
      <c r="G110" s="22">
        <v>1094000</v>
      </c>
      <c r="H110" s="22">
        <v>611500</v>
      </c>
      <c r="I110" s="22">
        <v>441800</v>
      </c>
      <c r="J110" s="22">
        <v>275100</v>
      </c>
      <c r="K110" s="22">
        <v>927100</v>
      </c>
      <c r="L110" s="22">
        <v>982100</v>
      </c>
      <c r="M110" s="22">
        <v>418300</v>
      </c>
      <c r="N110" s="22">
        <v>753400</v>
      </c>
    </row>
    <row r="111" spans="1:14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 spans="1:14" x14ac:dyDescent="0.25">
      <c r="A112" t="s">
        <v>267</v>
      </c>
      <c r="B112" s="22">
        <v>359468076.67000002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 x14ac:dyDescent="0.25">
      <c r="A113" t="s">
        <v>268</v>
      </c>
      <c r="B113" s="22">
        <v>846654.17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 spans="1:14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x14ac:dyDescent="0.25">
      <c r="A115" t="s">
        <v>303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 spans="1:14" x14ac:dyDescent="0.25">
      <c r="A116" t="s">
        <v>108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1:14" x14ac:dyDescent="0.25">
      <c r="A117" s="7" t="s">
        <v>380</v>
      </c>
      <c r="B117" s="7" t="s">
        <v>42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 spans="1:14" x14ac:dyDescent="0.25">
      <c r="A118" t="s">
        <v>270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14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 spans="1:14" x14ac:dyDescent="0.25">
      <c r="B120" s="22" t="s">
        <v>259</v>
      </c>
      <c r="C120" s="22">
        <v>2002</v>
      </c>
      <c r="D120" s="22">
        <v>2003</v>
      </c>
      <c r="E120" s="22">
        <v>2004</v>
      </c>
      <c r="F120" s="22">
        <v>2005</v>
      </c>
      <c r="G120" s="22">
        <v>2006</v>
      </c>
      <c r="H120" s="22">
        <v>2007</v>
      </c>
      <c r="I120" s="22">
        <v>2008</v>
      </c>
      <c r="J120" s="22">
        <v>2009</v>
      </c>
      <c r="K120" s="22">
        <v>2010</v>
      </c>
      <c r="L120" s="22">
        <v>2011</v>
      </c>
      <c r="M120" s="22">
        <v>2012</v>
      </c>
      <c r="N120" s="22">
        <v>2013</v>
      </c>
    </row>
    <row r="121" spans="1:14" x14ac:dyDescent="0.25">
      <c r="A121" t="s">
        <v>260</v>
      </c>
      <c r="B121" s="22">
        <v>322475</v>
      </c>
      <c r="C121" s="22">
        <v>112500</v>
      </c>
      <c r="D121" s="22">
        <v>91000</v>
      </c>
      <c r="E121" s="22">
        <v>516900</v>
      </c>
      <c r="F121" s="22">
        <v>366500</v>
      </c>
      <c r="G121" s="22">
        <v>488300</v>
      </c>
      <c r="H121" s="22">
        <v>380000</v>
      </c>
      <c r="I121" s="22">
        <v>291400</v>
      </c>
      <c r="J121" s="22">
        <v>169000</v>
      </c>
      <c r="K121" s="22">
        <v>432100</v>
      </c>
      <c r="L121" s="22">
        <v>460300</v>
      </c>
      <c r="M121" s="22">
        <v>218500</v>
      </c>
      <c r="N121" s="22">
        <v>343200</v>
      </c>
    </row>
    <row r="122" spans="1:14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x14ac:dyDescent="0.25">
      <c r="A123" t="s">
        <v>261</v>
      </c>
      <c r="B123" s="22">
        <v>4976741.67</v>
      </c>
      <c r="C123" s="22">
        <v>556400</v>
      </c>
      <c r="D123" s="22">
        <v>264500</v>
      </c>
      <c r="E123" s="22">
        <v>7379000</v>
      </c>
      <c r="F123" s="22">
        <v>5459000</v>
      </c>
      <c r="G123" s="22">
        <v>8559000</v>
      </c>
      <c r="H123" s="22">
        <v>4534000</v>
      </c>
      <c r="I123" s="22">
        <v>3792000</v>
      </c>
      <c r="J123" s="22">
        <v>1264000</v>
      </c>
      <c r="K123" s="22">
        <v>7594000</v>
      </c>
      <c r="L123" s="22">
        <v>9040000</v>
      </c>
      <c r="M123" s="22">
        <v>2799000</v>
      </c>
      <c r="N123" s="22">
        <v>8480000</v>
      </c>
    </row>
    <row r="124" spans="1:14" x14ac:dyDescent="0.25">
      <c r="A124" t="s">
        <v>262</v>
      </c>
      <c r="B124" s="22">
        <v>345300002.67000002</v>
      </c>
      <c r="C124" s="22">
        <v>130300000</v>
      </c>
      <c r="D124" s="22">
        <v>125000000</v>
      </c>
      <c r="E124" s="22">
        <v>613900032</v>
      </c>
      <c r="F124" s="22">
        <v>417900000</v>
      </c>
      <c r="G124" s="22">
        <v>337100000</v>
      </c>
      <c r="H124" s="22">
        <v>447800000</v>
      </c>
      <c r="I124" s="22">
        <v>301300000</v>
      </c>
      <c r="J124" s="22">
        <v>173700000</v>
      </c>
      <c r="K124" s="22">
        <v>469200000</v>
      </c>
      <c r="L124" s="22">
        <v>513900000</v>
      </c>
      <c r="M124" s="22">
        <v>314000000</v>
      </c>
      <c r="N124" s="22">
        <v>299500000</v>
      </c>
    </row>
    <row r="125" spans="1:14" x14ac:dyDescent="0.25">
      <c r="A125" t="s">
        <v>263</v>
      </c>
      <c r="B125" s="22">
        <v>1632777.5</v>
      </c>
      <c r="C125" s="22">
        <v>234300</v>
      </c>
      <c r="D125" s="22">
        <v>89430</v>
      </c>
      <c r="E125" s="22">
        <v>2725000</v>
      </c>
      <c r="F125" s="22">
        <v>1947000</v>
      </c>
      <c r="G125" s="22">
        <v>2559000</v>
      </c>
      <c r="H125" s="22">
        <v>1667000</v>
      </c>
      <c r="I125" s="22">
        <v>1189000</v>
      </c>
      <c r="J125" s="22">
        <v>483800</v>
      </c>
      <c r="K125" s="22">
        <v>2619000</v>
      </c>
      <c r="L125" s="22">
        <v>2651000</v>
      </c>
      <c r="M125" s="22">
        <v>771800</v>
      </c>
      <c r="N125" s="22">
        <v>2657000</v>
      </c>
    </row>
    <row r="126" spans="1:14" x14ac:dyDescent="0.25">
      <c r="A126" t="s">
        <v>264</v>
      </c>
      <c r="B126" s="22">
        <v>478930</v>
      </c>
      <c r="C126" s="22">
        <v>94260</v>
      </c>
      <c r="D126" s="22">
        <v>29000</v>
      </c>
      <c r="E126" s="22">
        <v>865900</v>
      </c>
      <c r="F126" s="22">
        <v>555100</v>
      </c>
      <c r="G126" s="22">
        <v>661400</v>
      </c>
      <c r="H126" s="22">
        <v>523300</v>
      </c>
      <c r="I126" s="22">
        <v>346800</v>
      </c>
      <c r="J126" s="22">
        <v>128800</v>
      </c>
      <c r="K126" s="22">
        <v>722100</v>
      </c>
      <c r="L126" s="22">
        <v>775200</v>
      </c>
      <c r="M126" s="22">
        <v>221800</v>
      </c>
      <c r="N126" s="22">
        <v>823500</v>
      </c>
    </row>
    <row r="127" spans="1:14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 spans="1:14" x14ac:dyDescent="0.25">
      <c r="A128" t="s">
        <v>265</v>
      </c>
      <c r="B128" s="22">
        <v>188691.58</v>
      </c>
      <c r="C128" s="22">
        <v>20560</v>
      </c>
      <c r="D128" s="22">
        <v>9809</v>
      </c>
      <c r="E128" s="22">
        <v>311800</v>
      </c>
      <c r="F128" s="22">
        <v>207100</v>
      </c>
      <c r="G128" s="22">
        <v>342800</v>
      </c>
      <c r="H128" s="22">
        <v>157000</v>
      </c>
      <c r="I128" s="22">
        <v>136000</v>
      </c>
      <c r="J128" s="22">
        <v>35430</v>
      </c>
      <c r="K128" s="22">
        <v>258200</v>
      </c>
      <c r="L128" s="22">
        <v>308300</v>
      </c>
      <c r="M128" s="22">
        <v>125700</v>
      </c>
      <c r="N128" s="22">
        <v>351600</v>
      </c>
    </row>
    <row r="129" spans="1:14" x14ac:dyDescent="0.25">
      <c r="A129" t="s">
        <v>266</v>
      </c>
      <c r="B129" s="22">
        <v>595471.67000000004</v>
      </c>
      <c r="C129" s="22">
        <v>135600</v>
      </c>
      <c r="D129" s="22">
        <v>91560</v>
      </c>
      <c r="E129" s="22">
        <v>933400</v>
      </c>
      <c r="F129" s="22">
        <v>695600</v>
      </c>
      <c r="G129" s="22">
        <v>1077000</v>
      </c>
      <c r="H129" s="22">
        <v>580500</v>
      </c>
      <c r="I129" s="22">
        <v>426400</v>
      </c>
      <c r="J129" s="22">
        <v>257200</v>
      </c>
      <c r="K129" s="22">
        <v>890900</v>
      </c>
      <c r="L129" s="22">
        <v>963400</v>
      </c>
      <c r="M129" s="22">
        <v>381100</v>
      </c>
      <c r="N129" s="22">
        <v>713000</v>
      </c>
    </row>
    <row r="130" spans="1:14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 x14ac:dyDescent="0.25">
      <c r="A131" t="s">
        <v>267</v>
      </c>
      <c r="B131" s="22">
        <v>352388451.82999998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 spans="1:14" x14ac:dyDescent="0.25">
      <c r="A132" t="s">
        <v>268</v>
      </c>
      <c r="B132" s="22">
        <v>784163.25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 spans="1:14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 spans="1:14" x14ac:dyDescent="0.25">
      <c r="A134" t="s">
        <v>303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 spans="1:14" x14ac:dyDescent="0.25">
      <c r="A135" t="s">
        <v>108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 spans="1:14" x14ac:dyDescent="0.25">
      <c r="A136" s="7" t="s">
        <v>381</v>
      </c>
      <c r="B136" s="7" t="s">
        <v>43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 spans="1:14" x14ac:dyDescent="0.25">
      <c r="A137" t="s">
        <v>270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 spans="1:14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 spans="1:14" x14ac:dyDescent="0.25">
      <c r="B139" s="22" t="s">
        <v>259</v>
      </c>
      <c r="C139" s="22">
        <v>2002</v>
      </c>
      <c r="D139" s="22">
        <v>2003</v>
      </c>
      <c r="E139" s="22">
        <v>2004</v>
      </c>
      <c r="F139" s="22">
        <v>2005</v>
      </c>
      <c r="G139" s="22">
        <v>2006</v>
      </c>
      <c r="H139" s="22">
        <v>2007</v>
      </c>
      <c r="I139" s="22">
        <v>2008</v>
      </c>
      <c r="J139" s="22">
        <v>2009</v>
      </c>
      <c r="K139" s="22">
        <v>2010</v>
      </c>
      <c r="L139" s="22">
        <v>2011</v>
      </c>
      <c r="M139" s="22">
        <v>2012</v>
      </c>
      <c r="N139" s="22">
        <v>2013</v>
      </c>
    </row>
    <row r="140" spans="1:14" x14ac:dyDescent="0.25">
      <c r="A140" t="s">
        <v>260</v>
      </c>
      <c r="B140" s="22">
        <v>16643.580000000002</v>
      </c>
      <c r="C140" s="22">
        <v>1864</v>
      </c>
      <c r="D140" s="22">
        <v>4832</v>
      </c>
      <c r="E140" s="22">
        <v>22170</v>
      </c>
      <c r="F140" s="22">
        <v>17400</v>
      </c>
      <c r="G140" s="22">
        <v>27120</v>
      </c>
      <c r="H140" s="22">
        <v>11620</v>
      </c>
      <c r="I140" s="22">
        <v>21120</v>
      </c>
      <c r="J140" s="22">
        <v>4457</v>
      </c>
      <c r="K140" s="22">
        <v>12990</v>
      </c>
      <c r="L140" s="22">
        <v>32220</v>
      </c>
      <c r="M140" s="22">
        <v>24980</v>
      </c>
      <c r="N140" s="22">
        <v>18950</v>
      </c>
    </row>
    <row r="141" spans="1:14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</row>
    <row r="142" spans="1:14" x14ac:dyDescent="0.25">
      <c r="A142" t="s">
        <v>261</v>
      </c>
      <c r="B142" s="22">
        <v>4484533.33</v>
      </c>
      <c r="C142" s="22">
        <v>199400</v>
      </c>
      <c r="D142" s="22">
        <v>691400</v>
      </c>
      <c r="E142" s="22">
        <v>5039000</v>
      </c>
      <c r="F142" s="22">
        <v>6436000</v>
      </c>
      <c r="G142" s="22">
        <v>9653000</v>
      </c>
      <c r="H142" s="22">
        <v>2279000</v>
      </c>
      <c r="I142" s="22">
        <v>5183000</v>
      </c>
      <c r="J142" s="22">
        <v>803600</v>
      </c>
      <c r="K142" s="22">
        <v>3614000</v>
      </c>
      <c r="L142" s="22">
        <v>10780000</v>
      </c>
      <c r="M142" s="22">
        <v>2572000</v>
      </c>
      <c r="N142" s="22">
        <v>6564000</v>
      </c>
    </row>
    <row r="143" spans="1:14" x14ac:dyDescent="0.25">
      <c r="A143" t="s">
        <v>262</v>
      </c>
      <c r="B143" s="22">
        <v>262011666.66999999</v>
      </c>
      <c r="C143" s="22">
        <v>37750000</v>
      </c>
      <c r="D143" s="22">
        <v>98250000</v>
      </c>
      <c r="E143" s="22">
        <v>327000000</v>
      </c>
      <c r="F143" s="22">
        <v>388000000</v>
      </c>
      <c r="G143" s="22">
        <v>386300000</v>
      </c>
      <c r="H143" s="22">
        <v>210900000</v>
      </c>
      <c r="I143" s="22">
        <v>380400000</v>
      </c>
      <c r="J143" s="22">
        <v>83140000</v>
      </c>
      <c r="K143" s="22">
        <v>269600000</v>
      </c>
      <c r="L143" s="22">
        <v>525200000</v>
      </c>
      <c r="M143" s="22">
        <v>218300000</v>
      </c>
      <c r="N143" s="22">
        <v>219300000</v>
      </c>
    </row>
    <row r="144" spans="1:14" x14ac:dyDescent="0.25">
      <c r="A144" t="s">
        <v>263</v>
      </c>
      <c r="B144" s="22">
        <v>3288900</v>
      </c>
      <c r="C144" s="22">
        <v>202100</v>
      </c>
      <c r="D144" s="22">
        <v>858100</v>
      </c>
      <c r="E144" s="22">
        <v>3750000</v>
      </c>
      <c r="F144" s="22">
        <v>5131000</v>
      </c>
      <c r="G144" s="22">
        <v>6135000</v>
      </c>
      <c r="H144" s="22">
        <v>2104000</v>
      </c>
      <c r="I144" s="22">
        <v>3687000</v>
      </c>
      <c r="J144" s="22">
        <v>939600</v>
      </c>
      <c r="K144" s="22">
        <v>2867000</v>
      </c>
      <c r="L144" s="22">
        <v>6426000</v>
      </c>
      <c r="M144" s="22">
        <v>2383000</v>
      </c>
      <c r="N144" s="22">
        <v>4984000</v>
      </c>
    </row>
    <row r="145" spans="1:14" x14ac:dyDescent="0.25">
      <c r="A145" t="s">
        <v>264</v>
      </c>
      <c r="B145" s="22">
        <v>134685</v>
      </c>
      <c r="C145" s="22">
        <v>25620</v>
      </c>
      <c r="D145" s="22">
        <v>56200</v>
      </c>
      <c r="E145" s="22">
        <v>129100</v>
      </c>
      <c r="F145" s="22">
        <v>228700</v>
      </c>
      <c r="G145" s="22">
        <v>203200</v>
      </c>
      <c r="H145" s="22">
        <v>119700</v>
      </c>
      <c r="I145" s="22">
        <v>141500</v>
      </c>
      <c r="J145" s="22">
        <v>43500</v>
      </c>
      <c r="K145" s="22">
        <v>149500</v>
      </c>
      <c r="L145" s="22">
        <v>244200</v>
      </c>
      <c r="M145" s="22">
        <v>120800</v>
      </c>
      <c r="N145" s="22">
        <v>154200</v>
      </c>
    </row>
    <row r="146" spans="1:14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 spans="1:14" x14ac:dyDescent="0.25">
      <c r="A147" t="s">
        <v>265</v>
      </c>
      <c r="B147" s="22">
        <v>177876</v>
      </c>
      <c r="C147" s="22">
        <v>8632</v>
      </c>
      <c r="D147" s="22">
        <v>25350</v>
      </c>
      <c r="E147" s="22">
        <v>220500</v>
      </c>
      <c r="F147" s="22">
        <v>241600</v>
      </c>
      <c r="G147" s="22">
        <v>402000</v>
      </c>
      <c r="H147" s="22">
        <v>91600</v>
      </c>
      <c r="I147" s="22">
        <v>200600</v>
      </c>
      <c r="J147" s="22">
        <v>30630</v>
      </c>
      <c r="K147" s="22">
        <v>130300</v>
      </c>
      <c r="L147" s="22">
        <v>411600</v>
      </c>
      <c r="M147" s="22">
        <v>116800</v>
      </c>
      <c r="N147" s="22">
        <v>254900</v>
      </c>
    </row>
    <row r="148" spans="1:14" x14ac:dyDescent="0.25">
      <c r="A148" t="s">
        <v>266</v>
      </c>
      <c r="B148" s="22">
        <v>574600.82999999996</v>
      </c>
      <c r="C148" s="22">
        <v>48010</v>
      </c>
      <c r="D148" s="22">
        <v>124700</v>
      </c>
      <c r="E148" s="22">
        <v>638300</v>
      </c>
      <c r="F148" s="22">
        <v>802200</v>
      </c>
      <c r="G148" s="22">
        <v>1268000</v>
      </c>
      <c r="H148" s="22">
        <v>367500</v>
      </c>
      <c r="I148" s="22">
        <v>603000</v>
      </c>
      <c r="J148" s="22">
        <v>173200</v>
      </c>
      <c r="K148" s="22">
        <v>507400</v>
      </c>
      <c r="L148" s="22">
        <v>1284000</v>
      </c>
      <c r="M148" s="22">
        <v>404200</v>
      </c>
      <c r="N148" s="22">
        <v>674700</v>
      </c>
    </row>
    <row r="149" spans="1:14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 spans="1:14" x14ac:dyDescent="0.25">
      <c r="A150" t="s">
        <v>267</v>
      </c>
      <c r="B150" s="22">
        <v>269919785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14" x14ac:dyDescent="0.25">
      <c r="A151" t="s">
        <v>268</v>
      </c>
      <c r="B151" s="22">
        <v>752476.83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 spans="1:14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 spans="1:14" x14ac:dyDescent="0.25">
      <c r="A153" t="s">
        <v>303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 spans="1:14" x14ac:dyDescent="0.25">
      <c r="A154" t="s">
        <v>108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 spans="1:14" x14ac:dyDescent="0.25">
      <c r="A155" s="7" t="s">
        <v>382</v>
      </c>
      <c r="B155" s="7" t="s">
        <v>44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 spans="1:14" x14ac:dyDescent="0.25">
      <c r="A156" t="s">
        <v>270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 spans="1:14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x14ac:dyDescent="0.25">
      <c r="B158" s="22" t="s">
        <v>259</v>
      </c>
      <c r="C158" s="22">
        <v>2002</v>
      </c>
      <c r="D158" s="22">
        <v>2003</v>
      </c>
      <c r="E158" s="22">
        <v>2004</v>
      </c>
      <c r="F158" s="22">
        <v>2005</v>
      </c>
      <c r="G158" s="22">
        <v>2006</v>
      </c>
      <c r="H158" s="22">
        <v>2007</v>
      </c>
      <c r="I158" s="22">
        <v>2008</v>
      </c>
      <c r="J158" s="22">
        <v>2009</v>
      </c>
      <c r="K158" s="22">
        <v>2010</v>
      </c>
      <c r="L158" s="22">
        <v>2011</v>
      </c>
      <c r="M158" s="22">
        <v>2012</v>
      </c>
      <c r="N158" s="22">
        <v>2013</v>
      </c>
    </row>
    <row r="159" spans="1:14" x14ac:dyDescent="0.25">
      <c r="A159" t="s">
        <v>260</v>
      </c>
      <c r="B159" s="22">
        <v>1584.38</v>
      </c>
      <c r="C159" s="22">
        <v>199.2</v>
      </c>
      <c r="D159" s="22">
        <v>68.64</v>
      </c>
      <c r="E159" s="22">
        <v>185</v>
      </c>
      <c r="F159" s="22">
        <v>86.66</v>
      </c>
      <c r="G159" s="22">
        <v>10770</v>
      </c>
      <c r="H159" s="22">
        <v>176</v>
      </c>
      <c r="I159" s="22">
        <v>187.2</v>
      </c>
      <c r="J159" s="22">
        <v>77.7</v>
      </c>
      <c r="K159" s="22">
        <v>186.7</v>
      </c>
      <c r="L159" s="22">
        <v>5161</v>
      </c>
      <c r="M159" s="22">
        <v>699.5</v>
      </c>
      <c r="N159" s="22">
        <v>1215</v>
      </c>
    </row>
    <row r="160" spans="1:14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 spans="1:14" x14ac:dyDescent="0.25">
      <c r="A161" t="s">
        <v>261</v>
      </c>
      <c r="B161" s="22">
        <v>164621.82</v>
      </c>
      <c r="C161" s="22">
        <v>1203</v>
      </c>
      <c r="D161" s="22">
        <v>18.98</v>
      </c>
      <c r="E161" s="22">
        <v>34470</v>
      </c>
      <c r="F161" s="22">
        <v>14.65</v>
      </c>
      <c r="G161" s="22">
        <v>1058000</v>
      </c>
      <c r="H161" s="22">
        <v>4718</v>
      </c>
      <c r="I161" s="22">
        <v>18740</v>
      </c>
      <c r="J161" s="22">
        <v>442.2</v>
      </c>
      <c r="K161" s="22">
        <v>4355</v>
      </c>
      <c r="L161" s="22">
        <v>471700</v>
      </c>
      <c r="M161" s="22">
        <v>121800</v>
      </c>
      <c r="N161" s="22">
        <v>260000</v>
      </c>
    </row>
    <row r="162" spans="1:14" x14ac:dyDescent="0.25">
      <c r="A162" t="s">
        <v>262</v>
      </c>
      <c r="B162" s="22">
        <v>7580733.3300000001</v>
      </c>
      <c r="C162" s="22">
        <v>1106000</v>
      </c>
      <c r="D162" s="22">
        <v>260600</v>
      </c>
      <c r="E162" s="22">
        <v>2174000</v>
      </c>
      <c r="F162" s="22">
        <v>561000</v>
      </c>
      <c r="G162" s="22">
        <v>32390000</v>
      </c>
      <c r="H162" s="22">
        <v>892500</v>
      </c>
      <c r="I162" s="22">
        <v>1339000</v>
      </c>
      <c r="J162" s="22">
        <v>386700</v>
      </c>
      <c r="K162" s="22">
        <v>1694000</v>
      </c>
      <c r="L162" s="22">
        <v>29170000</v>
      </c>
      <c r="M162" s="22">
        <v>8485000</v>
      </c>
      <c r="N162" s="22">
        <v>12510000</v>
      </c>
    </row>
    <row r="163" spans="1:14" x14ac:dyDescent="0.25">
      <c r="A163" t="s">
        <v>263</v>
      </c>
      <c r="B163" s="22">
        <v>125598.39</v>
      </c>
      <c r="C163" s="22">
        <v>432.6</v>
      </c>
      <c r="D163" s="22">
        <v>53.81</v>
      </c>
      <c r="E163" s="22">
        <v>6755</v>
      </c>
      <c r="F163" s="22">
        <v>61.15</v>
      </c>
      <c r="G163" s="22">
        <v>1087000</v>
      </c>
      <c r="H163" s="22">
        <v>682.2</v>
      </c>
      <c r="I163" s="22">
        <v>2571</v>
      </c>
      <c r="J163" s="22">
        <v>96.15</v>
      </c>
      <c r="K163" s="22">
        <v>758.8</v>
      </c>
      <c r="L163" s="22">
        <v>274100</v>
      </c>
      <c r="M163" s="22">
        <v>26470</v>
      </c>
      <c r="N163" s="22">
        <v>108200</v>
      </c>
    </row>
    <row r="164" spans="1:14" x14ac:dyDescent="0.25">
      <c r="A164" t="s">
        <v>264</v>
      </c>
      <c r="B164" s="22">
        <v>10043.75</v>
      </c>
      <c r="C164" s="22">
        <v>0</v>
      </c>
      <c r="D164" s="22">
        <v>0</v>
      </c>
      <c r="E164" s="22">
        <v>0</v>
      </c>
      <c r="F164" s="22">
        <v>0</v>
      </c>
      <c r="G164" s="22">
        <v>50330</v>
      </c>
      <c r="H164" s="22">
        <v>0</v>
      </c>
      <c r="I164" s="22">
        <v>0</v>
      </c>
      <c r="J164" s="22">
        <v>0</v>
      </c>
      <c r="K164" s="22">
        <v>0</v>
      </c>
      <c r="L164" s="22">
        <v>50920</v>
      </c>
      <c r="M164" s="22">
        <v>1145</v>
      </c>
      <c r="N164" s="22">
        <v>18130</v>
      </c>
    </row>
    <row r="165" spans="1:14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 spans="1:14" x14ac:dyDescent="0.25">
      <c r="A166" t="s">
        <v>265</v>
      </c>
      <c r="B166" s="22">
        <v>6251.99</v>
      </c>
      <c r="C166" s="22">
        <v>58.36</v>
      </c>
      <c r="D166" s="22">
        <v>1.35</v>
      </c>
      <c r="E166" s="22">
        <v>2617</v>
      </c>
      <c r="F166" s="22">
        <v>1.42</v>
      </c>
      <c r="G166" s="22">
        <v>34050</v>
      </c>
      <c r="H166" s="22">
        <v>269.5</v>
      </c>
      <c r="I166" s="22">
        <v>1177</v>
      </c>
      <c r="J166" s="22">
        <v>17.87</v>
      </c>
      <c r="K166" s="22">
        <v>218.4</v>
      </c>
      <c r="L166" s="22">
        <v>18040</v>
      </c>
      <c r="M166" s="22">
        <v>7543</v>
      </c>
      <c r="N166" s="22">
        <v>11030</v>
      </c>
    </row>
    <row r="167" spans="1:14" x14ac:dyDescent="0.25">
      <c r="A167" t="s">
        <v>266</v>
      </c>
      <c r="B167" s="22">
        <v>31960.3</v>
      </c>
      <c r="C167" s="22">
        <v>2.72</v>
      </c>
      <c r="D167" s="22">
        <v>5.55</v>
      </c>
      <c r="E167" s="22">
        <v>211.3</v>
      </c>
      <c r="F167" s="22">
        <v>10.78</v>
      </c>
      <c r="G167" s="22">
        <v>246200</v>
      </c>
      <c r="H167" s="22">
        <v>58.32</v>
      </c>
      <c r="I167" s="22">
        <v>225.6</v>
      </c>
      <c r="J167" s="22">
        <v>8.4600000000000009</v>
      </c>
      <c r="K167" s="22">
        <v>61.82</v>
      </c>
      <c r="L167" s="22">
        <v>104500</v>
      </c>
      <c r="M167" s="22">
        <v>8499</v>
      </c>
      <c r="N167" s="22">
        <v>23740</v>
      </c>
    </row>
    <row r="168" spans="1:14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 spans="1:14" x14ac:dyDescent="0.25">
      <c r="A169" t="s">
        <v>267</v>
      </c>
      <c r="B169" s="22">
        <v>7880997.2999999998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</row>
    <row r="170" spans="1:14" x14ac:dyDescent="0.25">
      <c r="A170" t="s">
        <v>268</v>
      </c>
      <c r="B170" s="22">
        <v>38212.29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</row>
    <row r="171" spans="1:14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 spans="1:14" x14ac:dyDescent="0.25">
      <c r="A172" t="s">
        <v>303</v>
      </c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</row>
    <row r="173" spans="1:14" x14ac:dyDescent="0.25">
      <c r="A173" t="s">
        <v>108</v>
      </c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</row>
    <row r="174" spans="1:14" x14ac:dyDescent="0.25">
      <c r="A174" s="7" t="s">
        <v>383</v>
      </c>
      <c r="B174" s="7" t="s">
        <v>45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</row>
    <row r="175" spans="1:14" x14ac:dyDescent="0.25">
      <c r="A175" t="s">
        <v>270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</row>
    <row r="176" spans="1:14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</row>
    <row r="177" spans="1:14" x14ac:dyDescent="0.25">
      <c r="B177" s="22" t="s">
        <v>259</v>
      </c>
      <c r="C177" s="22">
        <v>2002</v>
      </c>
      <c r="D177" s="22">
        <v>2003</v>
      </c>
      <c r="E177" s="22">
        <v>2004</v>
      </c>
      <c r="F177" s="22">
        <v>2005</v>
      </c>
      <c r="G177" s="22">
        <v>2006</v>
      </c>
      <c r="H177" s="22">
        <v>2007</v>
      </c>
      <c r="I177" s="22">
        <v>2008</v>
      </c>
      <c r="J177" s="22">
        <v>2009</v>
      </c>
      <c r="K177" s="22">
        <v>2010</v>
      </c>
      <c r="L177" s="22">
        <v>2011</v>
      </c>
      <c r="M177" s="22">
        <v>2012</v>
      </c>
      <c r="N177" s="22">
        <v>2013</v>
      </c>
    </row>
    <row r="178" spans="1:14" x14ac:dyDescent="0.25">
      <c r="A178" t="s">
        <v>260</v>
      </c>
      <c r="B178" s="22">
        <v>222.34</v>
      </c>
      <c r="C178" s="22">
        <v>199.2</v>
      </c>
      <c r="D178" s="22">
        <v>68.64</v>
      </c>
      <c r="E178" s="22">
        <v>185</v>
      </c>
      <c r="F178" s="22">
        <v>86.66</v>
      </c>
      <c r="G178" s="22">
        <v>243</v>
      </c>
      <c r="H178" s="22">
        <v>176</v>
      </c>
      <c r="I178" s="22">
        <v>187.2</v>
      </c>
      <c r="J178" s="22">
        <v>77.7</v>
      </c>
      <c r="K178" s="22">
        <v>186.7</v>
      </c>
      <c r="L178" s="22">
        <v>441.3</v>
      </c>
      <c r="M178" s="22">
        <v>377.6</v>
      </c>
      <c r="N178" s="22">
        <v>439.1</v>
      </c>
    </row>
    <row r="179" spans="1:14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 spans="1:14" x14ac:dyDescent="0.25">
      <c r="A180" t="s">
        <v>261</v>
      </c>
      <c r="B180" s="22">
        <v>15480.15</v>
      </c>
      <c r="C180" s="22">
        <v>1203</v>
      </c>
      <c r="D180" s="22">
        <v>18.98</v>
      </c>
      <c r="E180" s="22">
        <v>34470</v>
      </c>
      <c r="F180" s="22">
        <v>14.65</v>
      </c>
      <c r="G180" s="22">
        <v>12410</v>
      </c>
      <c r="H180" s="22">
        <v>4718</v>
      </c>
      <c r="I180" s="22">
        <v>18740</v>
      </c>
      <c r="J180" s="22">
        <v>442.2</v>
      </c>
      <c r="K180" s="22">
        <v>4355</v>
      </c>
      <c r="L180" s="22">
        <v>21090</v>
      </c>
      <c r="M180" s="22">
        <v>56870</v>
      </c>
      <c r="N180" s="22">
        <v>31430</v>
      </c>
    </row>
    <row r="181" spans="1:14" x14ac:dyDescent="0.25">
      <c r="A181" t="s">
        <v>262</v>
      </c>
      <c r="B181" s="22">
        <v>1585141.67</v>
      </c>
      <c r="C181" s="22">
        <v>1106000</v>
      </c>
      <c r="D181" s="22">
        <v>260600</v>
      </c>
      <c r="E181" s="22">
        <v>2174000</v>
      </c>
      <c r="F181" s="22">
        <v>561000</v>
      </c>
      <c r="G181" s="22">
        <v>1212000</v>
      </c>
      <c r="H181" s="22">
        <v>892400</v>
      </c>
      <c r="I181" s="22">
        <v>1339000</v>
      </c>
      <c r="J181" s="22">
        <v>386700</v>
      </c>
      <c r="K181" s="22">
        <v>1694000</v>
      </c>
      <c r="L181" s="22">
        <v>2686000</v>
      </c>
      <c r="M181" s="22">
        <v>3489000</v>
      </c>
      <c r="N181" s="22">
        <v>3221000</v>
      </c>
    </row>
    <row r="182" spans="1:14" x14ac:dyDescent="0.25">
      <c r="A182" t="s">
        <v>263</v>
      </c>
      <c r="B182" s="22">
        <v>2862.31</v>
      </c>
      <c r="C182" s="22">
        <v>432.6</v>
      </c>
      <c r="D182" s="22">
        <v>53.81</v>
      </c>
      <c r="E182" s="22">
        <v>6755</v>
      </c>
      <c r="F182" s="22">
        <v>61.15</v>
      </c>
      <c r="G182" s="22">
        <v>2013</v>
      </c>
      <c r="H182" s="22">
        <v>682.2</v>
      </c>
      <c r="I182" s="22">
        <v>2571</v>
      </c>
      <c r="J182" s="22">
        <v>96.15</v>
      </c>
      <c r="K182" s="22">
        <v>758.8</v>
      </c>
      <c r="L182" s="22">
        <v>3489</v>
      </c>
      <c r="M182" s="22">
        <v>11970</v>
      </c>
      <c r="N182" s="22">
        <v>5465</v>
      </c>
    </row>
    <row r="183" spans="1:14" x14ac:dyDescent="0.25">
      <c r="A183" t="s">
        <v>264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</row>
    <row r="184" spans="1:14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 spans="1:14" x14ac:dyDescent="0.25">
      <c r="A185" t="s">
        <v>265</v>
      </c>
      <c r="B185" s="22">
        <v>1046.32</v>
      </c>
      <c r="C185" s="22">
        <v>58.36</v>
      </c>
      <c r="D185" s="22">
        <v>1.35</v>
      </c>
      <c r="E185" s="22">
        <v>2617</v>
      </c>
      <c r="F185" s="22">
        <v>1.42</v>
      </c>
      <c r="G185" s="22">
        <v>693</v>
      </c>
      <c r="H185" s="22">
        <v>269.5</v>
      </c>
      <c r="I185" s="22">
        <v>1177</v>
      </c>
      <c r="J185" s="22">
        <v>17.87</v>
      </c>
      <c r="K185" s="22">
        <v>218.4</v>
      </c>
      <c r="L185" s="22">
        <v>1083</v>
      </c>
      <c r="M185" s="22">
        <v>4346</v>
      </c>
      <c r="N185" s="22">
        <v>2073</v>
      </c>
    </row>
    <row r="186" spans="1:14" x14ac:dyDescent="0.25">
      <c r="A186" t="s">
        <v>266</v>
      </c>
      <c r="B186" s="22">
        <v>183.41</v>
      </c>
      <c r="C186" s="22">
        <v>2.72</v>
      </c>
      <c r="D186" s="22">
        <v>5.55</v>
      </c>
      <c r="E186" s="22">
        <v>211.3</v>
      </c>
      <c r="F186" s="22">
        <v>10.78</v>
      </c>
      <c r="G186" s="22">
        <v>171.4</v>
      </c>
      <c r="H186" s="22">
        <v>58.32</v>
      </c>
      <c r="I186" s="22">
        <v>225.6</v>
      </c>
      <c r="J186" s="22">
        <v>8.4600000000000009</v>
      </c>
      <c r="K186" s="22">
        <v>61.82</v>
      </c>
      <c r="L186" s="22">
        <v>417.4</v>
      </c>
      <c r="M186" s="22">
        <v>605.4</v>
      </c>
      <c r="N186" s="22">
        <v>422.2</v>
      </c>
    </row>
    <row r="187" spans="1:14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 spans="1:14" x14ac:dyDescent="0.25">
      <c r="A188" t="s">
        <v>267</v>
      </c>
      <c r="B188" s="22">
        <v>1603484.13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 spans="1:14" x14ac:dyDescent="0.25">
      <c r="A189" t="s">
        <v>268</v>
      </c>
      <c r="B189" s="22">
        <v>1229.74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 spans="1:14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 spans="1:14" x14ac:dyDescent="0.25">
      <c r="A191" t="s">
        <v>303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 spans="1:14" x14ac:dyDescent="0.25">
      <c r="A192" t="s">
        <v>108</v>
      </c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 spans="1:14" x14ac:dyDescent="0.25">
      <c r="A193" s="7" t="s">
        <v>384</v>
      </c>
      <c r="B193" s="7" t="s">
        <v>46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 spans="1:14" x14ac:dyDescent="0.25">
      <c r="A194" t="s">
        <v>270</v>
      </c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 spans="1:14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 spans="1:14" x14ac:dyDescent="0.25">
      <c r="B196" s="22" t="s">
        <v>259</v>
      </c>
      <c r="C196" s="22">
        <v>2002</v>
      </c>
      <c r="D196" s="22">
        <v>2003</v>
      </c>
      <c r="E196" s="22">
        <v>2004</v>
      </c>
      <c r="F196" s="22">
        <v>2005</v>
      </c>
      <c r="G196" s="22">
        <v>2006</v>
      </c>
      <c r="H196" s="22">
        <v>2007</v>
      </c>
      <c r="I196" s="22">
        <v>2008</v>
      </c>
      <c r="J196" s="22">
        <v>2009</v>
      </c>
      <c r="K196" s="22">
        <v>2010</v>
      </c>
      <c r="L196" s="22">
        <v>2011</v>
      </c>
      <c r="M196" s="22">
        <v>2012</v>
      </c>
      <c r="N196" s="22">
        <v>2013</v>
      </c>
    </row>
    <row r="197" spans="1:14" x14ac:dyDescent="0.25">
      <c r="A197" t="s">
        <v>260</v>
      </c>
      <c r="B197" s="22">
        <v>222.34</v>
      </c>
      <c r="C197" s="22">
        <v>199.2</v>
      </c>
      <c r="D197" s="22">
        <v>68.64</v>
      </c>
      <c r="E197" s="22">
        <v>185</v>
      </c>
      <c r="F197" s="22">
        <v>86.66</v>
      </c>
      <c r="G197" s="22">
        <v>243</v>
      </c>
      <c r="H197" s="22">
        <v>176</v>
      </c>
      <c r="I197" s="22">
        <v>187.2</v>
      </c>
      <c r="J197" s="22">
        <v>77.7</v>
      </c>
      <c r="K197" s="22">
        <v>186.7</v>
      </c>
      <c r="L197" s="22">
        <v>441.3</v>
      </c>
      <c r="M197" s="22">
        <v>377.6</v>
      </c>
      <c r="N197" s="22">
        <v>439.1</v>
      </c>
    </row>
    <row r="198" spans="1:14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 spans="1:14" x14ac:dyDescent="0.25">
      <c r="A199" t="s">
        <v>261</v>
      </c>
      <c r="B199" s="22">
        <v>15480.15</v>
      </c>
      <c r="C199" s="22">
        <v>1203</v>
      </c>
      <c r="D199" s="22">
        <v>18.98</v>
      </c>
      <c r="E199" s="22">
        <v>34470</v>
      </c>
      <c r="F199" s="22">
        <v>14.65</v>
      </c>
      <c r="G199" s="22">
        <v>12410</v>
      </c>
      <c r="H199" s="22">
        <v>4718</v>
      </c>
      <c r="I199" s="22">
        <v>18740</v>
      </c>
      <c r="J199" s="22">
        <v>442.2</v>
      </c>
      <c r="K199" s="22">
        <v>4355</v>
      </c>
      <c r="L199" s="22">
        <v>21090</v>
      </c>
      <c r="M199" s="22">
        <v>56870</v>
      </c>
      <c r="N199" s="22">
        <v>31430</v>
      </c>
    </row>
    <row r="200" spans="1:14" x14ac:dyDescent="0.25">
      <c r="A200" t="s">
        <v>262</v>
      </c>
      <c r="B200" s="22">
        <v>1585141.67</v>
      </c>
      <c r="C200" s="22">
        <v>1106000</v>
      </c>
      <c r="D200" s="22">
        <v>260600</v>
      </c>
      <c r="E200" s="22">
        <v>2174000</v>
      </c>
      <c r="F200" s="22">
        <v>561000</v>
      </c>
      <c r="G200" s="22">
        <v>1212000</v>
      </c>
      <c r="H200" s="22">
        <v>892400</v>
      </c>
      <c r="I200" s="22">
        <v>1339000</v>
      </c>
      <c r="J200" s="22">
        <v>386700</v>
      </c>
      <c r="K200" s="22">
        <v>1694000</v>
      </c>
      <c r="L200" s="22">
        <v>2686000</v>
      </c>
      <c r="M200" s="22">
        <v>3489000</v>
      </c>
      <c r="N200" s="22">
        <v>3221000</v>
      </c>
    </row>
    <row r="201" spans="1:14" x14ac:dyDescent="0.25">
      <c r="A201" t="s">
        <v>263</v>
      </c>
      <c r="B201" s="22">
        <v>2862.31</v>
      </c>
      <c r="C201" s="22">
        <v>432.6</v>
      </c>
      <c r="D201" s="22">
        <v>53.81</v>
      </c>
      <c r="E201" s="22">
        <v>6755</v>
      </c>
      <c r="F201" s="22">
        <v>61.15</v>
      </c>
      <c r="G201" s="22">
        <v>2013</v>
      </c>
      <c r="H201" s="22">
        <v>682.2</v>
      </c>
      <c r="I201" s="22">
        <v>2571</v>
      </c>
      <c r="J201" s="22">
        <v>96.15</v>
      </c>
      <c r="K201" s="22">
        <v>758.8</v>
      </c>
      <c r="L201" s="22">
        <v>3489</v>
      </c>
      <c r="M201" s="22">
        <v>11970</v>
      </c>
      <c r="N201" s="22">
        <v>5465</v>
      </c>
    </row>
    <row r="202" spans="1:14" x14ac:dyDescent="0.25">
      <c r="A202" t="s">
        <v>264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</row>
    <row r="203" spans="1:14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 spans="1:14" x14ac:dyDescent="0.25">
      <c r="A204" t="s">
        <v>265</v>
      </c>
      <c r="B204" s="22">
        <v>1046.32</v>
      </c>
      <c r="C204" s="22">
        <v>58.36</v>
      </c>
      <c r="D204" s="22">
        <v>1.35</v>
      </c>
      <c r="E204" s="22">
        <v>2617</v>
      </c>
      <c r="F204" s="22">
        <v>1.42</v>
      </c>
      <c r="G204" s="22">
        <v>693</v>
      </c>
      <c r="H204" s="22">
        <v>269.5</v>
      </c>
      <c r="I204" s="22">
        <v>1177</v>
      </c>
      <c r="J204" s="22">
        <v>17.87</v>
      </c>
      <c r="K204" s="22">
        <v>218.4</v>
      </c>
      <c r="L204" s="22">
        <v>1083</v>
      </c>
      <c r="M204" s="22">
        <v>4346</v>
      </c>
      <c r="N204" s="22">
        <v>2073</v>
      </c>
    </row>
    <row r="205" spans="1:14" x14ac:dyDescent="0.25">
      <c r="A205" t="s">
        <v>266</v>
      </c>
      <c r="B205" s="22">
        <v>183.41</v>
      </c>
      <c r="C205" s="22">
        <v>2.72</v>
      </c>
      <c r="D205" s="22">
        <v>5.55</v>
      </c>
      <c r="E205" s="22">
        <v>211.3</v>
      </c>
      <c r="F205" s="22">
        <v>10.78</v>
      </c>
      <c r="G205" s="22">
        <v>171.4</v>
      </c>
      <c r="H205" s="22">
        <v>58.32</v>
      </c>
      <c r="I205" s="22">
        <v>225.6</v>
      </c>
      <c r="J205" s="22">
        <v>8.4600000000000009</v>
      </c>
      <c r="K205" s="22">
        <v>61.82</v>
      </c>
      <c r="L205" s="22">
        <v>417.4</v>
      </c>
      <c r="M205" s="22">
        <v>605.4</v>
      </c>
      <c r="N205" s="22">
        <v>422.2</v>
      </c>
    </row>
    <row r="206" spans="1:14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 spans="1:14" x14ac:dyDescent="0.25">
      <c r="A207" t="s">
        <v>267</v>
      </c>
      <c r="B207" s="22">
        <v>1603484.13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 spans="1:14" x14ac:dyDescent="0.25">
      <c r="A208" t="s">
        <v>268</v>
      </c>
      <c r="B208" s="22">
        <v>1229.74</v>
      </c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 spans="1:14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 spans="1:14" x14ac:dyDescent="0.25">
      <c r="A210" t="s">
        <v>303</v>
      </c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 spans="1:14" x14ac:dyDescent="0.25">
      <c r="A211" t="s">
        <v>108</v>
      </c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 spans="1:14" x14ac:dyDescent="0.25">
      <c r="A212" s="7" t="s">
        <v>385</v>
      </c>
      <c r="B212" s="7" t="s">
        <v>47</v>
      </c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 spans="1:14" x14ac:dyDescent="0.25">
      <c r="A213" t="s">
        <v>270</v>
      </c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 spans="1:14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 spans="1:14" x14ac:dyDescent="0.25">
      <c r="B215" s="22" t="s">
        <v>259</v>
      </c>
      <c r="C215" s="22">
        <v>2002</v>
      </c>
      <c r="D215" s="22">
        <v>2003</v>
      </c>
      <c r="E215" s="22">
        <v>2004</v>
      </c>
      <c r="F215" s="22">
        <v>2005</v>
      </c>
      <c r="G215" s="22">
        <v>2006</v>
      </c>
      <c r="H215" s="22">
        <v>2007</v>
      </c>
      <c r="I215" s="22">
        <v>2008</v>
      </c>
      <c r="J215" s="22">
        <v>2009</v>
      </c>
      <c r="K215" s="22">
        <v>2010</v>
      </c>
      <c r="L215" s="22">
        <v>2011</v>
      </c>
      <c r="M215" s="22">
        <v>2012</v>
      </c>
      <c r="N215" s="22">
        <v>2013</v>
      </c>
    </row>
    <row r="216" spans="1:14" x14ac:dyDescent="0.25">
      <c r="A216" t="s">
        <v>260</v>
      </c>
      <c r="B216" s="22">
        <v>6319.82</v>
      </c>
      <c r="C216" s="22">
        <v>1194</v>
      </c>
      <c r="D216" s="22">
        <v>463.8</v>
      </c>
      <c r="E216" s="22">
        <v>12970</v>
      </c>
      <c r="F216" s="22">
        <v>2579</v>
      </c>
      <c r="G216" s="22">
        <v>6857</v>
      </c>
      <c r="H216" s="22">
        <v>2863</v>
      </c>
      <c r="I216" s="22">
        <v>7131</v>
      </c>
      <c r="J216" s="22">
        <v>735.1</v>
      </c>
      <c r="K216" s="22">
        <v>3371</v>
      </c>
      <c r="L216" s="22">
        <v>8654</v>
      </c>
      <c r="M216" s="22">
        <v>18890</v>
      </c>
      <c r="N216" s="22">
        <v>10130</v>
      </c>
    </row>
    <row r="217" spans="1:14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 spans="1:14" x14ac:dyDescent="0.25">
      <c r="A218" t="s">
        <v>261</v>
      </c>
      <c r="B218" s="22">
        <v>3484158.33</v>
      </c>
      <c r="C218" s="22">
        <v>159100</v>
      </c>
      <c r="D218" s="22">
        <v>356900</v>
      </c>
      <c r="E218" s="22">
        <v>4202000</v>
      </c>
      <c r="F218" s="22">
        <v>4730000</v>
      </c>
      <c r="G218" s="22">
        <v>7875000</v>
      </c>
      <c r="H218" s="22">
        <v>1583000</v>
      </c>
      <c r="I218" s="22">
        <v>4098000</v>
      </c>
      <c r="J218" s="22">
        <v>509900</v>
      </c>
      <c r="K218" s="22">
        <v>2637000</v>
      </c>
      <c r="L218" s="22">
        <v>8774000</v>
      </c>
      <c r="M218" s="22">
        <v>1839000</v>
      </c>
      <c r="N218" s="22">
        <v>5046000</v>
      </c>
    </row>
    <row r="219" spans="1:14" x14ac:dyDescent="0.25">
      <c r="A219" t="s">
        <v>262</v>
      </c>
      <c r="B219" s="22">
        <v>211692500</v>
      </c>
      <c r="C219" s="22">
        <v>34790000</v>
      </c>
      <c r="D219" s="22">
        <v>69280000</v>
      </c>
      <c r="E219" s="22">
        <v>286700000</v>
      </c>
      <c r="F219" s="22">
        <v>299900000</v>
      </c>
      <c r="G219" s="22">
        <v>312700000</v>
      </c>
      <c r="H219" s="22">
        <v>163300000</v>
      </c>
      <c r="I219" s="22">
        <v>315200000</v>
      </c>
      <c r="J219" s="22">
        <v>63740000</v>
      </c>
      <c r="K219" s="22">
        <v>210800000</v>
      </c>
      <c r="L219" s="22">
        <v>436500000</v>
      </c>
      <c r="M219" s="22">
        <v>182400000</v>
      </c>
      <c r="N219" s="22">
        <v>165000000</v>
      </c>
    </row>
    <row r="220" spans="1:14" x14ac:dyDescent="0.25">
      <c r="A220" t="s">
        <v>263</v>
      </c>
      <c r="B220" s="22">
        <v>3057350</v>
      </c>
      <c r="C220" s="22">
        <v>167600</v>
      </c>
      <c r="D220" s="22">
        <v>589500</v>
      </c>
      <c r="E220" s="22">
        <v>3753000</v>
      </c>
      <c r="F220" s="22">
        <v>4693000</v>
      </c>
      <c r="G220" s="22">
        <v>5938000</v>
      </c>
      <c r="H220" s="22">
        <v>1797000</v>
      </c>
      <c r="I220" s="22">
        <v>3622000</v>
      </c>
      <c r="J220" s="22">
        <v>839100</v>
      </c>
      <c r="K220" s="22">
        <v>2453000</v>
      </c>
      <c r="L220" s="22">
        <v>6208000</v>
      </c>
      <c r="M220" s="22">
        <v>2080000</v>
      </c>
      <c r="N220" s="22">
        <v>4548000</v>
      </c>
    </row>
    <row r="221" spans="1:14" x14ac:dyDescent="0.25">
      <c r="A221" t="s">
        <v>264</v>
      </c>
      <c r="B221" s="22">
        <v>191195</v>
      </c>
      <c r="C221" s="22">
        <v>32680</v>
      </c>
      <c r="D221" s="22">
        <v>76510</v>
      </c>
      <c r="E221" s="22">
        <v>181000</v>
      </c>
      <c r="F221" s="22">
        <v>311800</v>
      </c>
      <c r="G221" s="22">
        <v>262100</v>
      </c>
      <c r="H221" s="22">
        <v>184900</v>
      </c>
      <c r="I221" s="22">
        <v>200300</v>
      </c>
      <c r="J221" s="22">
        <v>88350</v>
      </c>
      <c r="K221" s="22">
        <v>211000</v>
      </c>
      <c r="L221" s="22">
        <v>324700</v>
      </c>
      <c r="M221" s="22">
        <v>192300</v>
      </c>
      <c r="N221" s="22">
        <v>228700</v>
      </c>
    </row>
    <row r="222" spans="1:14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 spans="1:14" x14ac:dyDescent="0.25">
      <c r="A223" t="s">
        <v>265</v>
      </c>
      <c r="B223" s="22">
        <v>110188.08</v>
      </c>
      <c r="C223" s="22">
        <v>5967</v>
      </c>
      <c r="D223" s="22">
        <v>10300</v>
      </c>
      <c r="E223" s="22">
        <v>148200</v>
      </c>
      <c r="F223" s="22">
        <v>131400</v>
      </c>
      <c r="G223" s="22">
        <v>265000</v>
      </c>
      <c r="H223" s="22">
        <v>50430</v>
      </c>
      <c r="I223" s="22">
        <v>120400</v>
      </c>
      <c r="J223" s="22">
        <v>14630</v>
      </c>
      <c r="K223" s="22">
        <v>77050</v>
      </c>
      <c r="L223" s="22">
        <v>262900</v>
      </c>
      <c r="M223" s="22">
        <v>72980</v>
      </c>
      <c r="N223" s="22">
        <v>163000</v>
      </c>
    </row>
    <row r="224" spans="1:14" x14ac:dyDescent="0.25">
      <c r="A224" t="s">
        <v>266</v>
      </c>
      <c r="B224" s="22">
        <v>414340</v>
      </c>
      <c r="C224" s="22">
        <v>36860</v>
      </c>
      <c r="D224" s="22">
        <v>66620</v>
      </c>
      <c r="E224" s="22">
        <v>487400</v>
      </c>
      <c r="F224" s="22">
        <v>531000</v>
      </c>
      <c r="G224" s="22">
        <v>988700</v>
      </c>
      <c r="H224" s="22">
        <v>238500</v>
      </c>
      <c r="I224" s="22">
        <v>437300</v>
      </c>
      <c r="J224" s="22">
        <v>102700</v>
      </c>
      <c r="K224" s="22">
        <v>348600</v>
      </c>
      <c r="L224" s="22">
        <v>969200</v>
      </c>
      <c r="M224" s="22">
        <v>275000</v>
      </c>
      <c r="N224" s="22">
        <v>490200</v>
      </c>
    </row>
    <row r="225" spans="1:14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 spans="1:14" x14ac:dyDescent="0.25">
      <c r="A226" t="s">
        <v>267</v>
      </c>
      <c r="B226" s="22">
        <v>218425203.33000001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 spans="1:14" x14ac:dyDescent="0.25">
      <c r="A227" t="s">
        <v>268</v>
      </c>
      <c r="B227" s="22">
        <v>524528.07999999996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 spans="1:14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 spans="1:14" x14ac:dyDescent="0.25">
      <c r="A229" t="s">
        <v>303</v>
      </c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 spans="1:14" x14ac:dyDescent="0.25">
      <c r="A230" t="s">
        <v>108</v>
      </c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 spans="1:14" x14ac:dyDescent="0.25">
      <c r="A231" s="7" t="s">
        <v>386</v>
      </c>
      <c r="B231" s="7" t="s">
        <v>48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 spans="1:14" x14ac:dyDescent="0.25">
      <c r="A232" t="s">
        <v>270</v>
      </c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 spans="1:14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 spans="1:14" x14ac:dyDescent="0.25">
      <c r="B234" s="22" t="s">
        <v>259</v>
      </c>
      <c r="C234" s="22">
        <v>2002</v>
      </c>
      <c r="D234" s="22">
        <v>2003</v>
      </c>
      <c r="E234" s="22">
        <v>2004</v>
      </c>
      <c r="F234" s="22">
        <v>2005</v>
      </c>
      <c r="G234" s="22">
        <v>2006</v>
      </c>
      <c r="H234" s="22">
        <v>2007</v>
      </c>
      <c r="I234" s="22">
        <v>2008</v>
      </c>
      <c r="J234" s="22">
        <v>2009</v>
      </c>
      <c r="K234" s="22">
        <v>2010</v>
      </c>
      <c r="L234" s="22">
        <v>2011</v>
      </c>
      <c r="M234" s="22">
        <v>2012</v>
      </c>
      <c r="N234" s="22">
        <v>2013</v>
      </c>
    </row>
    <row r="235" spans="1:14" x14ac:dyDescent="0.25">
      <c r="A235" t="s">
        <v>260</v>
      </c>
      <c r="B235" s="22">
        <v>1141.9100000000001</v>
      </c>
      <c r="C235" s="22">
        <v>203.6</v>
      </c>
      <c r="D235" s="22">
        <v>68.64</v>
      </c>
      <c r="E235" s="22">
        <v>345.7</v>
      </c>
      <c r="F235" s="22">
        <v>89.56</v>
      </c>
      <c r="G235" s="22">
        <v>4363</v>
      </c>
      <c r="H235" s="22">
        <v>229.1</v>
      </c>
      <c r="I235" s="22">
        <v>201.9</v>
      </c>
      <c r="J235" s="22">
        <v>77.7</v>
      </c>
      <c r="K235" s="22">
        <v>186.7</v>
      </c>
      <c r="L235" s="22">
        <v>4841</v>
      </c>
      <c r="M235" s="22">
        <v>1276</v>
      </c>
      <c r="N235" s="22">
        <v>1820</v>
      </c>
    </row>
    <row r="236" spans="1:14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 spans="1:14" x14ac:dyDescent="0.25">
      <c r="A237" t="s">
        <v>261</v>
      </c>
      <c r="B237" s="22">
        <v>175577.68</v>
      </c>
      <c r="C237" s="22">
        <v>1740</v>
      </c>
      <c r="D237" s="22">
        <v>18.98</v>
      </c>
      <c r="E237" s="22">
        <v>77160</v>
      </c>
      <c r="F237" s="22">
        <v>1336</v>
      </c>
      <c r="G237" s="22">
        <v>853800</v>
      </c>
      <c r="H237" s="22">
        <v>13140</v>
      </c>
      <c r="I237" s="22">
        <v>20240</v>
      </c>
      <c r="J237" s="22">
        <v>442.2</v>
      </c>
      <c r="K237" s="22">
        <v>4355</v>
      </c>
      <c r="L237" s="22">
        <v>538400</v>
      </c>
      <c r="M237" s="22">
        <v>227400</v>
      </c>
      <c r="N237" s="22">
        <v>368900</v>
      </c>
    </row>
    <row r="238" spans="1:14" x14ac:dyDescent="0.25">
      <c r="A238" t="s">
        <v>262</v>
      </c>
      <c r="B238" s="22">
        <v>9314616.6699999999</v>
      </c>
      <c r="C238" s="22">
        <v>1196000</v>
      </c>
      <c r="D238" s="22">
        <v>260600</v>
      </c>
      <c r="E238" s="22">
        <v>5503000</v>
      </c>
      <c r="F238" s="22">
        <v>615100</v>
      </c>
      <c r="G238" s="22">
        <v>33470000</v>
      </c>
      <c r="H238" s="22">
        <v>1641000</v>
      </c>
      <c r="I238" s="22">
        <v>1579000</v>
      </c>
      <c r="J238" s="22">
        <v>386700</v>
      </c>
      <c r="K238" s="22">
        <v>1694000</v>
      </c>
      <c r="L238" s="22">
        <v>31370000</v>
      </c>
      <c r="M238" s="22">
        <v>17730000</v>
      </c>
      <c r="N238" s="22">
        <v>16330000</v>
      </c>
    </row>
    <row r="239" spans="1:14" x14ac:dyDescent="0.25">
      <c r="A239" t="s">
        <v>263</v>
      </c>
      <c r="B239" s="22">
        <v>119902.09</v>
      </c>
      <c r="C239" s="22">
        <v>649.29999999999995</v>
      </c>
      <c r="D239" s="22">
        <v>53.81</v>
      </c>
      <c r="E239" s="22">
        <v>16500</v>
      </c>
      <c r="F239" s="22">
        <v>214</v>
      </c>
      <c r="G239" s="22">
        <v>970900</v>
      </c>
      <c r="H239" s="22">
        <v>1791</v>
      </c>
      <c r="I239" s="22">
        <v>1562</v>
      </c>
      <c r="J239" s="22">
        <v>96.15</v>
      </c>
      <c r="K239" s="22">
        <v>758.8</v>
      </c>
      <c r="L239" s="22">
        <v>249500</v>
      </c>
      <c r="M239" s="22">
        <v>65300</v>
      </c>
      <c r="N239" s="22">
        <v>131500</v>
      </c>
    </row>
    <row r="240" spans="1:14" x14ac:dyDescent="0.25">
      <c r="A240" t="s">
        <v>264</v>
      </c>
      <c r="B240" s="22">
        <v>15819.88</v>
      </c>
      <c r="C240" s="22">
        <v>24.58</v>
      </c>
      <c r="D240" s="22">
        <v>0</v>
      </c>
      <c r="E240" s="22">
        <v>478.2</v>
      </c>
      <c r="F240" s="22">
        <v>15.62</v>
      </c>
      <c r="G240" s="22">
        <v>97660</v>
      </c>
      <c r="H240" s="22">
        <v>11.17</v>
      </c>
      <c r="I240" s="22">
        <v>19.04</v>
      </c>
      <c r="J240" s="22">
        <v>0</v>
      </c>
      <c r="K240" s="22">
        <v>0</v>
      </c>
      <c r="L240" s="22">
        <v>57280</v>
      </c>
      <c r="M240" s="22">
        <v>5720</v>
      </c>
      <c r="N240" s="22">
        <v>28630</v>
      </c>
    </row>
    <row r="241" spans="1:14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 spans="1:14" x14ac:dyDescent="0.25">
      <c r="A242" t="s">
        <v>265</v>
      </c>
      <c r="B242" s="22">
        <v>6114.6</v>
      </c>
      <c r="C242" s="22">
        <v>72.430000000000007</v>
      </c>
      <c r="D242" s="22">
        <v>1.35</v>
      </c>
      <c r="E242" s="22">
        <v>4854</v>
      </c>
      <c r="F242" s="22">
        <v>57.54</v>
      </c>
      <c r="G242" s="22">
        <v>21170</v>
      </c>
      <c r="H242" s="22">
        <v>664.6</v>
      </c>
      <c r="I242" s="22">
        <v>1229</v>
      </c>
      <c r="J242" s="22">
        <v>17.87</v>
      </c>
      <c r="K242" s="22">
        <v>218.4</v>
      </c>
      <c r="L242" s="22">
        <v>18010</v>
      </c>
      <c r="M242" s="22">
        <v>12230</v>
      </c>
      <c r="N242" s="22">
        <v>14850</v>
      </c>
    </row>
    <row r="243" spans="1:14" x14ac:dyDescent="0.25">
      <c r="A243" t="s">
        <v>266</v>
      </c>
      <c r="B243" s="22">
        <v>27001.46</v>
      </c>
      <c r="C243" s="22">
        <v>141.6</v>
      </c>
      <c r="D243" s="22">
        <v>5.55</v>
      </c>
      <c r="E243" s="22">
        <v>4739</v>
      </c>
      <c r="F243" s="22">
        <v>73.599999999999994</v>
      </c>
      <c r="G243" s="22">
        <v>167100</v>
      </c>
      <c r="H243" s="22">
        <v>1171</v>
      </c>
      <c r="I243" s="22">
        <v>266.5</v>
      </c>
      <c r="J243" s="22">
        <v>8.4600000000000009</v>
      </c>
      <c r="K243" s="22">
        <v>61.82</v>
      </c>
      <c r="L243" s="22">
        <v>98710</v>
      </c>
      <c r="M243" s="22">
        <v>21350</v>
      </c>
      <c r="N243" s="22">
        <v>30390</v>
      </c>
    </row>
    <row r="244" spans="1:14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 spans="1:14" x14ac:dyDescent="0.25">
      <c r="A245" t="s">
        <v>267</v>
      </c>
      <c r="B245" s="22">
        <v>9625916.3200000003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 spans="1:14" x14ac:dyDescent="0.25">
      <c r="A246" t="s">
        <v>268</v>
      </c>
      <c r="B246" s="22">
        <v>33116.06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 spans="1:14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 spans="1:14" x14ac:dyDescent="0.25">
      <c r="A248" t="s">
        <v>303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 spans="1:14" x14ac:dyDescent="0.25">
      <c r="A249" t="s">
        <v>108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 spans="1:14" x14ac:dyDescent="0.25">
      <c r="A250" s="7" t="s">
        <v>387</v>
      </c>
      <c r="B250" s="7" t="s">
        <v>49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 spans="1:14" x14ac:dyDescent="0.25">
      <c r="A251" t="s">
        <v>270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 spans="1:14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 spans="1:14" x14ac:dyDescent="0.25">
      <c r="B253" s="22" t="s">
        <v>259</v>
      </c>
      <c r="C253" s="22">
        <v>2002</v>
      </c>
      <c r="D253" s="22">
        <v>2003</v>
      </c>
      <c r="E253" s="22">
        <v>2004</v>
      </c>
      <c r="F253" s="22">
        <v>2005</v>
      </c>
      <c r="G253" s="22">
        <v>2006</v>
      </c>
      <c r="H253" s="22">
        <v>2007</v>
      </c>
      <c r="I253" s="22">
        <v>2008</v>
      </c>
      <c r="J253" s="22">
        <v>2009</v>
      </c>
      <c r="K253" s="22">
        <v>2010</v>
      </c>
      <c r="L253" s="22">
        <v>2011</v>
      </c>
      <c r="M253" s="22">
        <v>2012</v>
      </c>
      <c r="N253" s="22">
        <v>2013</v>
      </c>
    </row>
    <row r="254" spans="1:14" x14ac:dyDescent="0.25">
      <c r="A254" t="s">
        <v>260</v>
      </c>
      <c r="B254" s="1">
        <v>229.19</v>
      </c>
      <c r="C254" s="1">
        <v>199.2</v>
      </c>
      <c r="D254" s="1">
        <v>68.64</v>
      </c>
      <c r="E254" s="1">
        <v>185</v>
      </c>
      <c r="F254" s="1">
        <v>86.66</v>
      </c>
      <c r="G254" s="1">
        <v>243</v>
      </c>
      <c r="H254" s="1">
        <v>176</v>
      </c>
      <c r="I254" s="1">
        <v>187.2</v>
      </c>
      <c r="J254" s="1">
        <v>77.7</v>
      </c>
      <c r="K254" s="1">
        <v>186.7</v>
      </c>
      <c r="L254" s="1">
        <v>507.5</v>
      </c>
      <c r="M254" s="1">
        <v>393.6</v>
      </c>
      <c r="N254" s="1">
        <v>439.1</v>
      </c>
    </row>
    <row r="255" spans="1:14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t="s">
        <v>261</v>
      </c>
      <c r="B256" s="1">
        <v>17125.990000000002</v>
      </c>
      <c r="C256" s="1">
        <v>1203</v>
      </c>
      <c r="D256" s="1">
        <v>18.98</v>
      </c>
      <c r="E256" s="1">
        <v>34470</v>
      </c>
      <c r="F256" s="1">
        <v>14.65</v>
      </c>
      <c r="G256" s="1">
        <v>12410</v>
      </c>
      <c r="H256" s="1">
        <v>4718</v>
      </c>
      <c r="I256" s="1">
        <v>18740</v>
      </c>
      <c r="J256" s="1">
        <v>442.2</v>
      </c>
      <c r="K256" s="1">
        <v>4355</v>
      </c>
      <c r="L256" s="1">
        <v>36740</v>
      </c>
      <c r="M256" s="1">
        <v>60970</v>
      </c>
      <c r="N256" s="1">
        <v>31430</v>
      </c>
    </row>
    <row r="257" spans="1:14" x14ac:dyDescent="0.25">
      <c r="A257" t="s">
        <v>262</v>
      </c>
      <c r="B257" s="1">
        <v>1664891.67</v>
      </c>
      <c r="C257" s="1">
        <v>1106000</v>
      </c>
      <c r="D257" s="1">
        <v>260600</v>
      </c>
      <c r="E257" s="1">
        <v>2174000</v>
      </c>
      <c r="F257" s="1">
        <v>561000</v>
      </c>
      <c r="G257" s="1">
        <v>1212000</v>
      </c>
      <c r="H257" s="1">
        <v>892400</v>
      </c>
      <c r="I257" s="1">
        <v>1340000</v>
      </c>
      <c r="J257" s="1">
        <v>386700</v>
      </c>
      <c r="K257" s="1">
        <v>1694000</v>
      </c>
      <c r="L257" s="1">
        <v>3384000</v>
      </c>
      <c r="M257" s="1">
        <v>3747000</v>
      </c>
      <c r="N257" s="1">
        <v>3221000</v>
      </c>
    </row>
    <row r="258" spans="1:14" x14ac:dyDescent="0.25">
      <c r="A258" t="s">
        <v>263</v>
      </c>
      <c r="B258" s="1">
        <v>2825.64</v>
      </c>
      <c r="C258" s="1">
        <v>432.6</v>
      </c>
      <c r="D258" s="1">
        <v>53.81</v>
      </c>
      <c r="E258" s="1">
        <v>6755</v>
      </c>
      <c r="F258" s="1">
        <v>61.15</v>
      </c>
      <c r="G258" s="1">
        <v>2013</v>
      </c>
      <c r="H258" s="1">
        <v>682.2</v>
      </c>
      <c r="I258" s="1">
        <v>2571</v>
      </c>
      <c r="J258" s="1">
        <v>96.15</v>
      </c>
      <c r="K258" s="1">
        <v>758.8</v>
      </c>
      <c r="L258" s="1">
        <v>5779</v>
      </c>
      <c r="M258" s="1">
        <v>9240</v>
      </c>
      <c r="N258" s="1">
        <v>5465</v>
      </c>
    </row>
    <row r="259" spans="1:14" x14ac:dyDescent="0.25">
      <c r="A259" t="s">
        <v>264</v>
      </c>
      <c r="B259" s="1">
        <v>25.73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72.209999999999994</v>
      </c>
      <c r="M259" s="1">
        <v>236.6</v>
      </c>
      <c r="N259" s="1">
        <v>0</v>
      </c>
    </row>
    <row r="260" spans="1:14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t="s">
        <v>265</v>
      </c>
      <c r="B261" s="1">
        <v>1111.82</v>
      </c>
      <c r="C261" s="1">
        <v>58.36</v>
      </c>
      <c r="D261" s="1">
        <v>1.35</v>
      </c>
      <c r="E261" s="1">
        <v>2617</v>
      </c>
      <c r="F261" s="1">
        <v>1.42</v>
      </c>
      <c r="G261" s="1">
        <v>693</v>
      </c>
      <c r="H261" s="1">
        <v>269.5</v>
      </c>
      <c r="I261" s="1">
        <v>1177</v>
      </c>
      <c r="J261" s="1">
        <v>17.87</v>
      </c>
      <c r="K261" s="1">
        <v>218.4</v>
      </c>
      <c r="L261" s="1">
        <v>1695</v>
      </c>
      <c r="M261" s="1">
        <v>4520</v>
      </c>
      <c r="N261" s="1">
        <v>2073</v>
      </c>
    </row>
    <row r="262" spans="1:14" x14ac:dyDescent="0.25">
      <c r="A262" t="s">
        <v>266</v>
      </c>
      <c r="B262" s="1">
        <v>376.73</v>
      </c>
      <c r="C262" s="1">
        <v>2.72</v>
      </c>
      <c r="D262" s="1">
        <v>5.55</v>
      </c>
      <c r="E262" s="1">
        <v>211.3</v>
      </c>
      <c r="F262" s="1">
        <v>10.78</v>
      </c>
      <c r="G262" s="1">
        <v>171.4</v>
      </c>
      <c r="H262" s="1">
        <v>58.32</v>
      </c>
      <c r="I262" s="1">
        <v>225.6</v>
      </c>
      <c r="J262" s="1">
        <v>8.4600000000000009</v>
      </c>
      <c r="K262" s="1">
        <v>61.82</v>
      </c>
      <c r="L262" s="1">
        <v>2625</v>
      </c>
      <c r="M262" s="1">
        <v>717.6</v>
      </c>
      <c r="N262" s="1">
        <v>422.2</v>
      </c>
    </row>
    <row r="263" spans="1:14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t="s">
        <v>267</v>
      </c>
      <c r="B264" s="1">
        <v>1684869.03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t="s">
        <v>268</v>
      </c>
      <c r="B265" s="1">
        <v>1488.55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 spans="1:14" x14ac:dyDescent="0.25">
      <c r="A267" t="s">
        <v>303</v>
      </c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 spans="1:14" x14ac:dyDescent="0.25">
      <c r="A268" t="s">
        <v>108</v>
      </c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 spans="1:14" x14ac:dyDescent="0.25">
      <c r="A269" s="7" t="s">
        <v>388</v>
      </c>
      <c r="B269" s="7" t="s">
        <v>50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 spans="1:14" x14ac:dyDescent="0.25">
      <c r="A270" t="s">
        <v>270</v>
      </c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 spans="1:14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 spans="1:14" x14ac:dyDescent="0.25">
      <c r="B272" s="22" t="s">
        <v>259</v>
      </c>
      <c r="C272" s="22">
        <v>2002</v>
      </c>
      <c r="D272" s="22">
        <v>2003</v>
      </c>
      <c r="E272" s="22">
        <v>2004</v>
      </c>
      <c r="F272" s="22">
        <v>2005</v>
      </c>
      <c r="G272" s="22">
        <v>2006</v>
      </c>
      <c r="H272" s="22">
        <v>2007</v>
      </c>
      <c r="I272" s="22">
        <v>2008</v>
      </c>
      <c r="J272" s="22">
        <v>2009</v>
      </c>
      <c r="K272" s="22">
        <v>2010</v>
      </c>
      <c r="L272" s="22">
        <v>2011</v>
      </c>
      <c r="M272" s="22">
        <v>2012</v>
      </c>
      <c r="N272" s="22">
        <v>2013</v>
      </c>
    </row>
    <row r="273" spans="1:14" x14ac:dyDescent="0.25">
      <c r="A273" t="s">
        <v>260</v>
      </c>
      <c r="B273" s="22">
        <v>222.34</v>
      </c>
      <c r="C273" s="22">
        <v>199.2</v>
      </c>
      <c r="D273" s="22">
        <v>68.64</v>
      </c>
      <c r="E273" s="22">
        <v>185</v>
      </c>
      <c r="F273" s="22">
        <v>86.66</v>
      </c>
      <c r="G273" s="22">
        <v>243</v>
      </c>
      <c r="H273" s="22">
        <v>176</v>
      </c>
      <c r="I273" s="22">
        <v>187.2</v>
      </c>
      <c r="J273" s="22">
        <v>77.7</v>
      </c>
      <c r="K273" s="22">
        <v>186.7</v>
      </c>
      <c r="L273" s="22">
        <v>441.3</v>
      </c>
      <c r="M273" s="22">
        <v>377.6</v>
      </c>
      <c r="N273" s="22">
        <v>439.1</v>
      </c>
    </row>
    <row r="274" spans="1:14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 spans="1:14" x14ac:dyDescent="0.25">
      <c r="A275" t="s">
        <v>261</v>
      </c>
      <c r="B275" s="22">
        <v>15480.15</v>
      </c>
      <c r="C275" s="22">
        <v>1203</v>
      </c>
      <c r="D275" s="22">
        <v>18.98</v>
      </c>
      <c r="E275" s="22">
        <v>34470</v>
      </c>
      <c r="F275" s="22">
        <v>14.65</v>
      </c>
      <c r="G275" s="22">
        <v>12410</v>
      </c>
      <c r="H275" s="22">
        <v>4718</v>
      </c>
      <c r="I275" s="22">
        <v>18740</v>
      </c>
      <c r="J275" s="22">
        <v>442.2</v>
      </c>
      <c r="K275" s="22">
        <v>4355</v>
      </c>
      <c r="L275" s="22">
        <v>21090</v>
      </c>
      <c r="M275" s="22">
        <v>56870</v>
      </c>
      <c r="N275" s="22">
        <v>31430</v>
      </c>
    </row>
    <row r="276" spans="1:14" x14ac:dyDescent="0.25">
      <c r="A276" t="s">
        <v>262</v>
      </c>
      <c r="B276" s="22">
        <v>1585225</v>
      </c>
      <c r="C276" s="22">
        <v>1106000</v>
      </c>
      <c r="D276" s="22">
        <v>260600</v>
      </c>
      <c r="E276" s="22">
        <v>2174000</v>
      </c>
      <c r="F276" s="22">
        <v>561000</v>
      </c>
      <c r="G276" s="22">
        <v>1212000</v>
      </c>
      <c r="H276" s="22">
        <v>892400</v>
      </c>
      <c r="I276" s="22">
        <v>1340000</v>
      </c>
      <c r="J276" s="22">
        <v>386700</v>
      </c>
      <c r="K276" s="22">
        <v>1694000</v>
      </c>
      <c r="L276" s="22">
        <v>2686000</v>
      </c>
      <c r="M276" s="22">
        <v>3489000</v>
      </c>
      <c r="N276" s="22">
        <v>3221000</v>
      </c>
    </row>
    <row r="277" spans="1:14" x14ac:dyDescent="0.25">
      <c r="A277" t="s">
        <v>263</v>
      </c>
      <c r="B277" s="22">
        <v>2862.31</v>
      </c>
      <c r="C277" s="22">
        <v>432.6</v>
      </c>
      <c r="D277" s="22">
        <v>53.81</v>
      </c>
      <c r="E277" s="22">
        <v>6755</v>
      </c>
      <c r="F277" s="22">
        <v>61.15</v>
      </c>
      <c r="G277" s="22">
        <v>2013</v>
      </c>
      <c r="H277" s="22">
        <v>682.2</v>
      </c>
      <c r="I277" s="22">
        <v>2571</v>
      </c>
      <c r="J277" s="22">
        <v>96.15</v>
      </c>
      <c r="K277" s="22">
        <v>758.8</v>
      </c>
      <c r="L277" s="22">
        <v>3489</v>
      </c>
      <c r="M277" s="22">
        <v>11970</v>
      </c>
      <c r="N277" s="22">
        <v>5465</v>
      </c>
    </row>
    <row r="278" spans="1:14" x14ac:dyDescent="0.25">
      <c r="A278" t="s">
        <v>264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2">
        <v>0</v>
      </c>
      <c r="N278" s="22">
        <v>0</v>
      </c>
    </row>
    <row r="279" spans="1:14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 spans="1:14" x14ac:dyDescent="0.25">
      <c r="A280" t="s">
        <v>265</v>
      </c>
      <c r="B280" s="22">
        <v>1046.32</v>
      </c>
      <c r="C280" s="22">
        <v>58.36</v>
      </c>
      <c r="D280" s="22">
        <v>1.35</v>
      </c>
      <c r="E280" s="22">
        <v>2617</v>
      </c>
      <c r="F280" s="22">
        <v>1.42</v>
      </c>
      <c r="G280" s="22">
        <v>693</v>
      </c>
      <c r="H280" s="22">
        <v>269.5</v>
      </c>
      <c r="I280" s="22">
        <v>1177</v>
      </c>
      <c r="J280" s="22">
        <v>17.87</v>
      </c>
      <c r="K280" s="22">
        <v>218.4</v>
      </c>
      <c r="L280" s="22">
        <v>1083</v>
      </c>
      <c r="M280" s="22">
        <v>4346</v>
      </c>
      <c r="N280" s="22">
        <v>2073</v>
      </c>
    </row>
    <row r="281" spans="1:14" x14ac:dyDescent="0.25">
      <c r="A281" t="s">
        <v>266</v>
      </c>
      <c r="B281" s="22">
        <v>183.41</v>
      </c>
      <c r="C281" s="22">
        <v>2.72</v>
      </c>
      <c r="D281" s="22">
        <v>5.55</v>
      </c>
      <c r="E281" s="22">
        <v>211.3</v>
      </c>
      <c r="F281" s="22">
        <v>10.78</v>
      </c>
      <c r="G281" s="22">
        <v>171.4</v>
      </c>
      <c r="H281" s="22">
        <v>58.32</v>
      </c>
      <c r="I281" s="22">
        <v>225.6</v>
      </c>
      <c r="J281" s="22">
        <v>8.4600000000000009</v>
      </c>
      <c r="K281" s="22">
        <v>61.82</v>
      </c>
      <c r="L281" s="22">
        <v>417.4</v>
      </c>
      <c r="M281" s="22">
        <v>605.4</v>
      </c>
      <c r="N281" s="22">
        <v>422.2</v>
      </c>
    </row>
    <row r="282" spans="1:14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 spans="1:14" x14ac:dyDescent="0.25">
      <c r="A283" t="s">
        <v>267</v>
      </c>
      <c r="B283" s="22">
        <v>1603567.46</v>
      </c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 spans="1:14" x14ac:dyDescent="0.25">
      <c r="A284" t="s">
        <v>268</v>
      </c>
      <c r="B284" s="22">
        <v>1229.74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 spans="1:14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 spans="1:14" x14ac:dyDescent="0.25">
      <c r="A286" t="s">
        <v>308</v>
      </c>
    </row>
    <row r="287" spans="1:14" x14ac:dyDescent="0.25">
      <c r="A287" t="s">
        <v>108</v>
      </c>
    </row>
    <row r="288" spans="1:14" x14ac:dyDescent="0.25">
      <c r="A288" s="7" t="s">
        <v>313</v>
      </c>
      <c r="B288" s="7" t="s">
        <v>51</v>
      </c>
    </row>
    <row r="289" spans="1:14" x14ac:dyDescent="0.25">
      <c r="A289" t="s">
        <v>270</v>
      </c>
    </row>
    <row r="291" spans="1:14" x14ac:dyDescent="0.25">
      <c r="B291" t="s">
        <v>259</v>
      </c>
      <c r="C291">
        <v>2002</v>
      </c>
      <c r="D291">
        <v>2003</v>
      </c>
      <c r="E291">
        <v>2004</v>
      </c>
      <c r="F291">
        <v>2005</v>
      </c>
      <c r="G291">
        <v>2006</v>
      </c>
      <c r="H291">
        <v>2007</v>
      </c>
      <c r="I291">
        <v>2008</v>
      </c>
      <c r="J291">
        <v>2009</v>
      </c>
      <c r="K291">
        <v>2010</v>
      </c>
      <c r="L291">
        <v>2011</v>
      </c>
      <c r="M291">
        <v>2012</v>
      </c>
      <c r="N291">
        <v>2013</v>
      </c>
    </row>
    <row r="292" spans="1:14" x14ac:dyDescent="0.25">
      <c r="A292" t="s">
        <v>260</v>
      </c>
      <c r="B292" s="22">
        <v>357394.17</v>
      </c>
      <c r="C292" s="22">
        <v>118300</v>
      </c>
      <c r="D292" s="22">
        <v>94830</v>
      </c>
      <c r="E292" s="22">
        <v>608400</v>
      </c>
      <c r="F292" s="22">
        <v>410800</v>
      </c>
      <c r="G292" s="22">
        <v>527500</v>
      </c>
      <c r="H292" s="22">
        <v>426000</v>
      </c>
      <c r="I292" s="22">
        <v>311600</v>
      </c>
      <c r="J292" s="22">
        <v>181600</v>
      </c>
      <c r="K292" s="22">
        <v>496100</v>
      </c>
      <c r="L292" s="22">
        <v>471800</v>
      </c>
      <c r="M292" s="22">
        <v>245300</v>
      </c>
      <c r="N292" s="22">
        <v>396500</v>
      </c>
    </row>
    <row r="293" spans="1:14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 spans="1:14" x14ac:dyDescent="0.25">
      <c r="A294" t="s">
        <v>261</v>
      </c>
      <c r="B294" s="22">
        <v>5236858.33</v>
      </c>
      <c r="C294" s="22">
        <v>916900</v>
      </c>
      <c r="D294" s="22">
        <v>455400</v>
      </c>
      <c r="E294" s="22">
        <v>9497000</v>
      </c>
      <c r="F294" s="22">
        <v>5593000</v>
      </c>
      <c r="G294" s="22">
        <v>7018000</v>
      </c>
      <c r="H294" s="22">
        <v>5575000</v>
      </c>
      <c r="I294" s="22">
        <v>3745000</v>
      </c>
      <c r="J294" s="22">
        <v>2420000</v>
      </c>
      <c r="K294" s="22">
        <v>7868000</v>
      </c>
      <c r="L294" s="22">
        <v>6750000</v>
      </c>
      <c r="M294" s="22">
        <v>3938000</v>
      </c>
      <c r="N294" s="22">
        <v>9066000</v>
      </c>
    </row>
    <row r="295" spans="1:14" x14ac:dyDescent="0.25">
      <c r="A295" t="s">
        <v>262</v>
      </c>
      <c r="B295" s="22">
        <v>365183330.67000002</v>
      </c>
      <c r="C295" s="22">
        <v>141100000</v>
      </c>
      <c r="D295" s="22">
        <v>135800000</v>
      </c>
      <c r="E295" s="22">
        <v>649299968</v>
      </c>
      <c r="F295" s="22">
        <v>447500000</v>
      </c>
      <c r="G295" s="22">
        <v>345300000</v>
      </c>
      <c r="H295" s="22">
        <v>476800000</v>
      </c>
      <c r="I295" s="22">
        <v>313800000</v>
      </c>
      <c r="J295" s="22">
        <v>191000000</v>
      </c>
      <c r="K295" s="22">
        <v>493900000</v>
      </c>
      <c r="L295" s="22">
        <v>526700000</v>
      </c>
      <c r="M295" s="22">
        <v>340600000</v>
      </c>
      <c r="N295" s="22">
        <v>320400000</v>
      </c>
    </row>
    <row r="296" spans="1:14" x14ac:dyDescent="0.25">
      <c r="A296" t="s">
        <v>263</v>
      </c>
      <c r="B296" s="22">
        <v>1698450</v>
      </c>
      <c r="C296" s="22">
        <v>355900</v>
      </c>
      <c r="D296" s="22">
        <v>153000</v>
      </c>
      <c r="E296" s="22">
        <v>3247000</v>
      </c>
      <c r="F296" s="22">
        <v>2003000</v>
      </c>
      <c r="G296" s="22">
        <v>2142000</v>
      </c>
      <c r="H296" s="22">
        <v>2008000</v>
      </c>
      <c r="I296" s="22">
        <v>1171000</v>
      </c>
      <c r="J296" s="22">
        <v>901500</v>
      </c>
      <c r="K296" s="22">
        <v>2665000</v>
      </c>
      <c r="L296" s="22">
        <v>1955000</v>
      </c>
      <c r="M296" s="22">
        <v>1054000</v>
      </c>
      <c r="N296" s="22">
        <v>2726000</v>
      </c>
    </row>
    <row r="297" spans="1:14" x14ac:dyDescent="0.25">
      <c r="A297" t="s">
        <v>264</v>
      </c>
      <c r="B297" s="22">
        <v>507926.67</v>
      </c>
      <c r="C297" s="22">
        <v>151300</v>
      </c>
      <c r="D297" s="22">
        <v>50320</v>
      </c>
      <c r="E297" s="22">
        <v>993100</v>
      </c>
      <c r="F297" s="22">
        <v>598300</v>
      </c>
      <c r="G297" s="22">
        <v>571600</v>
      </c>
      <c r="H297" s="22">
        <v>651900</v>
      </c>
      <c r="I297" s="22">
        <v>347900</v>
      </c>
      <c r="J297" s="22">
        <v>234800</v>
      </c>
      <c r="K297" s="22">
        <v>736700</v>
      </c>
      <c r="L297" s="22">
        <v>566900</v>
      </c>
      <c r="M297" s="22">
        <v>305600</v>
      </c>
      <c r="N297" s="22">
        <v>886700</v>
      </c>
    </row>
    <row r="298" spans="1:14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 spans="1:14" x14ac:dyDescent="0.25">
      <c r="A299" t="s">
        <v>265</v>
      </c>
      <c r="B299" s="22">
        <v>199234.17</v>
      </c>
      <c r="C299" s="22">
        <v>31300</v>
      </c>
      <c r="D299" s="22">
        <v>15980</v>
      </c>
      <c r="E299" s="22">
        <v>392800</v>
      </c>
      <c r="F299" s="22">
        <v>216500</v>
      </c>
      <c r="G299" s="22">
        <v>275200</v>
      </c>
      <c r="H299" s="22">
        <v>196700</v>
      </c>
      <c r="I299" s="22">
        <v>137000</v>
      </c>
      <c r="J299" s="22">
        <v>63430</v>
      </c>
      <c r="K299" s="22">
        <v>277600</v>
      </c>
      <c r="L299" s="22">
        <v>241200</v>
      </c>
      <c r="M299" s="22">
        <v>176500</v>
      </c>
      <c r="N299" s="22">
        <v>366600</v>
      </c>
    </row>
    <row r="300" spans="1:14" x14ac:dyDescent="0.25">
      <c r="A300" t="s">
        <v>266</v>
      </c>
      <c r="B300" s="22">
        <v>614825</v>
      </c>
      <c r="C300" s="22">
        <v>155700</v>
      </c>
      <c r="D300" s="22">
        <v>102800</v>
      </c>
      <c r="E300" s="22">
        <v>998200</v>
      </c>
      <c r="F300" s="22">
        <v>713300</v>
      </c>
      <c r="G300" s="22">
        <v>1025000</v>
      </c>
      <c r="H300" s="22">
        <v>623600</v>
      </c>
      <c r="I300" s="22">
        <v>437100</v>
      </c>
      <c r="J300" s="22">
        <v>295500</v>
      </c>
      <c r="K300" s="22">
        <v>912300</v>
      </c>
      <c r="L300" s="22">
        <v>908300</v>
      </c>
      <c r="M300" s="22">
        <v>461600</v>
      </c>
      <c r="N300" s="22">
        <v>744500</v>
      </c>
    </row>
    <row r="301" spans="1:14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 spans="1:14" x14ac:dyDescent="0.25">
      <c r="A302" t="s">
        <v>267</v>
      </c>
      <c r="B302" s="22">
        <v>372626565.67000002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 spans="1:14" x14ac:dyDescent="0.25">
      <c r="A303" t="s">
        <v>268</v>
      </c>
      <c r="B303" s="22">
        <v>814059.17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7" spans="1:14" x14ac:dyDescent="0.25">
      <c r="A307" t="s">
        <v>123</v>
      </c>
    </row>
    <row r="308" spans="1:14" x14ac:dyDescent="0.25">
      <c r="A308" t="s">
        <v>108</v>
      </c>
    </row>
    <row r="309" spans="1:14" x14ac:dyDescent="0.25">
      <c r="A309" s="7" t="s">
        <v>301</v>
      </c>
      <c r="B309" s="7" t="s">
        <v>52</v>
      </c>
    </row>
    <row r="310" spans="1:14" x14ac:dyDescent="0.25">
      <c r="A310" t="s">
        <v>270</v>
      </c>
    </row>
    <row r="312" spans="1:14" x14ac:dyDescent="0.25">
      <c r="B312" t="s">
        <v>259</v>
      </c>
      <c r="C312">
        <v>2002</v>
      </c>
      <c r="D312">
        <v>2003</v>
      </c>
      <c r="E312">
        <v>2004</v>
      </c>
      <c r="F312">
        <v>2005</v>
      </c>
      <c r="G312">
        <v>2006</v>
      </c>
      <c r="H312">
        <v>2007</v>
      </c>
      <c r="I312">
        <v>2008</v>
      </c>
      <c r="J312">
        <v>2009</v>
      </c>
      <c r="K312">
        <v>2010</v>
      </c>
      <c r="L312">
        <v>2011</v>
      </c>
      <c r="M312">
        <v>2012</v>
      </c>
      <c r="N312">
        <v>2013</v>
      </c>
    </row>
    <row r="313" spans="1:14" x14ac:dyDescent="0.25">
      <c r="A313" t="s">
        <v>260</v>
      </c>
      <c r="B313" s="22">
        <v>330355</v>
      </c>
      <c r="C313" s="22">
        <v>110600</v>
      </c>
      <c r="D313" s="22">
        <v>88360</v>
      </c>
      <c r="E313" s="22">
        <v>474700</v>
      </c>
      <c r="F313" s="22">
        <v>397100</v>
      </c>
      <c r="G313" s="22">
        <v>507800</v>
      </c>
      <c r="H313" s="22">
        <v>411800</v>
      </c>
      <c r="I313" s="22">
        <v>288200</v>
      </c>
      <c r="J313" s="22">
        <v>188800</v>
      </c>
      <c r="K313" s="22">
        <v>457700</v>
      </c>
      <c r="L313" s="22">
        <v>460200</v>
      </c>
      <c r="M313" s="22">
        <v>207000</v>
      </c>
      <c r="N313" s="22">
        <v>372000</v>
      </c>
    </row>
    <row r="314" spans="1:14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 spans="1:14" x14ac:dyDescent="0.25">
      <c r="A315" t="s">
        <v>261</v>
      </c>
      <c r="B315" s="22">
        <v>4755266.67</v>
      </c>
      <c r="C315" s="22">
        <v>822400</v>
      </c>
      <c r="D315" s="22">
        <v>397800</v>
      </c>
      <c r="E315" s="22">
        <v>7854000</v>
      </c>
      <c r="F315" s="22">
        <v>4873000</v>
      </c>
      <c r="G315" s="22">
        <v>6552000</v>
      </c>
      <c r="H315" s="22">
        <v>5339000</v>
      </c>
      <c r="I315" s="22">
        <v>3368000</v>
      </c>
      <c r="J315" s="22">
        <v>2355000</v>
      </c>
      <c r="K315" s="22">
        <v>7102000</v>
      </c>
      <c r="L315" s="22">
        <v>6361000</v>
      </c>
      <c r="M315" s="22">
        <v>3444000</v>
      </c>
      <c r="N315" s="22">
        <v>8595000</v>
      </c>
    </row>
    <row r="316" spans="1:14" x14ac:dyDescent="0.25">
      <c r="A316" t="s">
        <v>262</v>
      </c>
      <c r="B316" s="22">
        <v>372166666.67000002</v>
      </c>
      <c r="C316" s="22">
        <v>142700000</v>
      </c>
      <c r="D316" s="22">
        <v>136200000</v>
      </c>
      <c r="E316" s="22">
        <v>659400000</v>
      </c>
      <c r="F316" s="22">
        <v>456000000</v>
      </c>
      <c r="G316" s="22">
        <v>353800000</v>
      </c>
      <c r="H316" s="22">
        <v>489500000</v>
      </c>
      <c r="I316" s="22">
        <v>317400000</v>
      </c>
      <c r="J316" s="22">
        <v>192600000</v>
      </c>
      <c r="K316" s="22">
        <v>502500000</v>
      </c>
      <c r="L316" s="22">
        <v>534900000</v>
      </c>
      <c r="M316" s="22">
        <v>346000000</v>
      </c>
      <c r="N316" s="22">
        <v>335000000</v>
      </c>
    </row>
    <row r="317" spans="1:14" x14ac:dyDescent="0.25">
      <c r="A317" t="s">
        <v>263</v>
      </c>
      <c r="B317" s="22">
        <v>1554916.67</v>
      </c>
      <c r="C317" s="22">
        <v>315500</v>
      </c>
      <c r="D317" s="22">
        <v>137200</v>
      </c>
      <c r="E317" s="22">
        <v>2735000</v>
      </c>
      <c r="F317" s="22">
        <v>1768000</v>
      </c>
      <c r="G317" s="22">
        <v>2006000</v>
      </c>
      <c r="H317" s="22">
        <v>1917000</v>
      </c>
      <c r="I317" s="22">
        <v>1073000</v>
      </c>
      <c r="J317" s="22">
        <v>877000</v>
      </c>
      <c r="K317" s="22">
        <v>2438000</v>
      </c>
      <c r="L317" s="22">
        <v>1823000</v>
      </c>
      <c r="M317" s="22">
        <v>956300</v>
      </c>
      <c r="N317" s="22">
        <v>2613000</v>
      </c>
    </row>
    <row r="318" spans="1:14" x14ac:dyDescent="0.25">
      <c r="A318" t="s">
        <v>264</v>
      </c>
      <c r="B318" s="22">
        <v>475215</v>
      </c>
      <c r="C318" s="22">
        <v>134400</v>
      </c>
      <c r="D318" s="22">
        <v>45980</v>
      </c>
      <c r="E318" s="22">
        <v>903500</v>
      </c>
      <c r="F318" s="22">
        <v>541400</v>
      </c>
      <c r="G318" s="22">
        <v>541800</v>
      </c>
      <c r="H318" s="22">
        <v>622400</v>
      </c>
      <c r="I318" s="22">
        <v>322200</v>
      </c>
      <c r="J318" s="22">
        <v>228300</v>
      </c>
      <c r="K318" s="22">
        <v>695400</v>
      </c>
      <c r="L318" s="22">
        <v>524300</v>
      </c>
      <c r="M318" s="22">
        <v>289800</v>
      </c>
      <c r="N318" s="22">
        <v>853100</v>
      </c>
    </row>
    <row r="319" spans="1:14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 spans="1:14" x14ac:dyDescent="0.25">
      <c r="A320" t="s">
        <v>265</v>
      </c>
      <c r="B320" s="22">
        <v>192988.33</v>
      </c>
      <c r="C320" s="22">
        <v>31030</v>
      </c>
      <c r="D320" s="22">
        <v>14550</v>
      </c>
      <c r="E320" s="22">
        <v>335900</v>
      </c>
      <c r="F320" s="22">
        <v>204100</v>
      </c>
      <c r="G320" s="22">
        <v>272900</v>
      </c>
      <c r="H320" s="22">
        <v>212500</v>
      </c>
      <c r="I320" s="22">
        <v>128200</v>
      </c>
      <c r="J320" s="22">
        <v>66580</v>
      </c>
      <c r="K320" s="22">
        <v>265800</v>
      </c>
      <c r="L320" s="22">
        <v>244600</v>
      </c>
      <c r="M320" s="22">
        <v>161300</v>
      </c>
      <c r="N320" s="22">
        <v>378400</v>
      </c>
    </row>
    <row r="321" spans="1:14" x14ac:dyDescent="0.25">
      <c r="A321" t="s">
        <v>266</v>
      </c>
      <c r="B321" s="22">
        <v>617191.67000000004</v>
      </c>
      <c r="C321" s="22">
        <v>156000</v>
      </c>
      <c r="D321" s="22">
        <v>102900</v>
      </c>
      <c r="E321" s="22">
        <v>979300</v>
      </c>
      <c r="F321" s="22">
        <v>706100</v>
      </c>
      <c r="G321" s="22">
        <v>1029000</v>
      </c>
      <c r="H321" s="22">
        <v>632300</v>
      </c>
      <c r="I321" s="22">
        <v>438600</v>
      </c>
      <c r="J321" s="22">
        <v>304300</v>
      </c>
      <c r="K321" s="22">
        <v>913200</v>
      </c>
      <c r="L321" s="22">
        <v>918500</v>
      </c>
      <c r="M321" s="22">
        <v>470300</v>
      </c>
      <c r="N321" s="22">
        <v>755800</v>
      </c>
    </row>
    <row r="322" spans="1:14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 spans="1:14" x14ac:dyDescent="0.25">
      <c r="A323" t="s">
        <v>267</v>
      </c>
      <c r="B323" s="22">
        <v>378952065</v>
      </c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 spans="1:14" x14ac:dyDescent="0.25">
      <c r="A324" t="s">
        <v>268</v>
      </c>
      <c r="B324" s="22">
        <v>810180</v>
      </c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6" spans="1:14" x14ac:dyDescent="0.25">
      <c r="A326" t="s">
        <v>278</v>
      </c>
    </row>
    <row r="327" spans="1:14" x14ac:dyDescent="0.25">
      <c r="A327" t="s">
        <v>173</v>
      </c>
    </row>
    <row r="328" spans="1:14" x14ac:dyDescent="0.25">
      <c r="A328" s="7" t="s">
        <v>258</v>
      </c>
      <c r="B328" s="7" t="s">
        <v>53</v>
      </c>
    </row>
    <row r="329" spans="1:14" x14ac:dyDescent="0.25">
      <c r="A329" t="s">
        <v>270</v>
      </c>
    </row>
    <row r="331" spans="1:14" x14ac:dyDescent="0.25">
      <c r="B331" t="s">
        <v>259</v>
      </c>
      <c r="C331">
        <v>2002</v>
      </c>
      <c r="D331">
        <v>2003</v>
      </c>
      <c r="E331">
        <v>2004</v>
      </c>
      <c r="F331">
        <v>2005</v>
      </c>
      <c r="G331">
        <v>2006</v>
      </c>
      <c r="H331">
        <v>2007</v>
      </c>
      <c r="I331">
        <v>2008</v>
      </c>
      <c r="J331">
        <v>2009</v>
      </c>
      <c r="K331">
        <v>2010</v>
      </c>
      <c r="L331">
        <v>2011</v>
      </c>
      <c r="M331">
        <v>2012</v>
      </c>
      <c r="N331">
        <v>2013</v>
      </c>
    </row>
    <row r="332" spans="1:14" x14ac:dyDescent="0.25">
      <c r="A332" t="s">
        <v>260</v>
      </c>
      <c r="B332">
        <v>351127.5</v>
      </c>
      <c r="C332" s="22">
        <v>112600</v>
      </c>
      <c r="D332" s="22">
        <v>86130</v>
      </c>
      <c r="E332" s="22">
        <v>593500</v>
      </c>
      <c r="F332" s="22">
        <v>404700</v>
      </c>
      <c r="G332" s="22">
        <v>489800</v>
      </c>
      <c r="H332" s="22">
        <v>435100</v>
      </c>
      <c r="I332" s="22">
        <v>292600</v>
      </c>
      <c r="J332" s="22">
        <v>174000</v>
      </c>
      <c r="K332" s="22">
        <v>495300</v>
      </c>
      <c r="L332" s="22">
        <v>498600</v>
      </c>
      <c r="M332" s="22">
        <v>204300</v>
      </c>
      <c r="N332" s="22">
        <v>426900</v>
      </c>
    </row>
    <row r="333" spans="1:14" x14ac:dyDescent="0.25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 spans="1:14" x14ac:dyDescent="0.25">
      <c r="A334" t="s">
        <v>261</v>
      </c>
      <c r="B334" s="22">
        <v>3861050</v>
      </c>
      <c r="C334" s="22">
        <v>706700</v>
      </c>
      <c r="D334" s="22">
        <v>210400</v>
      </c>
      <c r="E334" s="22">
        <v>9050000</v>
      </c>
      <c r="F334" s="22">
        <v>5356000</v>
      </c>
      <c r="G334" s="22">
        <v>3181000</v>
      </c>
      <c r="H334" s="22">
        <v>3735000</v>
      </c>
      <c r="I334" s="22">
        <v>2002000</v>
      </c>
      <c r="J334" s="22">
        <v>853500</v>
      </c>
      <c r="K334" s="22">
        <v>6938000</v>
      </c>
      <c r="L334" s="22">
        <v>5125000</v>
      </c>
      <c r="M334" s="22">
        <v>2159000</v>
      </c>
      <c r="N334" s="22">
        <v>7016000</v>
      </c>
    </row>
    <row r="335" spans="1:14" x14ac:dyDescent="0.25">
      <c r="A335" t="s">
        <v>262</v>
      </c>
      <c r="B335" s="22">
        <v>381483336</v>
      </c>
      <c r="C335" s="22">
        <v>123200000</v>
      </c>
      <c r="D335" s="22">
        <v>119900000</v>
      </c>
      <c r="E335" s="23">
        <v>675400000</v>
      </c>
      <c r="F335" s="23">
        <v>441200000</v>
      </c>
      <c r="G335" s="23">
        <v>346600000</v>
      </c>
      <c r="H335" s="23">
        <v>530600000</v>
      </c>
      <c r="I335" s="23">
        <v>331600000</v>
      </c>
      <c r="J335" s="23">
        <v>214500000</v>
      </c>
      <c r="K335" s="23">
        <v>538400000</v>
      </c>
      <c r="L335" s="23">
        <v>541100032</v>
      </c>
      <c r="M335" s="23">
        <v>320100000</v>
      </c>
      <c r="N335" s="23">
        <v>395200000</v>
      </c>
    </row>
    <row r="336" spans="1:14" x14ac:dyDescent="0.25">
      <c r="A336" t="s">
        <v>263</v>
      </c>
      <c r="B336" s="22">
        <v>1345865.83</v>
      </c>
      <c r="C336" s="22">
        <v>291200</v>
      </c>
      <c r="D336" s="22">
        <v>71690</v>
      </c>
      <c r="E336" s="22">
        <v>3167000</v>
      </c>
      <c r="F336" s="22">
        <v>1968000</v>
      </c>
      <c r="G336" s="22">
        <v>985600</v>
      </c>
      <c r="H336" s="22">
        <v>1409000</v>
      </c>
      <c r="I336" s="22">
        <v>715700</v>
      </c>
      <c r="J336" s="22">
        <v>357500</v>
      </c>
      <c r="K336" s="22">
        <v>2462000</v>
      </c>
      <c r="L336" s="22">
        <v>1767000</v>
      </c>
      <c r="M336" s="22">
        <v>523700</v>
      </c>
      <c r="N336" s="22">
        <v>2432000</v>
      </c>
    </row>
    <row r="337" spans="1:14" x14ac:dyDescent="0.25">
      <c r="A337" t="s">
        <v>264</v>
      </c>
      <c r="B337" s="22">
        <v>397778.33</v>
      </c>
      <c r="C337" s="22">
        <v>115400</v>
      </c>
      <c r="D337" s="22">
        <v>24700</v>
      </c>
      <c r="E337" s="22">
        <v>911500</v>
      </c>
      <c r="F337" s="22">
        <v>547900</v>
      </c>
      <c r="G337" s="22">
        <v>263800</v>
      </c>
      <c r="H337" s="22">
        <v>436200</v>
      </c>
      <c r="I337" s="22">
        <v>240100</v>
      </c>
      <c r="J337" s="22">
        <v>99740</v>
      </c>
      <c r="K337" s="22">
        <v>619000</v>
      </c>
      <c r="L337" s="22">
        <v>574400</v>
      </c>
      <c r="M337" s="22">
        <v>145400</v>
      </c>
      <c r="N337" s="22">
        <v>795200</v>
      </c>
    </row>
    <row r="338" spans="1:14" x14ac:dyDescent="0.25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 spans="1:14" x14ac:dyDescent="0.25">
      <c r="A339" t="s">
        <v>265</v>
      </c>
      <c r="B339" s="22">
        <v>150089.5</v>
      </c>
      <c r="C339" s="22">
        <v>25580</v>
      </c>
      <c r="D339" s="22">
        <v>6914</v>
      </c>
      <c r="E339" s="22">
        <v>374000</v>
      </c>
      <c r="F339" s="22">
        <v>212000</v>
      </c>
      <c r="G339" s="22">
        <v>121700</v>
      </c>
      <c r="H339" s="22">
        <v>137000</v>
      </c>
      <c r="I339" s="22">
        <v>68700</v>
      </c>
      <c r="J339" s="22">
        <v>18310</v>
      </c>
      <c r="K339" s="22">
        <v>264900</v>
      </c>
      <c r="L339" s="22">
        <v>191700</v>
      </c>
      <c r="M339" s="22">
        <v>87670</v>
      </c>
      <c r="N339" s="22">
        <v>292600</v>
      </c>
    </row>
    <row r="340" spans="1:14" x14ac:dyDescent="0.25">
      <c r="A340" t="s">
        <v>266</v>
      </c>
      <c r="B340" s="22">
        <v>576495.82999999996</v>
      </c>
      <c r="C340" s="22">
        <v>146500</v>
      </c>
      <c r="D340" s="22">
        <v>92250</v>
      </c>
      <c r="E340" s="22">
        <v>970700</v>
      </c>
      <c r="F340" s="22">
        <v>706400</v>
      </c>
      <c r="G340" s="22">
        <v>898100</v>
      </c>
      <c r="H340" s="22">
        <v>562900</v>
      </c>
      <c r="I340" s="22">
        <v>389100</v>
      </c>
      <c r="J340" s="22">
        <v>250000</v>
      </c>
      <c r="K340" s="22">
        <v>906600</v>
      </c>
      <c r="L340" s="22">
        <v>907500</v>
      </c>
      <c r="M340" s="22">
        <v>359800</v>
      </c>
      <c r="N340" s="22">
        <v>728100</v>
      </c>
    </row>
    <row r="341" spans="1:14" x14ac:dyDescent="0.25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 spans="1:14" x14ac:dyDescent="0.25">
      <c r="A342" t="s">
        <v>267</v>
      </c>
      <c r="B342" s="22">
        <v>387088030.17000002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 spans="1:14" x14ac:dyDescent="0.25">
      <c r="A343" t="s">
        <v>268</v>
      </c>
      <c r="B343" s="22">
        <v>726585.33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 spans="1:14" x14ac:dyDescent="0.25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 spans="1:14" x14ac:dyDescent="0.25">
      <c r="A345" t="s">
        <v>123</v>
      </c>
    </row>
    <row r="346" spans="1:14" x14ac:dyDescent="0.25">
      <c r="A346" t="s">
        <v>173</v>
      </c>
    </row>
    <row r="347" spans="1:14" x14ac:dyDescent="0.25">
      <c r="A347" s="7" t="s">
        <v>302</v>
      </c>
      <c r="B347" s="7" t="s">
        <v>54</v>
      </c>
    </row>
    <row r="348" spans="1:14" x14ac:dyDescent="0.25">
      <c r="A348" t="s">
        <v>270</v>
      </c>
    </row>
    <row r="350" spans="1:14" x14ac:dyDescent="0.25">
      <c r="B350" t="s">
        <v>259</v>
      </c>
      <c r="C350">
        <v>2002</v>
      </c>
      <c r="D350">
        <v>2003</v>
      </c>
      <c r="E350">
        <v>2004</v>
      </c>
      <c r="F350">
        <v>2005</v>
      </c>
      <c r="G350">
        <v>2006</v>
      </c>
      <c r="H350">
        <v>2007</v>
      </c>
      <c r="I350">
        <v>2008</v>
      </c>
      <c r="J350">
        <v>2009</v>
      </c>
      <c r="K350">
        <v>2010</v>
      </c>
      <c r="L350">
        <v>2011</v>
      </c>
      <c r="M350">
        <v>2012</v>
      </c>
      <c r="N350">
        <v>2013</v>
      </c>
    </row>
    <row r="351" spans="1:14" x14ac:dyDescent="0.25">
      <c r="A351" t="s">
        <v>260</v>
      </c>
      <c r="B351" s="22">
        <v>448583.33</v>
      </c>
      <c r="C351" s="22">
        <v>144600</v>
      </c>
      <c r="D351" s="22">
        <v>116600</v>
      </c>
      <c r="E351" s="22">
        <v>783100</v>
      </c>
      <c r="F351" s="22">
        <v>470500</v>
      </c>
      <c r="G351" s="22">
        <v>630400</v>
      </c>
      <c r="H351" s="22">
        <v>509600</v>
      </c>
      <c r="I351" s="22">
        <v>391200</v>
      </c>
      <c r="J351" s="22">
        <v>222700</v>
      </c>
      <c r="K351" s="22">
        <v>605800</v>
      </c>
      <c r="L351" s="22">
        <v>626300</v>
      </c>
      <c r="M351" s="22">
        <v>340000</v>
      </c>
      <c r="N351" s="22">
        <v>542200</v>
      </c>
    </row>
    <row r="352" spans="1:14" x14ac:dyDescent="0.25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</row>
    <row r="353" spans="1:14" x14ac:dyDescent="0.25">
      <c r="A353" t="s">
        <v>261</v>
      </c>
      <c r="B353" s="22">
        <v>8227116.6699999999</v>
      </c>
      <c r="C353" s="22">
        <v>1391000</v>
      </c>
      <c r="D353" s="22">
        <v>700400</v>
      </c>
      <c r="E353" s="22">
        <v>13780000</v>
      </c>
      <c r="F353" s="22">
        <v>8268000</v>
      </c>
      <c r="G353" s="22">
        <v>11330000</v>
      </c>
      <c r="H353" s="22">
        <v>8769000</v>
      </c>
      <c r="I353" s="22">
        <v>5919000</v>
      </c>
      <c r="J353" s="22">
        <v>3949000</v>
      </c>
      <c r="K353" s="22">
        <v>12490000</v>
      </c>
      <c r="L353" s="22">
        <v>11700000</v>
      </c>
      <c r="M353" s="22">
        <v>5649000</v>
      </c>
      <c r="N353" s="22">
        <v>14780000</v>
      </c>
    </row>
    <row r="354" spans="1:14" x14ac:dyDescent="0.25">
      <c r="A354" t="s">
        <v>262</v>
      </c>
      <c r="B354" s="22">
        <v>369333333.32999998</v>
      </c>
      <c r="C354" s="22">
        <v>142000000</v>
      </c>
      <c r="D354" s="22">
        <v>134700000</v>
      </c>
      <c r="E354" s="22">
        <v>653800000</v>
      </c>
      <c r="F354" s="22">
        <v>453000000</v>
      </c>
      <c r="G354" s="22">
        <v>352100000</v>
      </c>
      <c r="H354" s="22">
        <v>486600000</v>
      </c>
      <c r="I354" s="22">
        <v>315200000</v>
      </c>
      <c r="J354" s="22">
        <v>190800000</v>
      </c>
      <c r="K354" s="22">
        <v>498700000</v>
      </c>
      <c r="L354" s="22">
        <v>531800000</v>
      </c>
      <c r="M354" s="22">
        <v>341400000</v>
      </c>
      <c r="N354" s="22">
        <v>331900000</v>
      </c>
    </row>
    <row r="355" spans="1:14" x14ac:dyDescent="0.25">
      <c r="A355" t="s">
        <v>263</v>
      </c>
      <c r="B355" s="22">
        <v>2697275</v>
      </c>
      <c r="C355" s="22">
        <v>568700</v>
      </c>
      <c r="D355" s="22">
        <v>239600</v>
      </c>
      <c r="E355" s="22">
        <v>4806000</v>
      </c>
      <c r="F355" s="22">
        <v>3026000</v>
      </c>
      <c r="G355" s="22">
        <v>3456000</v>
      </c>
      <c r="H355" s="22">
        <v>3189000</v>
      </c>
      <c r="I355" s="22">
        <v>1826000</v>
      </c>
      <c r="J355" s="22">
        <v>1470000</v>
      </c>
      <c r="K355" s="22">
        <v>4328000</v>
      </c>
      <c r="L355" s="22">
        <v>3377000</v>
      </c>
      <c r="M355" s="22">
        <v>1570000</v>
      </c>
      <c r="N355" s="22">
        <v>4511000</v>
      </c>
    </row>
    <row r="356" spans="1:14" x14ac:dyDescent="0.25">
      <c r="A356" t="s">
        <v>264</v>
      </c>
      <c r="B356" s="22">
        <v>741795.83</v>
      </c>
      <c r="C356" s="22">
        <v>220900</v>
      </c>
      <c r="D356" s="22">
        <v>75850</v>
      </c>
      <c r="E356" s="22">
        <v>1327000</v>
      </c>
      <c r="F356" s="22">
        <v>862700</v>
      </c>
      <c r="G356" s="22">
        <v>849500</v>
      </c>
      <c r="H356" s="22">
        <v>971200</v>
      </c>
      <c r="I356" s="22">
        <v>508200</v>
      </c>
      <c r="J356" s="22">
        <v>370000</v>
      </c>
      <c r="K356" s="22">
        <v>1089000</v>
      </c>
      <c r="L356" s="22">
        <v>923600</v>
      </c>
      <c r="M356" s="22">
        <v>419600</v>
      </c>
      <c r="N356" s="22">
        <v>1284000</v>
      </c>
    </row>
    <row r="357" spans="1:14" x14ac:dyDescent="0.25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</row>
    <row r="358" spans="1:14" x14ac:dyDescent="0.25">
      <c r="A358" t="s">
        <v>265</v>
      </c>
      <c r="B358" s="22">
        <v>342091.67</v>
      </c>
      <c r="C358" s="22">
        <v>52230</v>
      </c>
      <c r="D358" s="22">
        <v>26170</v>
      </c>
      <c r="E358" s="22">
        <v>623500</v>
      </c>
      <c r="F358" s="22">
        <v>343700</v>
      </c>
      <c r="G358" s="22">
        <v>493500</v>
      </c>
      <c r="H358" s="22">
        <v>340700</v>
      </c>
      <c r="I358" s="22">
        <v>237600</v>
      </c>
      <c r="J358" s="22">
        <v>115600</v>
      </c>
      <c r="K358" s="22">
        <v>476400</v>
      </c>
      <c r="L358" s="22">
        <v>470600</v>
      </c>
      <c r="M358" s="22">
        <v>270600</v>
      </c>
      <c r="N358" s="22">
        <v>654500</v>
      </c>
    </row>
    <row r="359" spans="1:14" x14ac:dyDescent="0.25">
      <c r="A359" t="s">
        <v>266</v>
      </c>
      <c r="B359" s="22">
        <v>733308.33</v>
      </c>
      <c r="C359" s="22">
        <v>184300</v>
      </c>
      <c r="D359" s="22">
        <v>114800</v>
      </c>
      <c r="E359" s="22">
        <v>1202000</v>
      </c>
      <c r="F359" s="22">
        <v>842500</v>
      </c>
      <c r="G359" s="22">
        <v>1185000</v>
      </c>
      <c r="H359" s="22">
        <v>757600</v>
      </c>
      <c r="I359" s="22">
        <v>514600</v>
      </c>
      <c r="J359" s="22">
        <v>349600</v>
      </c>
      <c r="K359" s="22">
        <v>1083000</v>
      </c>
      <c r="L359" s="22">
        <v>1080000</v>
      </c>
      <c r="M359" s="22">
        <v>534300</v>
      </c>
      <c r="N359" s="22">
        <v>952000</v>
      </c>
    </row>
    <row r="360" spans="1:14" x14ac:dyDescent="0.25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</row>
    <row r="361" spans="1:14" x14ac:dyDescent="0.25">
      <c r="A361" t="s">
        <v>267</v>
      </c>
      <c r="B361" s="22">
        <v>380999520.82999998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</row>
    <row r="362" spans="1:14" x14ac:dyDescent="0.25">
      <c r="A362" t="s">
        <v>268</v>
      </c>
      <c r="B362" s="22">
        <v>1075400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 Log</vt:lpstr>
      <vt:lpstr>wxSWAT logs</vt:lpstr>
      <vt:lpstr>Cover Crop</vt:lpstr>
      <vt:lpstr>Output HRU Annual</vt:lpstr>
      <vt:lpstr>Brent's Reach Output</vt:lpstr>
      <vt:lpstr>Outlet Reach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Todd D [CARD]</dc:creator>
  <cp:lastModifiedBy>Campbell, Todd D [CARD]</cp:lastModifiedBy>
  <dcterms:created xsi:type="dcterms:W3CDTF">2019-05-29T12:38:20Z</dcterms:created>
  <dcterms:modified xsi:type="dcterms:W3CDTF">2019-09-25T12:34:36Z</dcterms:modified>
</cp:coreProperties>
</file>