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R:\SWAT\MinnesotaRiver\sheets\"/>
    </mc:Choice>
  </mc:AlternateContent>
  <bookViews>
    <workbookView xWindow="0" yWindow="0" windowWidth="28800" windowHeight="13500"/>
  </bookViews>
  <sheets>
    <sheet name="MRB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5" l="1"/>
  <c r="E5" i="5" l="1"/>
  <c r="D5" i="5"/>
  <c r="F5" i="5"/>
  <c r="E13" i="5" s="1"/>
  <c r="F13" i="5" s="1"/>
  <c r="E28" i="5" s="1"/>
  <c r="F28" i="5" s="1"/>
  <c r="E45" i="5" s="1"/>
  <c r="F45" i="5" s="1"/>
  <c r="D28" i="5" l="1"/>
  <c r="D45" i="5"/>
  <c r="I16" i="5" l="1"/>
  <c r="J16" i="5" s="1"/>
  <c r="I17" i="5" s="1"/>
  <c r="J17" i="5" s="1"/>
  <c r="I18" i="5" s="1"/>
  <c r="J18" i="5" s="1"/>
  <c r="I19" i="5" s="1"/>
  <c r="J19" i="5" s="1"/>
  <c r="I20" i="5" s="1"/>
  <c r="J20" i="5" s="1"/>
  <c r="I21" i="5" s="1"/>
  <c r="J21" i="5" s="1"/>
  <c r="I22" i="5" s="1"/>
  <c r="J22" i="5" s="1"/>
  <c r="I23" i="5" s="1"/>
  <c r="J23" i="5" s="1"/>
  <c r="I24" i="5" s="1"/>
  <c r="J24" i="5" s="1"/>
  <c r="I25" i="5" s="1"/>
  <c r="J25" i="5" s="1"/>
  <c r="I26" i="5" s="1"/>
  <c r="J26" i="5" s="1"/>
  <c r="A48" i="5" l="1"/>
  <c r="I6" i="5" l="1"/>
  <c r="J6" i="5" l="1"/>
  <c r="J7" i="5" s="1"/>
  <c r="B5" i="5"/>
  <c r="C5" i="5" s="1"/>
  <c r="B13" i="5" s="1"/>
  <c r="C13" i="5" s="1"/>
  <c r="B28" i="5" s="1"/>
  <c r="C28" i="5" s="1"/>
  <c r="B45" i="5" s="1"/>
  <c r="C45" i="5" s="1"/>
  <c r="I7" i="5" l="1"/>
  <c r="I8" i="5"/>
  <c r="J8" i="5"/>
  <c r="J9" i="5" s="1"/>
  <c r="I10" i="5" s="1"/>
  <c r="J10" i="5" l="1"/>
  <c r="I11" i="5" s="1"/>
  <c r="I9" i="5"/>
  <c r="J11" i="5" l="1"/>
</calcChain>
</file>

<file path=xl/sharedStrings.xml><?xml version="1.0" encoding="utf-8"?>
<sst xmlns="http://schemas.openxmlformats.org/spreadsheetml/2006/main" count="69" uniqueCount="63">
  <si>
    <t>Fertilizer Management</t>
  </si>
  <si>
    <t>Buffer strips / vegetated filter strips</t>
  </si>
  <si>
    <t>Cover Crop</t>
  </si>
  <si>
    <t>Each choice alone</t>
  </si>
  <si>
    <t>Grassed Waterway</t>
  </si>
  <si>
    <t>Genome Length</t>
  </si>
  <si>
    <t>GW, CoverCrop</t>
  </si>
  <si>
    <t>GW, FertilizerManagement</t>
  </si>
  <si>
    <t>CoverCrop, FertilizerManagement</t>
  </si>
  <si>
    <t>GW, CoverCrop, FertilizerManagement</t>
  </si>
  <si>
    <t>BufferStrip, GW</t>
  </si>
  <si>
    <t>BufferStrip, CoverCrop</t>
  </si>
  <si>
    <t>BufferStrip, FertilizerManagement</t>
  </si>
  <si>
    <t>BufferStrip, GW, CoverCrop</t>
  </si>
  <si>
    <t>BufferStrip, GW, FertilizerManagement</t>
  </si>
  <si>
    <t>BufferStrip, CoverCrop, FertilizerManagement</t>
  </si>
  <si>
    <t>BufferStrip, GW, CoverCrop, FertilizerManagement</t>
  </si>
  <si>
    <t>Alleles</t>
  </si>
  <si>
    <t>Range start</t>
  </si>
  <si>
    <t>Range finish</t>
  </si>
  <si>
    <t>section length</t>
  </si>
  <si>
    <t>Off</t>
  </si>
  <si>
    <t>Area added to surface area at primary &amp; emergency spillways</t>
  </si>
  <si>
    <t>volume increased via formula</t>
  </si>
  <si>
    <t>By subbasin, boolean Lake or Wetland</t>
  </si>
  <si>
    <t>Reservoirs, flow-through wetlands, RES file</t>
  </si>
  <si>
    <t>aggregated to % of subbasin for SWAT &amp; NNM</t>
  </si>
  <si>
    <t>Low</t>
  </si>
  <si>
    <t>High</t>
  </si>
  <si>
    <t>Determines surface area / volume ratio of PND file</t>
  </si>
  <si>
    <t>All row crop permutations</t>
  </si>
  <si>
    <t>Row Crop options</t>
  </si>
  <si>
    <t>Nothing</t>
  </si>
  <si>
    <t>Pond, small</t>
  </si>
  <si>
    <t>Marsh, small</t>
  </si>
  <si>
    <t>Isolated wetlands &amp; water retention ponds for PND File</t>
  </si>
  <si>
    <t>Pond, medium</t>
  </si>
  <si>
    <t>Pond, large</t>
  </si>
  <si>
    <t>Marsh, medium</t>
  </si>
  <si>
    <t>Marsh, large</t>
  </si>
  <si>
    <t>Subbasins 132, 134 and 287 have no reservoirs</t>
  </si>
  <si>
    <t>RAMO</t>
  </si>
  <si>
    <t>boolean</t>
  </si>
  <si>
    <t>RAMO ID selected</t>
  </si>
  <si>
    <t>50 ha</t>
  </si>
  <si>
    <t>500 ha</t>
  </si>
  <si>
    <t>1000 ha</t>
  </si>
  <si>
    <t>2000 ha</t>
  </si>
  <si>
    <t>Lake, 1000 ha</t>
  </si>
  <si>
    <t>Lake, 50 ha</t>
  </si>
  <si>
    <t>Lake, 500 ha</t>
  </si>
  <si>
    <t>Lake, 2000 ha</t>
  </si>
  <si>
    <t>Marsh, 2000 ha</t>
  </si>
  <si>
    <t>Marsh, 50 ha</t>
  </si>
  <si>
    <t>Marsh, 1000 ha</t>
  </si>
  <si>
    <t>Marsh, 500 ha</t>
  </si>
  <si>
    <t>Lake, 25 ha</t>
  </si>
  <si>
    <t>Lake, 250 ha</t>
  </si>
  <si>
    <t>Marsh, 25 ha</t>
  </si>
  <si>
    <t>Marsh, 250 ha</t>
  </si>
  <si>
    <t>All combinations section length</t>
  </si>
  <si>
    <t>All combinations range start</t>
  </si>
  <si>
    <t>All combinations range 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</si>
</sst>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00"/>
  </numFmts>
  <fonts count="2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right" indent="1"/>
    </xf>
    <xf numFmtId="0" fontId="0" fillId="0" borderId="0" xfId="0" applyAlignment="1">
      <alignment wrapText="1"/>
    </xf>
    <xf numFmtId="0" fontId="0" fillId="2" borderId="0" xfId="0" applyFont="1" applyFill="1"/>
    <xf numFmtId="0" fontId="0" fillId="0" borderId="0" xfId="0" applyFont="1"/>
    <xf numFmtId="0" fontId="0" fillId="0" borderId="0" xfId="0" applyFont="1" applyAlignment="1">
      <alignment horizontal="right" wrapText="1"/>
    </xf>
    <xf numFmtId="0" fontId="0" fillId="0" borderId="0" xfId="0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07"/>
  <sheetViews>
    <sheetView tabSelected="1" topLeftCell="A13" workbookViewId="0">
      <selection activeCell="F45" sqref="F45"/>
    </sheetView>
  </sheetViews>
  <sheetFormatPr defaultRowHeight="15" x14ac:dyDescent="0.25"/>
  <cols>
    <col min="1" max="1" width="7.7109375" customWidth="1"/>
    <col min="2" max="2" width="6.7109375" customWidth="1"/>
    <col min="3" max="3" width="5.85546875" customWidth="1"/>
    <col min="4" max="4" width="12.28515625" customWidth="1"/>
    <col min="5" max="5" width="11.7109375" customWidth="1"/>
    <col min="6" max="6" width="12" customWidth="1"/>
    <col min="7" max="7" width="55" customWidth="1"/>
    <col min="8" max="8" width="10.140625" customWidth="1"/>
    <col min="9" max="9" width="4.5703125" bestFit="1" customWidth="1"/>
    <col min="10" max="10" width="5" bestFit="1" customWidth="1"/>
    <col min="11" max="11" width="41.42578125" customWidth="1"/>
    <col min="12" max="12" width="54" bestFit="1" customWidth="1"/>
  </cols>
  <sheetData>
    <row r="3" spans="1:12" s="8" customFormat="1" ht="60" x14ac:dyDescent="0.25">
      <c r="A3" s="7" t="s">
        <v>20</v>
      </c>
      <c r="B3" s="7" t="s">
        <v>18</v>
      </c>
      <c r="C3" s="7" t="s">
        <v>19</v>
      </c>
      <c r="D3" s="7" t="s">
        <v>60</v>
      </c>
      <c r="E3" s="7" t="s">
        <v>61</v>
      </c>
      <c r="F3" s="7" t="s">
        <v>62</v>
      </c>
      <c r="I3" s="4" t="s">
        <v>27</v>
      </c>
      <c r="J3" s="4" t="s">
        <v>28</v>
      </c>
    </row>
    <row r="4" spans="1:12" x14ac:dyDescent="0.25">
      <c r="A4">
        <v>1</v>
      </c>
      <c r="C4">
        <v>0</v>
      </c>
      <c r="D4">
        <v>1</v>
      </c>
      <c r="E4">
        <v>1</v>
      </c>
      <c r="F4">
        <v>1</v>
      </c>
    </row>
    <row r="5" spans="1:12" x14ac:dyDescent="0.25">
      <c r="A5">
        <v>515</v>
      </c>
      <c r="B5">
        <f>C4+1</f>
        <v>1</v>
      </c>
      <c r="C5">
        <f>B5+A5-1</f>
        <v>515</v>
      </c>
      <c r="D5">
        <f>515*6</f>
        <v>3090</v>
      </c>
      <c r="E5">
        <f>F4+1</f>
        <v>2</v>
      </c>
      <c r="F5">
        <f>E5+D5-1</f>
        <v>3091</v>
      </c>
      <c r="G5" s="4" t="s">
        <v>35</v>
      </c>
      <c r="H5">
        <v>2</v>
      </c>
      <c r="I5">
        <v>1</v>
      </c>
      <c r="J5">
        <v>4</v>
      </c>
      <c r="K5" t="s">
        <v>21</v>
      </c>
    </row>
    <row r="6" spans="1:12" x14ac:dyDescent="0.25">
      <c r="G6" s="4" t="s">
        <v>29</v>
      </c>
      <c r="I6">
        <f t="shared" ref="I6:I11" si="0">J5+1</f>
        <v>5</v>
      </c>
      <c r="J6">
        <f>J5+$H$5</f>
        <v>6</v>
      </c>
      <c r="K6" t="s">
        <v>33</v>
      </c>
    </row>
    <row r="7" spans="1:12" x14ac:dyDescent="0.25">
      <c r="G7" t="s">
        <v>24</v>
      </c>
      <c r="I7">
        <f t="shared" si="0"/>
        <v>7</v>
      </c>
      <c r="J7">
        <f t="shared" ref="J7:J11" si="1">J6+$H$5</f>
        <v>8</v>
      </c>
      <c r="K7" t="s">
        <v>36</v>
      </c>
    </row>
    <row r="8" spans="1:12" x14ac:dyDescent="0.25">
      <c r="I8">
        <f t="shared" si="0"/>
        <v>9</v>
      </c>
      <c r="J8">
        <f t="shared" si="1"/>
        <v>10</v>
      </c>
      <c r="K8" t="s">
        <v>37</v>
      </c>
    </row>
    <row r="9" spans="1:12" x14ac:dyDescent="0.25">
      <c r="I9">
        <f t="shared" si="0"/>
        <v>11</v>
      </c>
      <c r="J9">
        <f t="shared" si="1"/>
        <v>12</v>
      </c>
      <c r="K9" t="s">
        <v>34</v>
      </c>
    </row>
    <row r="10" spans="1:12" x14ac:dyDescent="0.25">
      <c r="I10">
        <f t="shared" si="0"/>
        <v>13</v>
      </c>
      <c r="J10">
        <f t="shared" si="1"/>
        <v>14</v>
      </c>
      <c r="K10" t="s">
        <v>38</v>
      </c>
    </row>
    <row r="11" spans="1:12" x14ac:dyDescent="0.25">
      <c r="I11">
        <f t="shared" si="0"/>
        <v>15</v>
      </c>
      <c r="J11">
        <f t="shared" si="1"/>
        <v>16</v>
      </c>
      <c r="K11" t="s">
        <v>39</v>
      </c>
    </row>
    <row r="13" spans="1:12" x14ac:dyDescent="0.25">
      <c r="A13">
        <v>512</v>
      </c>
      <c r="B13">
        <f>C5+1</f>
        <v>516</v>
      </c>
      <c r="C13">
        <f>B13+A13-1</f>
        <v>1027</v>
      </c>
      <c r="D13">
        <f>A13*12</f>
        <v>6144</v>
      </c>
      <c r="E13">
        <f>F5+1</f>
        <v>3092</v>
      </c>
      <c r="F13">
        <f>E13+D13-1</f>
        <v>9235</v>
      </c>
      <c r="G13" t="s">
        <v>25</v>
      </c>
      <c r="L13" t="s">
        <v>22</v>
      </c>
    </row>
    <row r="14" spans="1:12" x14ac:dyDescent="0.25">
      <c r="G14" t="s">
        <v>26</v>
      </c>
      <c r="H14">
        <v>1</v>
      </c>
      <c r="I14">
        <v>1</v>
      </c>
      <c r="J14">
        <v>4</v>
      </c>
      <c r="K14" t="s">
        <v>21</v>
      </c>
      <c r="L14" t="s">
        <v>23</v>
      </c>
    </row>
    <row r="15" spans="1:12" x14ac:dyDescent="0.25">
      <c r="I15">
        <v>5</v>
      </c>
      <c r="J15">
        <v>5</v>
      </c>
      <c r="K15" t="s">
        <v>56</v>
      </c>
    </row>
    <row r="16" spans="1:12" x14ac:dyDescent="0.25">
      <c r="I16">
        <f t="shared" ref="I16" si="2">J15+1</f>
        <v>6</v>
      </c>
      <c r="J16">
        <f>I16</f>
        <v>6</v>
      </c>
      <c r="K16" t="s">
        <v>49</v>
      </c>
      <c r="L16" t="s">
        <v>44</v>
      </c>
    </row>
    <row r="17" spans="1:12" x14ac:dyDescent="0.25">
      <c r="I17">
        <f t="shared" ref="I17:I26" si="3">J16+1</f>
        <v>7</v>
      </c>
      <c r="J17">
        <f t="shared" ref="J17:J26" si="4">I17</f>
        <v>7</v>
      </c>
      <c r="K17" t="s">
        <v>57</v>
      </c>
    </row>
    <row r="18" spans="1:12" x14ac:dyDescent="0.25">
      <c r="G18" s="5" t="s">
        <v>40</v>
      </c>
      <c r="I18">
        <f t="shared" si="3"/>
        <v>8</v>
      </c>
      <c r="J18">
        <f t="shared" si="4"/>
        <v>8</v>
      </c>
      <c r="K18" t="s">
        <v>50</v>
      </c>
      <c r="L18" t="s">
        <v>45</v>
      </c>
    </row>
    <row r="19" spans="1:12" x14ac:dyDescent="0.25">
      <c r="I19">
        <f t="shared" si="3"/>
        <v>9</v>
      </c>
      <c r="J19">
        <f t="shared" si="4"/>
        <v>9</v>
      </c>
      <c r="K19" t="s">
        <v>48</v>
      </c>
      <c r="L19" t="s">
        <v>46</v>
      </c>
    </row>
    <row r="20" spans="1:12" x14ac:dyDescent="0.25">
      <c r="I20">
        <f t="shared" si="3"/>
        <v>10</v>
      </c>
      <c r="J20">
        <f t="shared" si="4"/>
        <v>10</v>
      </c>
      <c r="K20" t="s">
        <v>51</v>
      </c>
      <c r="L20" t="s">
        <v>47</v>
      </c>
    </row>
    <row r="21" spans="1:12" x14ac:dyDescent="0.25">
      <c r="I21">
        <f t="shared" si="3"/>
        <v>11</v>
      </c>
      <c r="J21">
        <f t="shared" si="4"/>
        <v>11</v>
      </c>
      <c r="K21" t="s">
        <v>58</v>
      </c>
    </row>
    <row r="22" spans="1:12" x14ac:dyDescent="0.25">
      <c r="I22">
        <f t="shared" si="3"/>
        <v>12</v>
      </c>
      <c r="J22">
        <f t="shared" si="4"/>
        <v>12</v>
      </c>
      <c r="K22" t="s">
        <v>53</v>
      </c>
      <c r="L22" t="s">
        <v>44</v>
      </c>
    </row>
    <row r="23" spans="1:12" x14ac:dyDescent="0.25">
      <c r="I23">
        <f t="shared" si="3"/>
        <v>13</v>
      </c>
      <c r="J23">
        <f t="shared" si="4"/>
        <v>13</v>
      </c>
      <c r="K23" t="s">
        <v>59</v>
      </c>
    </row>
    <row r="24" spans="1:12" x14ac:dyDescent="0.25">
      <c r="I24">
        <f t="shared" si="3"/>
        <v>14</v>
      </c>
      <c r="J24">
        <f t="shared" si="4"/>
        <v>14</v>
      </c>
      <c r="K24" t="s">
        <v>55</v>
      </c>
      <c r="L24" t="s">
        <v>45</v>
      </c>
    </row>
    <row r="25" spans="1:12" x14ac:dyDescent="0.25">
      <c r="H25" s="3"/>
      <c r="I25">
        <f t="shared" si="3"/>
        <v>15</v>
      </c>
      <c r="J25">
        <f t="shared" si="4"/>
        <v>15</v>
      </c>
      <c r="K25" t="s">
        <v>54</v>
      </c>
      <c r="L25" t="s">
        <v>46</v>
      </c>
    </row>
    <row r="26" spans="1:12" x14ac:dyDescent="0.25">
      <c r="H26" s="3"/>
      <c r="I26">
        <f t="shared" si="3"/>
        <v>16</v>
      </c>
      <c r="J26">
        <f t="shared" si="4"/>
        <v>16</v>
      </c>
      <c r="K26" t="s">
        <v>52</v>
      </c>
      <c r="L26" t="s">
        <v>47</v>
      </c>
    </row>
    <row r="28" spans="1:12" x14ac:dyDescent="0.25">
      <c r="A28">
        <v>1992</v>
      </c>
      <c r="B28">
        <f>C13+1</f>
        <v>1028</v>
      </c>
      <c r="C28">
        <f>B28+A28-1</f>
        <v>3019</v>
      </c>
      <c r="D28">
        <f>A28*15</f>
        <v>29880</v>
      </c>
      <c r="E28">
        <f>F13+1</f>
        <v>9236</v>
      </c>
      <c r="F28">
        <f>E28+D28-1</f>
        <v>39115</v>
      </c>
      <c r="G28" t="s">
        <v>31</v>
      </c>
      <c r="I28">
        <v>1</v>
      </c>
      <c r="K28" t="s">
        <v>32</v>
      </c>
    </row>
    <row r="29" spans="1:12" x14ac:dyDescent="0.25">
      <c r="I29">
        <v>2</v>
      </c>
      <c r="K29" t="s">
        <v>1</v>
      </c>
      <c r="L29" t="s">
        <v>3</v>
      </c>
    </row>
    <row r="30" spans="1:12" x14ac:dyDescent="0.25">
      <c r="I30">
        <v>3</v>
      </c>
      <c r="K30" t="s">
        <v>4</v>
      </c>
    </row>
    <row r="31" spans="1:12" x14ac:dyDescent="0.25">
      <c r="I31">
        <v>4</v>
      </c>
      <c r="K31" t="s">
        <v>2</v>
      </c>
    </row>
    <row r="32" spans="1:12" x14ac:dyDescent="0.25">
      <c r="I32">
        <v>5</v>
      </c>
      <c r="K32" t="s">
        <v>0</v>
      </c>
    </row>
    <row r="33" spans="1:15" x14ac:dyDescent="0.25">
      <c r="I33">
        <v>6</v>
      </c>
      <c r="K33" t="s">
        <v>10</v>
      </c>
      <c r="L33" t="s">
        <v>30</v>
      </c>
      <c r="O33" s="2"/>
    </row>
    <row r="34" spans="1:15" x14ac:dyDescent="0.25">
      <c r="I34">
        <v>7</v>
      </c>
      <c r="K34" t="s">
        <v>11</v>
      </c>
      <c r="O34" s="2"/>
    </row>
    <row r="35" spans="1:15" x14ac:dyDescent="0.25">
      <c r="I35">
        <v>8</v>
      </c>
      <c r="K35" t="s">
        <v>12</v>
      </c>
    </row>
    <row r="36" spans="1:15" x14ac:dyDescent="0.25">
      <c r="I36">
        <v>9</v>
      </c>
      <c r="K36" t="s">
        <v>6</v>
      </c>
    </row>
    <row r="37" spans="1:15" x14ac:dyDescent="0.25">
      <c r="I37">
        <v>10</v>
      </c>
      <c r="K37" t="s">
        <v>7</v>
      </c>
    </row>
    <row r="38" spans="1:15" x14ac:dyDescent="0.25">
      <c r="I38">
        <v>11</v>
      </c>
      <c r="K38" t="s">
        <v>8</v>
      </c>
    </row>
    <row r="39" spans="1:15" x14ac:dyDescent="0.25">
      <c r="I39">
        <v>12</v>
      </c>
      <c r="K39" t="s">
        <v>13</v>
      </c>
    </row>
    <row r="40" spans="1:15" x14ac:dyDescent="0.25">
      <c r="I40">
        <v>13</v>
      </c>
      <c r="K40" t="s">
        <v>14</v>
      </c>
    </row>
    <row r="41" spans="1:15" x14ac:dyDescent="0.25">
      <c r="I41">
        <v>14</v>
      </c>
      <c r="K41" t="s">
        <v>15</v>
      </c>
    </row>
    <row r="42" spans="1:15" x14ac:dyDescent="0.25">
      <c r="I42">
        <v>15</v>
      </c>
      <c r="K42" t="s">
        <v>9</v>
      </c>
    </row>
    <row r="43" spans="1:15" x14ac:dyDescent="0.25">
      <c r="I43">
        <v>16</v>
      </c>
      <c r="K43" t="s">
        <v>16</v>
      </c>
    </row>
    <row r="44" spans="1:15" x14ac:dyDescent="0.25">
      <c r="H44" s="1"/>
    </row>
    <row r="45" spans="1:15" x14ac:dyDescent="0.25">
      <c r="A45">
        <v>30</v>
      </c>
      <c r="B45">
        <f>C28+1</f>
        <v>3020</v>
      </c>
      <c r="C45">
        <f>B45+A45-1</f>
        <v>3049</v>
      </c>
      <c r="D45">
        <f>A45</f>
        <v>30</v>
      </c>
      <c r="E45">
        <f>F28+1</f>
        <v>39116</v>
      </c>
      <c r="F45">
        <f>E45+D45-1</f>
        <v>39145</v>
      </c>
      <c r="G45" t="s">
        <v>41</v>
      </c>
      <c r="H45" t="s">
        <v>42</v>
      </c>
      <c r="I45">
        <v>1</v>
      </c>
      <c r="J45">
        <v>8</v>
      </c>
      <c r="K45" t="s">
        <v>32</v>
      </c>
    </row>
    <row r="46" spans="1:15" x14ac:dyDescent="0.25">
      <c r="I46">
        <v>9</v>
      </c>
      <c r="J46">
        <v>16</v>
      </c>
      <c r="K46" s="6" t="s">
        <v>43</v>
      </c>
    </row>
    <row r="47" spans="1:15" x14ac:dyDescent="0.25">
      <c r="H47" s="1"/>
    </row>
    <row r="48" spans="1:15" x14ac:dyDescent="0.25">
      <c r="A48">
        <f>A5+A13+A28+A45</f>
        <v>3049</v>
      </c>
      <c r="B48" t="s">
        <v>5</v>
      </c>
    </row>
    <row r="49" spans="1:8" x14ac:dyDescent="0.25">
      <c r="A49">
        <v>16</v>
      </c>
      <c r="B49" t="s">
        <v>17</v>
      </c>
      <c r="H49" s="1"/>
    </row>
    <row r="50" spans="1:8" x14ac:dyDescent="0.25">
      <c r="H50" s="1"/>
    </row>
    <row r="51" spans="1:8" x14ac:dyDescent="0.25">
      <c r="H51" s="1"/>
    </row>
    <row r="52" spans="1:8" x14ac:dyDescent="0.25">
      <c r="H52" s="1"/>
    </row>
    <row r="53" spans="1:8" x14ac:dyDescent="0.25">
      <c r="H53" s="1"/>
    </row>
    <row r="54" spans="1:8" x14ac:dyDescent="0.25">
      <c r="H54" s="1"/>
    </row>
    <row r="55" spans="1:8" x14ac:dyDescent="0.25">
      <c r="H55" s="1"/>
    </row>
    <row r="56" spans="1:8" x14ac:dyDescent="0.25">
      <c r="H56" s="1"/>
    </row>
    <row r="57" spans="1:8" x14ac:dyDescent="0.25">
      <c r="H57" s="1"/>
    </row>
    <row r="58" spans="1:8" x14ac:dyDescent="0.25">
      <c r="H58" s="1"/>
    </row>
    <row r="59" spans="1:8" x14ac:dyDescent="0.25">
      <c r="H59" s="1"/>
    </row>
    <row r="60" spans="1:8" x14ac:dyDescent="0.25">
      <c r="H60" s="1"/>
    </row>
    <row r="61" spans="1:8" x14ac:dyDescent="0.25">
      <c r="H61" s="1"/>
    </row>
    <row r="62" spans="1:8" x14ac:dyDescent="0.25">
      <c r="H62" s="1"/>
    </row>
    <row r="63" spans="1:8" x14ac:dyDescent="0.25">
      <c r="H63" s="1"/>
    </row>
    <row r="64" spans="1:8" x14ac:dyDescent="0.25">
      <c r="H64" s="1"/>
    </row>
    <row r="65" spans="8:8" x14ac:dyDescent="0.25">
      <c r="H65" s="1"/>
    </row>
    <row r="66" spans="8:8" x14ac:dyDescent="0.25">
      <c r="H66" s="1"/>
    </row>
    <row r="67" spans="8:8" x14ac:dyDescent="0.25">
      <c r="H67" s="1"/>
    </row>
    <row r="68" spans="8:8" x14ac:dyDescent="0.25">
      <c r="H68" s="1"/>
    </row>
    <row r="69" spans="8:8" x14ac:dyDescent="0.25">
      <c r="H69" s="1"/>
    </row>
    <row r="70" spans="8:8" x14ac:dyDescent="0.25">
      <c r="H70" s="1"/>
    </row>
    <row r="71" spans="8:8" x14ac:dyDescent="0.25">
      <c r="H71" s="1"/>
    </row>
    <row r="72" spans="8:8" x14ac:dyDescent="0.25">
      <c r="H72" s="1"/>
    </row>
    <row r="73" spans="8:8" x14ac:dyDescent="0.25">
      <c r="H73" s="1"/>
    </row>
    <row r="74" spans="8:8" x14ac:dyDescent="0.25">
      <c r="H74" s="1"/>
    </row>
    <row r="75" spans="8:8" x14ac:dyDescent="0.25">
      <c r="H75" s="1"/>
    </row>
    <row r="76" spans="8:8" x14ac:dyDescent="0.25">
      <c r="H76" s="1"/>
    </row>
    <row r="77" spans="8:8" x14ac:dyDescent="0.25">
      <c r="H77" s="1"/>
    </row>
    <row r="78" spans="8:8" x14ac:dyDescent="0.25">
      <c r="H78" s="1"/>
    </row>
    <row r="79" spans="8:8" x14ac:dyDescent="0.25">
      <c r="H79" s="1"/>
    </row>
    <row r="80" spans="8:8" x14ac:dyDescent="0.25">
      <c r="H80" s="1"/>
    </row>
    <row r="81" spans="8:8" x14ac:dyDescent="0.25">
      <c r="H81" s="1"/>
    </row>
    <row r="82" spans="8:8" x14ac:dyDescent="0.25">
      <c r="H82" s="1"/>
    </row>
    <row r="83" spans="8:8" x14ac:dyDescent="0.25">
      <c r="H83" s="1"/>
    </row>
    <row r="84" spans="8:8" x14ac:dyDescent="0.25">
      <c r="H84" s="1"/>
    </row>
    <row r="85" spans="8:8" x14ac:dyDescent="0.25">
      <c r="H85" s="1"/>
    </row>
    <row r="86" spans="8:8" x14ac:dyDescent="0.25">
      <c r="H86" s="1"/>
    </row>
    <row r="87" spans="8:8" x14ac:dyDescent="0.25">
      <c r="H87" s="1"/>
    </row>
    <row r="88" spans="8:8" x14ac:dyDescent="0.25">
      <c r="H88" s="1"/>
    </row>
    <row r="89" spans="8:8" x14ac:dyDescent="0.25">
      <c r="H89" s="1"/>
    </row>
    <row r="90" spans="8:8" x14ac:dyDescent="0.25">
      <c r="H90" s="1"/>
    </row>
    <row r="91" spans="8:8" x14ac:dyDescent="0.25">
      <c r="H91" s="1"/>
    </row>
    <row r="92" spans="8:8" x14ac:dyDescent="0.25">
      <c r="H92" s="1"/>
    </row>
    <row r="93" spans="8:8" x14ac:dyDescent="0.25">
      <c r="H93" s="1"/>
    </row>
    <row r="94" spans="8:8" x14ac:dyDescent="0.25">
      <c r="H94" s="1"/>
    </row>
    <row r="95" spans="8:8" x14ac:dyDescent="0.25">
      <c r="H95" s="1"/>
    </row>
    <row r="96" spans="8:8" x14ac:dyDescent="0.25">
      <c r="H96" s="1"/>
    </row>
    <row r="97" spans="8:8" x14ac:dyDescent="0.25">
      <c r="H97" s="1"/>
    </row>
    <row r="98" spans="8:8" x14ac:dyDescent="0.25">
      <c r="H98" s="1"/>
    </row>
    <row r="99" spans="8:8" x14ac:dyDescent="0.25">
      <c r="H99" s="1"/>
    </row>
    <row r="100" spans="8:8" x14ac:dyDescent="0.25">
      <c r="H100" s="1"/>
    </row>
    <row r="101" spans="8:8" x14ac:dyDescent="0.25">
      <c r="H101" s="1"/>
    </row>
    <row r="102" spans="8:8" x14ac:dyDescent="0.25">
      <c r="H102" s="1"/>
    </row>
    <row r="103" spans="8:8" x14ac:dyDescent="0.25">
      <c r="H103" s="1"/>
    </row>
    <row r="104" spans="8:8" x14ac:dyDescent="0.25">
      <c r="H104" s="1"/>
    </row>
    <row r="105" spans="8:8" x14ac:dyDescent="0.25">
      <c r="H105" s="1"/>
    </row>
    <row r="106" spans="8:8" x14ac:dyDescent="0.25">
      <c r="H106" s="1"/>
    </row>
    <row r="107" spans="8:8" x14ac:dyDescent="0.25">
      <c r="H107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MRB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Campbell, Todd D [CARD]</dc:creator>
  <cp:lastModifiedBy>Campbell, Todd D [CARD]</cp:lastModifiedBy>
  <dcterms:created xsi:type="dcterms:W3CDTF">2017-04-19T12:35:00Z</dcterms:created>
  <dcterms:modified xsi:type="dcterms:W3CDTF">2020-06-24T15:21:37Z</dcterms:modified>
</cp:coreProperties>
</file>