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4" rupBuild="14420"/>
  <workbookPr defaultThemeVersion="124226"/>
  <mc:AlternateContent>
    <mc:Choice Requires="x15">
      <x15ac:absPath xmlns:x15ac="http://schemas.microsoft.com/office/spreadsheetml/2010/11/ac" url="C:\Users\EndSound\IdeaProjects\TST-data\backend-inoutbound\src\main\resources\"/>
    </mc:Choice>
  </mc:AlternateContent>
  <bookViews>
    <workbookView windowHeight="6420" windowWidth="18075" xWindow="720" yWindow="390"/>
  </bookViews>
  <sheets>
    <sheet name="出國按性別及年齡" r:id="rId1" sheetId="3"/>
  </sheets>
  <definedNames>
    <definedName localSheetId="0" name="_xlnm.Print_Area">出國按性別及年齡!$A$1:$M$43</definedName>
  </definedNames>
  <calcPr calcId="152511"/>
</workbook>
</file>

<file path=xl/calcChain.xml><?xml version="1.0" encoding="utf-8"?>
<calcChain xmlns="http://schemas.openxmlformats.org/spreadsheetml/2006/main">
  <c i="3" l="1" r="H19"/>
  <c i="3" r="I19"/>
  <c i="3" r="J19"/>
  <c i="3" r="K19"/>
  <c i="3" r="L19"/>
  <c i="3" r="M19"/>
  <c i="3" r="H23"/>
  <c i="3" r="I23"/>
  <c i="3" r="J23"/>
  <c i="3" r="K23"/>
  <c i="3" r="L23"/>
  <c i="3" r="M23"/>
  <c i="3" r="H32"/>
  <c i="3" r="I32"/>
  <c i="3" r="J32"/>
  <c i="3" r="K32"/>
  <c i="3" r="L32"/>
  <c i="3" r="M32"/>
  <c i="3" r="H37"/>
  <c i="3" r="I37"/>
  <c i="3" r="J37"/>
  <c i="3" r="K37"/>
  <c i="3" r="L37"/>
  <c i="3" r="M37"/>
  <c i="3" r="H40"/>
  <c i="3" r="I40"/>
  <c i="3" r="J40"/>
  <c i="3" r="K40"/>
  <c i="3" r="L40"/>
  <c i="3" r="M40"/>
  <c i="3" r="H43"/>
  <c i="3" r="I43"/>
  <c i="3" r="J43"/>
  <c i="3" r="K43"/>
  <c i="3" r="L43"/>
  <c i="3" r="M43"/>
  <c i="3" r="F4"/>
  <c i="3" r="F5"/>
  <c i="3" r="F6"/>
  <c i="3" r="F7"/>
  <c i="3" r="F8"/>
  <c i="3" r="F9"/>
  <c i="3" r="F10"/>
  <c i="3" r="F11"/>
  <c i="3" r="F12"/>
  <c i="3" r="F13"/>
  <c i="3" r="F14"/>
  <c i="3" r="F15"/>
  <c i="3" r="F16"/>
  <c i="3" r="F17"/>
  <c i="3" r="F18"/>
  <c i="3" r="F19"/>
  <c i="3" r="F20"/>
  <c i="3" r="F21"/>
  <c i="3" r="F22"/>
  <c i="3" r="F23"/>
  <c i="3" r="F24"/>
  <c i="3" r="F25"/>
  <c i="3" r="F26"/>
  <c i="3" r="F27"/>
  <c i="3" r="F28"/>
  <c i="3" r="F29"/>
  <c i="3" r="F30"/>
  <c i="3" r="F31"/>
  <c i="3" r="F32"/>
  <c i="3" r="F33"/>
  <c i="3" r="F34"/>
  <c i="3" r="F35"/>
  <c i="3" r="F36"/>
  <c i="3" r="F37"/>
  <c i="3" r="F38"/>
  <c i="3" r="F39"/>
  <c i="3" r="F40"/>
  <c i="3" r="F41"/>
  <c i="3" r="F42"/>
  <c i="3" r="F43"/>
  <c i="3" r="F3"/>
  <c i="3" r="D19"/>
  <c i="3" r="D23"/>
  <c i="3" r="D32"/>
  <c i="3" r="D37"/>
  <c i="3" r="D40"/>
  <c i="3" r="D43"/>
  <c i="3" r="E43"/>
  <c i="3" r="G43"/>
  <c i="3" r="E40"/>
  <c i="3" r="G40"/>
  <c i="3" r="E37"/>
  <c i="3" r="G37"/>
  <c i="3" r="E32"/>
  <c i="3" r="G32"/>
  <c i="3" r="E23"/>
  <c i="3" r="G23"/>
  <c i="3" r="E19"/>
  <c i="3" r="G19"/>
  <c i="3" r="C43"/>
  <c i="3" r="C40"/>
  <c i="3" r="C37"/>
  <c i="3" r="C32"/>
  <c i="3" r="C19"/>
  <c i="3" l="1" r="C23"/>
</calcChain>
</file>

<file path=xl/sharedStrings.xml><?xml version="1.0" encoding="utf-8"?>
<sst xmlns="http://schemas.openxmlformats.org/spreadsheetml/2006/main" count="101" uniqueCount="61">
  <si>
    <t>亞洲地區</t>
  </si>
  <si>
    <t>香港 Hong Kong</t>
  </si>
  <si>
    <t>澳門 Macao</t>
  </si>
  <si>
    <t>大陸 Mainland China</t>
  </si>
  <si>
    <t>日本 Japan</t>
  </si>
  <si>
    <t>韓國 Korea,Republic of</t>
  </si>
  <si>
    <t>新加坡 Singapore</t>
  </si>
  <si>
    <t>馬來西亞 Malaysia</t>
  </si>
  <si>
    <t>泰國 Thailand</t>
  </si>
  <si>
    <t>菲律賓 Philippines</t>
  </si>
  <si>
    <t>印尼 Indonesia</t>
  </si>
  <si>
    <t>汶淶 Brunei</t>
  </si>
  <si>
    <t>越南 Vietnam</t>
  </si>
  <si>
    <t>緬甸 Myanmar</t>
  </si>
  <si>
    <t>柬埔寨 Cambodia</t>
  </si>
  <si>
    <t>阿拉伯聯合大公國 United Arab Emirates</t>
  </si>
  <si>
    <t>土耳其 Turkey</t>
  </si>
  <si>
    <t>亞洲其他地區 Others</t>
  </si>
  <si>
    <t>亞洲合計 Total</t>
  </si>
  <si>
    <t>美洲地區</t>
  </si>
  <si>
    <t>美國 United States of America</t>
  </si>
  <si>
    <t>加拿大 Canada</t>
  </si>
  <si>
    <t>美洲其他地區 Others</t>
  </si>
  <si>
    <t>歐洲地區</t>
  </si>
  <si>
    <t>法國 France</t>
  </si>
  <si>
    <t>德國 Germany</t>
  </si>
  <si>
    <t>義大利 Italy</t>
  </si>
  <si>
    <t>荷蘭 Netherlands</t>
  </si>
  <si>
    <t>瑞士 Switzerland</t>
  </si>
  <si>
    <t>英國 United Kingdom</t>
  </si>
  <si>
    <t>奧地利 Austria</t>
  </si>
  <si>
    <t>歐洲其他地區 Others</t>
  </si>
  <si>
    <t>歐洲合計 Total</t>
  </si>
  <si>
    <t>大洋洲</t>
  </si>
  <si>
    <t>澳大利亞 Australia</t>
  </si>
  <si>
    <t>紐西蘭 New Zealand</t>
  </si>
  <si>
    <t>帛琉 Palau</t>
  </si>
  <si>
    <t>大洋洲其他地區 Others</t>
  </si>
  <si>
    <t>大洋洲合計 Total</t>
  </si>
  <si>
    <t>南非 S.Africa</t>
  </si>
  <si>
    <t>非洲合計 Total</t>
  </si>
  <si>
    <t>其他 Others</t>
  </si>
  <si>
    <t>總計 Grand Total</t>
  </si>
  <si>
    <r>
      <t xml:space="preserve">首站抵達地
</t>
    </r>
    <r>
      <rPr>
        <sz val="9"/>
        <rFont val="Times New Roman"/>
        <family val="1"/>
      </rPr>
      <t>First Destination</t>
    </r>
    <phoneticPr fontId="2" type="noConversion"/>
  </si>
  <si>
    <r>
      <t xml:space="preserve">男
</t>
    </r>
    <r>
      <rPr>
        <sz val="9"/>
        <rFont val="Times New Roman"/>
        <family val="1"/>
      </rPr>
      <t>Male</t>
    </r>
    <phoneticPr fontId="2" type="noConversion"/>
  </si>
  <si>
    <r>
      <t xml:space="preserve">女
</t>
    </r>
    <r>
      <rPr>
        <sz val="9"/>
        <rFont val="Times New Roman"/>
        <family val="1"/>
      </rPr>
      <t>Female</t>
    </r>
    <phoneticPr fontId="2" type="noConversion"/>
  </si>
  <si>
    <r>
      <t>隨行</t>
    </r>
    <r>
      <rPr>
        <sz val="9"/>
        <rFont val="Times New Roman"/>
        <family val="1"/>
      </rPr>
      <t>Follows</t>
    </r>
    <phoneticPr fontId="2" type="noConversion"/>
  </si>
  <si>
    <r>
      <t xml:space="preserve">合計
</t>
    </r>
    <r>
      <rPr>
        <sz val="9"/>
        <rFont val="Times New Roman"/>
        <family val="1"/>
      </rPr>
      <t>Total</t>
    </r>
    <phoneticPr fontId="2" type="noConversion"/>
  </si>
  <si>
    <t>12歲以下
12 years old
and Under</t>
  </si>
  <si>
    <t>13-19
歲
years old</t>
  </si>
  <si>
    <t>20-29
歲
years old</t>
  </si>
  <si>
    <t>30-39
歲
years old</t>
  </si>
  <si>
    <t>40-49
歲
years old</t>
  </si>
  <si>
    <t>50-59
歲
years old</t>
  </si>
  <si>
    <t>60歲以上
60 years old
and Over</t>
  </si>
  <si>
    <t>美洲合計 Totals</t>
  </si>
  <si>
    <t>非洲</t>
  </si>
  <si>
    <t>非洲其他地區 Others</t>
  </si>
  <si>
    <t>表2-3  107年12月中華民國國民出國人次－按性別及年齡分
Table 2-3 Outbound Departures of Nationals of the
Republic of China by Gender and by Age, December,2018</t>
  </si>
  <si>
    <t/>
  </si>
  <si>
    <t>註: 因國人出境數據以飛航到達首站為統計原則，另含不固定包機航程等因素，故國人赴各國實際數據請以各目的地國家官方公布入境數字為準。
資料來源：內政部移民署。
As departure destination data is based on an outgoing flight’s first stop, and is also affected by issues related to charter flights, please refer to official entry figures from destination countries for the most accurate data on flight destinations.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</si>
</sst>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_ "/>
  </numFmts>
  <fonts count="9" x14ac:knownFonts="1">
    <font>
      <sz val="12"/>
      <color theme="1"/>
      <name val="新細明體"/>
      <family val="1"/>
      <charset val="136"/>
      <scheme val="minor"/>
    </font>
    <font>
      <sz val="16"/>
      <name val="標楷體"/>
      <family val="4"/>
      <charset val="136"/>
    </font>
    <font>
      <sz val="9"/>
      <name val="新細明體"/>
      <family val="1"/>
      <charset val="136"/>
    </font>
    <font>
      <sz val="10"/>
      <name val="新細明體"/>
      <family val="1"/>
      <charset val="136"/>
    </font>
    <font>
      <sz val="10"/>
      <color theme="1"/>
      <name val="新細明體"/>
      <family val="1"/>
      <charset val="136"/>
      <scheme val="minor"/>
    </font>
    <font>
      <sz val="9"/>
      <name val="新細明體"/>
      <family val="1"/>
      <charset val="136"/>
      <scheme val="minor"/>
    </font>
    <font>
      <sz val="9"/>
      <name val="Times New Roman"/>
      <family val="1"/>
    </font>
    <font>
      <sz val="9"/>
      <name val="細明體"/>
      <family val="3"/>
      <charset val="136"/>
    </font>
    <font>
      <name val="新細明體"/>
      <sz val="9.0"/>
      <color indexed="8"/>
      <u val="none"/>
    </font>
  </fonts>
  <fills count="2">
    <fill>
      <patternFill patternType="none"/>
    </fill>
    <fill>
      <patternFill patternType="gray125"/>
    </fill>
  </fills>
  <borders count="7">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borderId="0" fillId="0" fontId="0" numFmtId="0">
      <alignment vertical="center"/>
    </xf>
  </cellStyleXfs>
  <cellXfs count="19">
    <xf borderId="0" fillId="0" fontId="0" numFmtId="0" xfId="0">
      <alignment vertical="center"/>
    </xf>
    <xf applyAlignment="1" borderId="0" fillId="0" fontId="0" numFmtId="0" xfId="0"/>
    <xf applyAlignment="1" applyFont="1" borderId="0" fillId="0" fontId="4" numFmtId="0" xfId="0"/>
    <xf applyAlignment="1" applyBorder="1" applyFont="1" borderId="1" fillId="0" fontId="7" numFmtId="0" xfId="0">
      <alignment horizontal="center" vertical="center" wrapText="1"/>
    </xf>
    <xf applyAlignment="1" applyBorder="1" applyFont="1" borderId="1" fillId="0" fontId="6" numFmtId="0" xfId="0">
      <alignment horizontal="center" vertical="center" wrapText="1"/>
    </xf>
    <xf applyAlignment="1" applyBorder="1" applyFont="1" applyNumberFormat="1" borderId="1" fillId="0" fontId="6" numFmtId="49" xfId="0">
      <alignment horizontal="center" vertical="center" wrapText="1"/>
    </xf>
    <xf applyAlignment="1" applyBorder="1" applyFont="1" borderId="2" fillId="0" fontId="2" numFmtId="0" xfId="0">
      <alignment vertical="center"/>
    </xf>
    <xf applyAlignment="1" applyBorder="1" applyFont="1" applyNumberFormat="1" borderId="1" fillId="0" fontId="2" numFmtId="176" xfId="0">
      <alignment vertical="center"/>
    </xf>
    <xf applyAlignment="1" applyBorder="1" applyFont="1" borderId="2" fillId="0" fontId="2" numFmtId="0" xfId="0">
      <alignment horizontal="left" vertical="center"/>
    </xf>
    <xf applyAlignment="1" applyBorder="1" applyFont="1" borderId="4" fillId="0" fontId="4" numFmtId="0" xfId="0">
      <alignment textRotation="255" vertical="center"/>
    </xf>
    <xf applyAlignment="1" applyBorder="1" applyFont="1" borderId="1" fillId="0" fontId="2" numFmtId="0" xfId="0">
      <alignment horizontal="center" vertical="center" wrapText="1"/>
    </xf>
    <xf applyAlignment="1" applyBorder="1" applyFont="1" borderId="6" fillId="0" fontId="4" numFmtId="0" xfId="0">
      <alignment textRotation="255" vertical="center"/>
    </xf>
    <xf applyAlignment="1" applyBorder="1" applyFont="1" borderId="1" fillId="0" fontId="4" numFmtId="0" xfId="0">
      <alignment textRotation="255" vertical="center"/>
    </xf>
    <xf applyAlignment="1" applyBorder="1" applyFont="1" borderId="3" fillId="0" fontId="1" numFmtId="0" xfId="0">
      <alignment horizontal="center" vertical="center" wrapText="1"/>
    </xf>
    <xf applyAlignment="1" applyBorder="1" applyFont="1" borderId="1" fillId="0" fontId="2" numFmtId="0" xfId="0">
      <alignment horizontal="center" vertical="center" wrapText="1"/>
    </xf>
    <xf applyAlignment="1" applyBorder="1" applyFont="1" borderId="1" fillId="0" fontId="3" numFmtId="0" xfId="0">
      <alignment textRotation="255" vertical="center"/>
    </xf>
    <xf applyAlignment="1" applyBorder="1" applyFont="1" borderId="5" fillId="0" fontId="4" numFmtId="0" xfId="0">
      <alignment textRotation="255" vertical="center"/>
    </xf>
    <xf applyAlignment="1" applyBorder="1" applyFont="1" borderId="6" fillId="0" fontId="4" numFmtId="0" xfId="0">
      <alignment textRotation="255" vertical="center"/>
    </xf>
    <xf numFmtId="0" fontId="8" fillId="0" borderId="0" xfId="0" applyFont="true">
      <alignment wrapText="true" vertical="top" horizontal="left"/>
    </xf>
  </cellXfs>
  <cellStyles count="1">
    <cellStyle builtinId="0" name="一般" xfId="0"/>
  </cellStyles>
  <dxfs count="0"/>
  <tableStyles count="0" defaultPivotStyle="PivotStyleLight16"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drawings/drawing1.xml><?xml version="1.0" encoding="utf-8"?>
<xdr:wsDr xmlns:a="http://schemas.openxmlformats.org/drawingml/2006/main" xmlns:xdr="http://schemas.openxmlformats.org/drawingml/2006/spreadsheetDrawing">
  <xdr:twoCellAnchor>
    <xdr:from>
      <xdr:col>11</xdr:col>
      <xdr:colOff>323850</xdr:colOff>
      <xdr:row>0</xdr:row>
      <xdr:rowOff>428624</xdr:rowOff>
    </xdr:from>
    <xdr:to>
      <xdr:col>12</xdr:col>
      <xdr:colOff>457200</xdr:colOff>
      <xdr:row>0</xdr:row>
      <xdr:rowOff>809625</xdr:rowOff>
    </xdr:to>
    <xdr:sp macro="" textlink="">
      <xdr:nvSpPr>
        <xdr:cNvPr id="2" name="Text Box 5"/>
        <xdr:cNvSpPr txBox="1">
          <a:spLocks noChangeArrowheads="1"/>
        </xdr:cNvSpPr>
      </xdr:nvSpPr>
      <xdr:spPr bwMode="auto">
        <a:xfrm>
          <a:off x="7096125" y="428624"/>
          <a:ext cx="695325" cy="381001"/>
        </a:xfrm>
        <a:prstGeom prst="rect">
          <a:avLst/>
        </a:prstGeom>
        <a:solidFill>
          <a:srgbClr val="FFFFFF"/>
        </a:solidFill>
        <a:ln w="9525">
          <a:noFill/>
          <a:miter lim="800000"/>
          <a:headEnd/>
          <a:tailEnd/>
        </a:ln>
      </xdr:spPr>
      <xdr:txBody>
        <a:bodyPr anchor="t" bIns="0" lIns="27432" rIns="0" tIns="27432" upright="1" vertOverflow="clip" wrap="square"/>
        <a:lstStyle/>
        <a:p>
          <a:pPr algn="l" rtl="0">
            <a:defRPr sz="1000"/>
          </a:pPr>
          <a:r>
            <a:rPr altLang="en-US" b="0" baseline="0" i="0" lang="zh-TW" strike="noStrike" sz="900" u="none">
              <a:solidFill>
                <a:srgbClr val="000000"/>
              </a:solidFill>
              <a:latin typeface="新細明體"/>
              <a:ea typeface="新細明體"/>
            </a:rPr>
            <a:t>單位</a:t>
          </a:r>
          <a:r>
            <a:rPr altLang="zh-TW" b="0" baseline="0" i="0" lang="en-US" strike="noStrike" sz="900" u="none">
              <a:solidFill>
                <a:srgbClr val="000000"/>
              </a:solidFill>
              <a:latin typeface="新細明體"/>
              <a:ea typeface="新細明體"/>
            </a:rPr>
            <a:t>:</a:t>
          </a:r>
          <a:r>
            <a:rPr altLang="en-US" b="0" baseline="0" i="0" lang="zh-TW" strike="noStrike" sz="900" u="none">
              <a:solidFill>
                <a:srgbClr val="000000"/>
              </a:solidFill>
              <a:latin typeface="新細明體"/>
              <a:ea typeface="新細明體"/>
            </a:rPr>
            <a:t>人次</a:t>
          </a:r>
        </a:p>
        <a:p>
          <a:pPr algn="l" rtl="0">
            <a:defRPr sz="1000"/>
          </a:pPr>
          <a:r>
            <a:rPr altLang="zh-TW" b="0" baseline="0" i="0" lang="en-US" strike="noStrike" sz="900" u="none">
              <a:solidFill>
                <a:srgbClr val="000000"/>
              </a:solidFill>
              <a:latin typeface="新細明體"/>
              <a:ea typeface="新細明體"/>
            </a:rPr>
            <a:t>Unit: Persons</a:t>
          </a:r>
        </a:p>
      </xdr:txBody>
    </xdr:sp>
    <xdr:clientData/>
  </xdr:twoCellAnchor>
</xdr:wsDr>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panose="020F0302020204030204"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algn="ctr" cap="flat" cmpd="sng" w="9525">
          <a:solidFill>
            <a:schemeClr val="phClr">
              <a:shade val="95000"/>
              <a:satMod val="105000"/>
            </a:schemeClr>
          </a:solidFill>
          <a:prstDash val="solid"/>
        </a:ln>
        <a:ln algn="ctr" cap="flat" cmpd="sng" w="25400">
          <a:solidFill>
            <a:schemeClr val="phClr"/>
          </a:solidFill>
          <a:prstDash val="solid"/>
        </a:ln>
        <a:ln algn="ctr" cap="flat" cmpd="sng" w="38100">
          <a:solidFill>
            <a:schemeClr val="phClr"/>
          </a:solidFill>
          <a:prstDash val="solid"/>
        </a:ln>
      </a:lnStyleLst>
      <a:effectStyleLst>
        <a:effectStyle>
          <a:effectLst>
            <a:outerShdw blurRad="40000" dir="5400000" dist="20000" rotWithShape="0">
              <a:srgbClr val="000000">
                <a:alpha val="38000"/>
              </a:srgbClr>
            </a:outerShdw>
          </a:effectLst>
        </a:effectStyle>
        <a:effectStyle>
          <a:effectLst>
            <a:outerShdw blurRad="40000" dir="5400000" dist="23000" rotWithShape="0">
              <a:srgbClr val="000000">
                <a:alpha val="35000"/>
              </a:srgbClr>
            </a:outerShdw>
          </a:effectLst>
        </a:effectStyle>
        <a:effectStyle>
          <a:effectLst>
            <a:outerShdw blurRad="40000" dir="5400000" dist="23000" rotWithShape="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pageSetUpPr fitToPage="1"/>
  </sheetPr>
  <dimension ref="A1:O45"/>
  <sheetViews>
    <sheetView tabSelected="1" workbookViewId="0">
      <pane activePane="bottomLeft" state="frozen" topLeftCell="A3" ySplit="2"/>
      <selection pane="bottomLeft" sqref="A1:M1"/>
    </sheetView>
  </sheetViews>
  <sheetFormatPr defaultRowHeight="16.5" x14ac:dyDescent="0.25"/>
  <cols>
    <col min="1" max="1" customWidth="true" style="2" width="4.0" collapsed="false"/>
    <col min="2" max="2" customWidth="true" style="1" width="26.875" collapsed="false"/>
    <col min="3" max="3" bestFit="true" customWidth="true" style="1" width="6.75" collapsed="false"/>
    <col min="4" max="4" customWidth="true" style="1" width="6.375" collapsed="false"/>
    <col min="5" max="5" customWidth="true" hidden="true" style="1" width="5.75" collapsed="false"/>
    <col min="6" max="7" customWidth="true" style="1" width="7.75" collapsed="false"/>
    <col min="8" max="8" customWidth="true" style="1" width="7.0" collapsed="false"/>
    <col min="9" max="9" customWidth="true" style="1" width="7.75" collapsed="false"/>
    <col min="10" max="10" customWidth="true" style="1" width="7.25" collapsed="false"/>
    <col min="11" max="12" customWidth="true" style="1" width="7.375" collapsed="false"/>
    <col min="13" max="13" customWidth="true" style="1" width="7.75" collapsed="false"/>
  </cols>
  <sheetData>
    <row customHeight="1" ht="67.7" r="1" spans="1:14" x14ac:dyDescent="0.25">
      <c r="A1" s="13" t="s">
        <v>58</v>
      </c>
      <c r="B1" s="13"/>
      <c r="C1" s="13"/>
      <c r="D1" s="13"/>
      <c r="E1" s="13"/>
      <c r="F1" s="13"/>
      <c r="G1" s="13"/>
      <c r="H1" s="13"/>
      <c r="I1" s="13"/>
      <c r="J1" s="13"/>
      <c r="K1" s="13"/>
      <c r="L1" s="13"/>
      <c r="M1" s="13"/>
    </row>
    <row ht="48" r="2" spans="1:14" x14ac:dyDescent="0.25">
      <c r="A2" s="14" t="s">
        <v>43</v>
      </c>
      <c r="B2" s="14"/>
      <c r="C2" s="10" t="s">
        <v>44</v>
      </c>
      <c r="D2" s="10" t="s">
        <v>45</v>
      </c>
      <c r="E2" s="3" t="s">
        <v>46</v>
      </c>
      <c r="F2" s="10" t="s">
        <v>47</v>
      </c>
      <c r="G2" s="4" t="s">
        <v>48</v>
      </c>
      <c r="H2" s="5" t="s">
        <v>49</v>
      </c>
      <c r="I2" s="5" t="s">
        <v>50</v>
      </c>
      <c r="J2" s="5" t="s">
        <v>51</v>
      </c>
      <c r="K2" s="5" t="s">
        <v>52</v>
      </c>
      <c r="L2" s="5" t="s">
        <v>53</v>
      </c>
      <c r="M2" s="4" t="s">
        <v>54</v>
      </c>
    </row>
    <row r="3" spans="1:14" x14ac:dyDescent="0.25">
      <c r="A3" s="15" t="s">
        <v>0</v>
      </c>
      <c r="B3" s="6" t="s">
        <v>1</v>
      </c>
      <c r="C3" s="7" t="n">
        <v>79853.0</v>
      </c>
      <c r="D3" s="7" t="n">
        <v>72518.0</v>
      </c>
      <c r="E3" s="7">
        <v>0</v>
      </c>
      <c r="F3" s="7" t="n">
        <f>C3+D3</f>
        <v>152371.0</v>
      </c>
      <c r="G3" s="7" t="n">
        <v>7076.0</v>
      </c>
      <c r="H3" s="7" t="n">
        <v>2402.0</v>
      </c>
      <c r="I3" s="7" t="n">
        <v>25635.0</v>
      </c>
      <c r="J3" s="7" t="n">
        <v>38116.0</v>
      </c>
      <c r="K3" s="7" t="n">
        <v>34667.0</v>
      </c>
      <c r="L3" s="7" t="n">
        <v>25838.0</v>
      </c>
      <c r="M3" s="7" t="n">
        <v>18637.0</v>
      </c>
      <c r="N3" t="s">
        <v>59</v>
      </c>
    </row>
    <row r="4" spans="1:14" x14ac:dyDescent="0.25">
      <c r="A4" s="12"/>
      <c r="B4" s="6" t="s">
        <v>2</v>
      </c>
      <c r="C4" s="7" t="n">
        <v>27589.0</v>
      </c>
      <c r="D4" s="7" t="n">
        <v>22320.0</v>
      </c>
      <c r="E4" s="7">
        <v>0</v>
      </c>
      <c r="F4" s="7" t="n">
        <f ref="F4:F43" si="0" t="shared">C4+D4</f>
        <v>49909.0</v>
      </c>
      <c r="G4" s="7" t="n">
        <v>2924.0</v>
      </c>
      <c r="H4" s="7" t="n">
        <v>762.0</v>
      </c>
      <c r="I4" s="7" t="n">
        <v>7400.0</v>
      </c>
      <c r="J4" s="7" t="n">
        <v>11426.0</v>
      </c>
      <c r="K4" s="7" t="n">
        <v>10898.0</v>
      </c>
      <c r="L4" s="7" t="n">
        <v>9345.0</v>
      </c>
      <c r="M4" s="7" t="n">
        <v>7154.0</v>
      </c>
      <c r="N4" t="s">
        <v>59</v>
      </c>
    </row>
    <row r="5" spans="1:14" x14ac:dyDescent="0.25">
      <c r="A5" s="12"/>
      <c r="B5" s="6" t="s">
        <v>3</v>
      </c>
      <c r="C5" s="7" t="n">
        <v>189836.0</v>
      </c>
      <c r="D5" s="7" t="n">
        <v>128088.0</v>
      </c>
      <c r="E5" s="7">
        <v>0</v>
      </c>
      <c r="F5" s="7" t="n">
        <f si="0" t="shared"/>
        <v>317924.0</v>
      </c>
      <c r="G5" s="7" t="n">
        <v>9146.0</v>
      </c>
      <c r="H5" s="7" t="n">
        <v>4154.0</v>
      </c>
      <c r="I5" s="7" t="n">
        <v>30512.0</v>
      </c>
      <c r="J5" s="7" t="n">
        <v>53491.0</v>
      </c>
      <c r="K5" s="7" t="n">
        <v>74652.0</v>
      </c>
      <c r="L5" s="7" t="n">
        <v>78751.0</v>
      </c>
      <c r="M5" s="7" t="n">
        <v>67218.0</v>
      </c>
      <c r="N5" t="s">
        <v>59</v>
      </c>
    </row>
    <row r="6" spans="1:14" x14ac:dyDescent="0.25">
      <c r="A6" s="12"/>
      <c r="B6" s="6" t="s">
        <v>4</v>
      </c>
      <c r="C6" s="7" t="n">
        <v>149833.0</v>
      </c>
      <c r="D6" s="7" t="n">
        <v>195591.0</v>
      </c>
      <c r="E6" s="7">
        <v>0</v>
      </c>
      <c r="F6" s="7" t="n">
        <f si="0" t="shared"/>
        <v>345424.0</v>
      </c>
      <c r="G6" s="7" t="n">
        <v>26394.0</v>
      </c>
      <c r="H6" s="7" t="n">
        <v>8469.0</v>
      </c>
      <c r="I6" s="7" t="n">
        <v>68250.0</v>
      </c>
      <c r="J6" s="7" t="n">
        <v>98541.0</v>
      </c>
      <c r="K6" s="7" t="n">
        <v>61658.0</v>
      </c>
      <c r="L6" s="7" t="n">
        <v>45811.0</v>
      </c>
      <c r="M6" s="7" t="n">
        <v>36301.0</v>
      </c>
      <c r="N6" t="s">
        <v>59</v>
      </c>
    </row>
    <row r="7" spans="1:14" x14ac:dyDescent="0.25">
      <c r="A7" s="12"/>
      <c r="B7" s="6" t="s">
        <v>5</v>
      </c>
      <c r="C7" s="7" t="n">
        <v>27128.0</v>
      </c>
      <c r="D7" s="7" t="n">
        <v>57164.0</v>
      </c>
      <c r="E7" s="7">
        <v>0</v>
      </c>
      <c r="F7" s="7" t="n">
        <f si="0" t="shared"/>
        <v>84292.0</v>
      </c>
      <c r="G7" s="7" t="n">
        <v>4920.0</v>
      </c>
      <c r="H7" s="7" t="n">
        <v>3151.0</v>
      </c>
      <c r="I7" s="7" t="n">
        <v>21536.0</v>
      </c>
      <c r="J7" s="7" t="n">
        <v>24201.0</v>
      </c>
      <c r="K7" s="7" t="n">
        <v>15302.0</v>
      </c>
      <c r="L7" s="7" t="n">
        <v>9261.0</v>
      </c>
      <c r="M7" s="7" t="n">
        <v>5921.0</v>
      </c>
      <c r="N7" t="s">
        <v>59</v>
      </c>
    </row>
    <row r="8" spans="1:14" x14ac:dyDescent="0.25">
      <c r="A8" s="12"/>
      <c r="B8" s="6" t="s">
        <v>6</v>
      </c>
      <c r="C8" s="7" t="n">
        <v>9498.0</v>
      </c>
      <c r="D8" s="7" t="n">
        <v>12091.0</v>
      </c>
      <c r="E8" s="7">
        <v>0</v>
      </c>
      <c r="F8" s="7" t="n">
        <f si="0" t="shared"/>
        <v>21589.0</v>
      </c>
      <c r="G8" s="7" t="n">
        <v>1487.0</v>
      </c>
      <c r="H8" s="7" t="n">
        <v>542.0</v>
      </c>
      <c r="I8" s="7" t="n">
        <v>3923.0</v>
      </c>
      <c r="J8" s="7" t="n">
        <v>4890.0</v>
      </c>
      <c r="K8" s="7" t="n">
        <v>4113.0</v>
      </c>
      <c r="L8" s="7" t="n">
        <v>3438.0</v>
      </c>
      <c r="M8" s="7" t="n">
        <v>3196.0</v>
      </c>
      <c r="N8" t="s">
        <v>59</v>
      </c>
    </row>
    <row r="9" spans="1:14" x14ac:dyDescent="0.25">
      <c r="A9" s="12"/>
      <c r="B9" s="6" t="s">
        <v>7</v>
      </c>
      <c r="C9" s="7" t="n">
        <v>8240.0</v>
      </c>
      <c r="D9" s="7" t="n">
        <v>8851.0</v>
      </c>
      <c r="E9" s="7">
        <v>0</v>
      </c>
      <c r="F9" s="7" t="n">
        <f si="0" t="shared"/>
        <v>17091.0</v>
      </c>
      <c r="G9" s="7" t="n">
        <v>823.0</v>
      </c>
      <c r="H9" s="7" t="n">
        <v>422.0</v>
      </c>
      <c r="I9" s="7" t="n">
        <v>2856.0</v>
      </c>
      <c r="J9" s="7" t="n">
        <v>3815.0</v>
      </c>
      <c r="K9" s="7" t="n">
        <v>3224.0</v>
      </c>
      <c r="L9" s="7" t="n">
        <v>3083.0</v>
      </c>
      <c r="M9" s="7" t="n">
        <v>2868.0</v>
      </c>
      <c r="N9" t="s">
        <v>59</v>
      </c>
    </row>
    <row r="10" spans="1:14" x14ac:dyDescent="0.25">
      <c r="A10" s="12"/>
      <c r="B10" s="6" t="s">
        <v>8</v>
      </c>
      <c r="C10" s="7" t="n">
        <v>27573.0</v>
      </c>
      <c r="D10" s="7" t="n">
        <v>31323.0</v>
      </c>
      <c r="E10" s="7">
        <v>0</v>
      </c>
      <c r="F10" s="7" t="n">
        <f si="0" t="shared"/>
        <v>58896.0</v>
      </c>
      <c r="G10" s="7" t="n">
        <v>2233.0</v>
      </c>
      <c r="H10" s="7" t="n">
        <v>762.0</v>
      </c>
      <c r="I10" s="7" t="n">
        <v>11711.0</v>
      </c>
      <c r="J10" s="7" t="n">
        <v>16762.0</v>
      </c>
      <c r="K10" s="7" t="n">
        <v>11117.0</v>
      </c>
      <c r="L10" s="7" t="n">
        <v>8926.0</v>
      </c>
      <c r="M10" s="7" t="n">
        <v>7385.0</v>
      </c>
      <c r="N10" t="s">
        <v>59</v>
      </c>
    </row>
    <row r="11" spans="1:14" x14ac:dyDescent="0.25">
      <c r="A11" s="12"/>
      <c r="B11" s="6" t="s">
        <v>9</v>
      </c>
      <c r="C11" s="7" t="n">
        <v>9896.0</v>
      </c>
      <c r="D11" s="7" t="n">
        <v>8862.0</v>
      </c>
      <c r="E11" s="7">
        <v>0</v>
      </c>
      <c r="F11" s="7" t="n">
        <f si="0" t="shared"/>
        <v>18758.0</v>
      </c>
      <c r="G11" s="7" t="n">
        <v>771.0</v>
      </c>
      <c r="H11" s="7" t="n">
        <v>291.0</v>
      </c>
      <c r="I11" s="7" t="n">
        <v>4888.0</v>
      </c>
      <c r="J11" s="7" t="n">
        <v>5355.0</v>
      </c>
      <c r="K11" s="7" t="n">
        <v>3240.0</v>
      </c>
      <c r="L11" s="7" t="n">
        <v>2383.0</v>
      </c>
      <c r="M11" s="7" t="n">
        <v>1830.0</v>
      </c>
      <c r="N11" t="s">
        <v>59</v>
      </c>
    </row>
    <row r="12" spans="1:14" x14ac:dyDescent="0.25">
      <c r="A12" s="12"/>
      <c r="B12" s="6" t="s">
        <v>10</v>
      </c>
      <c r="C12" s="7" t="n">
        <v>6028.0</v>
      </c>
      <c r="D12" s="7" t="n">
        <v>6148.0</v>
      </c>
      <c r="E12" s="7">
        <v>0</v>
      </c>
      <c r="F12" s="7" t="n">
        <f si="0" t="shared"/>
        <v>12176.0</v>
      </c>
      <c r="G12" s="7" t="n">
        <v>654.0</v>
      </c>
      <c r="H12" s="7" t="n">
        <v>191.0</v>
      </c>
      <c r="I12" s="7" t="n">
        <v>2142.0</v>
      </c>
      <c r="J12" s="7" t="n">
        <v>3089.0</v>
      </c>
      <c r="K12" s="7" t="n">
        <v>2375.0</v>
      </c>
      <c r="L12" s="7" t="n">
        <v>2066.0</v>
      </c>
      <c r="M12" s="7" t="n">
        <v>1659.0</v>
      </c>
      <c r="N12" t="s">
        <v>59</v>
      </c>
    </row>
    <row r="13" spans="1:14" x14ac:dyDescent="0.25">
      <c r="A13" s="12"/>
      <c r="B13" s="6" t="s">
        <v>11</v>
      </c>
      <c r="C13" s="7" t="n">
        <v>197.0</v>
      </c>
      <c r="D13" s="7" t="n">
        <v>264.0</v>
      </c>
      <c r="E13" s="7">
        <v>0</v>
      </c>
      <c r="F13" s="7" t="n">
        <f si="0" t="shared"/>
        <v>461.0</v>
      </c>
      <c r="G13" s="7" t="n">
        <v>10.0</v>
      </c>
      <c r="H13" s="7" t="n">
        <v>2.0</v>
      </c>
      <c r="I13" s="7" t="n">
        <v>26.0</v>
      </c>
      <c r="J13" s="7" t="n">
        <v>37.0</v>
      </c>
      <c r="K13" s="7" t="n">
        <v>57.0</v>
      </c>
      <c r="L13" s="7" t="n">
        <v>137.0</v>
      </c>
      <c r="M13" s="7" t="n">
        <v>192.0</v>
      </c>
      <c r="N13" t="s">
        <v>59</v>
      </c>
    </row>
    <row r="14" spans="1:14" x14ac:dyDescent="0.25">
      <c r="A14" s="12"/>
      <c r="B14" s="6" t="s">
        <v>12</v>
      </c>
      <c r="C14" s="7" t="n">
        <v>34577.0</v>
      </c>
      <c r="D14" s="7" t="n">
        <v>28215.0</v>
      </c>
      <c r="E14" s="7">
        <v>0</v>
      </c>
      <c r="F14" s="7" t="n">
        <f si="0" t="shared"/>
        <v>62792.0</v>
      </c>
      <c r="G14" s="7" t="n">
        <v>2489.0</v>
      </c>
      <c r="H14" s="7" t="n">
        <v>773.0</v>
      </c>
      <c r="I14" s="7" t="n">
        <v>6861.0</v>
      </c>
      <c r="J14" s="7" t="n">
        <v>14852.0</v>
      </c>
      <c r="K14" s="7" t="n">
        <v>13298.0</v>
      </c>
      <c r="L14" s="7" t="n">
        <v>13114.0</v>
      </c>
      <c r="M14" s="7" t="n">
        <v>11405.0</v>
      </c>
      <c r="N14" t="s">
        <v>59</v>
      </c>
    </row>
    <row r="15" spans="1:14" x14ac:dyDescent="0.25">
      <c r="A15" s="12"/>
      <c r="B15" s="6" t="s">
        <v>13</v>
      </c>
      <c r="C15" s="7" t="n">
        <v>1192.0</v>
      </c>
      <c r="D15" s="7" t="n">
        <v>930.0</v>
      </c>
      <c r="E15" s="7">
        <v>0</v>
      </c>
      <c r="F15" s="7" t="n">
        <f si="0" t="shared"/>
        <v>2122.0</v>
      </c>
      <c r="G15" s="7" t="n">
        <v>39.0</v>
      </c>
      <c r="H15" s="7" t="n">
        <v>21.0</v>
      </c>
      <c r="I15" s="7" t="n">
        <v>145.0</v>
      </c>
      <c r="J15" s="7" t="n">
        <v>248.0</v>
      </c>
      <c r="K15" s="7" t="n">
        <v>373.0</v>
      </c>
      <c r="L15" s="7" t="n">
        <v>639.0</v>
      </c>
      <c r="M15" s="7" t="n">
        <v>657.0</v>
      </c>
      <c r="N15" t="s">
        <v>59</v>
      </c>
    </row>
    <row r="16" spans="1:14" x14ac:dyDescent="0.25">
      <c r="A16" s="12"/>
      <c r="B16" s="6" t="s">
        <v>14</v>
      </c>
      <c r="C16" s="7" t="n">
        <v>4389.0</v>
      </c>
      <c r="D16" s="7" t="n">
        <v>3790.0</v>
      </c>
      <c r="E16" s="7">
        <v>0</v>
      </c>
      <c r="F16" s="7" t="n">
        <f si="0" t="shared"/>
        <v>8179.0</v>
      </c>
      <c r="G16" s="7" t="n">
        <v>167.0</v>
      </c>
      <c r="H16" s="7" t="n">
        <v>66.0</v>
      </c>
      <c r="I16" s="7" t="n">
        <v>1078.0</v>
      </c>
      <c r="J16" s="7" t="n">
        <v>1582.0</v>
      </c>
      <c r="K16" s="7" t="n">
        <v>1618.0</v>
      </c>
      <c r="L16" s="7" t="n">
        <v>1944.0</v>
      </c>
      <c r="M16" s="7" t="n">
        <v>1724.0</v>
      </c>
      <c r="N16" t="s">
        <v>59</v>
      </c>
    </row>
    <row r="17" spans="1:14" x14ac:dyDescent="0.25">
      <c r="A17" s="12"/>
      <c r="B17" s="6" t="s">
        <v>15</v>
      </c>
      <c r="C17" s="7" t="n">
        <v>3594.0</v>
      </c>
      <c r="D17" s="7" t="n">
        <v>6189.0</v>
      </c>
      <c r="E17" s="7">
        <v>0</v>
      </c>
      <c r="F17" s="7" t="n">
        <f si="0" t="shared"/>
        <v>9783.0</v>
      </c>
      <c r="G17" s="7" t="n">
        <v>131.0</v>
      </c>
      <c r="H17" s="7" t="n">
        <v>77.0</v>
      </c>
      <c r="I17" s="7" t="n">
        <v>1250.0</v>
      </c>
      <c r="J17" s="7" t="n">
        <v>2023.0</v>
      </c>
      <c r="K17" s="7" t="n">
        <v>1608.0</v>
      </c>
      <c r="L17" s="7" t="n">
        <v>2257.0</v>
      </c>
      <c r="M17" s="7" t="n">
        <v>2437.0</v>
      </c>
      <c r="N17" t="s">
        <v>59</v>
      </c>
    </row>
    <row r="18" spans="1:14" x14ac:dyDescent="0.25">
      <c r="A18" s="12"/>
      <c r="B18" s="6" t="s">
        <v>16</v>
      </c>
      <c r="C18" s="7" t="n">
        <v>2193.0</v>
      </c>
      <c r="D18" s="7" t="n">
        <v>3796.0</v>
      </c>
      <c r="E18" s="7">
        <v>0</v>
      </c>
      <c r="F18" s="7" t="n">
        <f si="0" t="shared"/>
        <v>5989.0</v>
      </c>
      <c r="G18" s="7" t="n">
        <v>68.0</v>
      </c>
      <c r="H18" s="7" t="n">
        <v>38.0</v>
      </c>
      <c r="I18" s="7" t="n">
        <v>809.0</v>
      </c>
      <c r="J18" s="7" t="n">
        <v>1271.0</v>
      </c>
      <c r="K18" s="7" t="n">
        <v>1133.0</v>
      </c>
      <c r="L18" s="7" t="n">
        <v>1445.0</v>
      </c>
      <c r="M18" s="7" t="n">
        <v>1225.0</v>
      </c>
      <c r="N18" t="s">
        <v>59</v>
      </c>
    </row>
    <row r="19" spans="1:14" x14ac:dyDescent="0.25">
      <c r="A19" s="12"/>
      <c r="B19" s="6" t="s">
        <v>17</v>
      </c>
      <c r="C19" s="7" t="n">
        <f>C20-C3-C4-C5-C6-C7-C8-C9-C10-C11-C12-C13-C14-C15-C16-C17-C18</f>
        <v>526.0</v>
      </c>
      <c r="D19" s="7" t="n">
        <f>D20-D3-D4-D5-D6-D7-D8-D9-D10-D11-D12-D13-D14-D15-D16-D17-D18</f>
        <v>524.0</v>
      </c>
      <c r="E19" s="7" t="n">
        <f ref="E19:G19" si="1" t="shared">E20-E3-E4-E5-E6-E7-E8-E9-E10-E11-E12-E13-E14-E15-E16-E17-E18</f>
        <v>0.0</v>
      </c>
      <c r="F19" s="7" t="n">
        <f si="0" t="shared"/>
        <v>1050.0</v>
      </c>
      <c r="G19" s="7" t="n">
        <f si="1" t="shared"/>
        <v>4.0</v>
      </c>
      <c r="H19" s="7" t="n">
        <f ref="H19:M19" si="2" t="shared">H20-H3-H4-H5-H6-H7-H8-H9-H10-H11-H12-H13-H14-H15-H16-H17-H18</f>
        <v>6.0</v>
      </c>
      <c r="I19" s="7" t="n">
        <f si="2" t="shared"/>
        <v>60.0</v>
      </c>
      <c r="J19" s="7" t="n">
        <f si="2" t="shared"/>
        <v>124.0</v>
      </c>
      <c r="K19" s="7" t="n">
        <f si="2" t="shared"/>
        <v>192.0</v>
      </c>
      <c r="L19" s="7" t="n">
        <f si="2" t="shared"/>
        <v>250.0</v>
      </c>
      <c r="M19" s="7" t="n">
        <f si="2" t="shared"/>
        <v>414.0</v>
      </c>
      <c r="N19" t="s">
        <v>59</v>
      </c>
    </row>
    <row r="20" spans="1:14" x14ac:dyDescent="0.25">
      <c r="A20" s="12"/>
      <c r="B20" s="6" t="s">
        <v>18</v>
      </c>
      <c r="C20" s="7" t="n">
        <v>582142.0</v>
      </c>
      <c r="D20" s="7" t="n">
        <v>586664.0</v>
      </c>
      <c r="E20" s="7">
        <v>0</v>
      </c>
      <c r="F20" s="7" t="n">
        <f si="0" t="shared"/>
        <v>1168806.0</v>
      </c>
      <c r="G20" s="7" t="n">
        <v>59336.0</v>
      </c>
      <c r="H20" s="7" t="n">
        <v>22129.0</v>
      </c>
      <c r="I20" s="7" t="n">
        <v>189082.0</v>
      </c>
      <c r="J20" s="7" t="n">
        <v>279823.0</v>
      </c>
      <c r="K20" s="7" t="n">
        <v>239525.0</v>
      </c>
      <c r="L20" s="7" t="n">
        <v>208688.0</v>
      </c>
      <c r="M20" s="7" t="n">
        <v>170223.0</v>
      </c>
      <c r="N20" t="s">
        <v>59</v>
      </c>
    </row>
    <row r="21" spans="1:14" x14ac:dyDescent="0.25">
      <c r="A21" s="12" t="s">
        <v>19</v>
      </c>
      <c r="B21" s="6" t="s">
        <v>20</v>
      </c>
      <c r="C21" s="7" t="n">
        <v>18408.0</v>
      </c>
      <c r="D21" s="7" t="n">
        <v>21538.0</v>
      </c>
      <c r="E21" s="7">
        <v>0</v>
      </c>
      <c r="F21" s="7" t="n">
        <f si="0" t="shared"/>
        <v>39946.0</v>
      </c>
      <c r="G21" s="7" t="n">
        <v>1512.0</v>
      </c>
      <c r="H21" s="7" t="n">
        <v>609.0</v>
      </c>
      <c r="I21" s="7" t="n">
        <v>4774.0</v>
      </c>
      <c r="J21" s="7" t="n">
        <v>7546.0</v>
      </c>
      <c r="K21" s="7" t="n">
        <v>6333.0</v>
      </c>
      <c r="L21" s="7" t="n">
        <v>7259.0</v>
      </c>
      <c r="M21" s="7" t="n">
        <v>11913.0</v>
      </c>
      <c r="N21" t="s">
        <v>59</v>
      </c>
    </row>
    <row r="22" spans="1:14" x14ac:dyDescent="0.25">
      <c r="A22" s="12"/>
      <c r="B22" s="6" t="s">
        <v>21</v>
      </c>
      <c r="C22" s="7" t="n">
        <v>3458.0</v>
      </c>
      <c r="D22" s="7" t="n">
        <v>4584.0</v>
      </c>
      <c r="E22" s="7">
        <v>0</v>
      </c>
      <c r="F22" s="7" t="n">
        <f si="0" t="shared"/>
        <v>8042.0</v>
      </c>
      <c r="G22" s="7" t="n">
        <v>323.0</v>
      </c>
      <c r="H22" s="7" t="n">
        <v>142.0</v>
      </c>
      <c r="I22" s="7" t="n">
        <v>1121.0</v>
      </c>
      <c r="J22" s="7" t="n">
        <v>1327.0</v>
      </c>
      <c r="K22" s="7" t="n">
        <v>1192.0</v>
      </c>
      <c r="L22" s="7" t="n">
        <v>1857.0</v>
      </c>
      <c r="M22" s="7" t="n">
        <v>2080.0</v>
      </c>
      <c r="N22" t="s">
        <v>59</v>
      </c>
    </row>
    <row r="23" spans="1:14" x14ac:dyDescent="0.25">
      <c r="A23" s="12"/>
      <c r="B23" s="6" t="s">
        <v>22</v>
      </c>
      <c r="C23" s="7" t="n">
        <f>C24-C21-C22</f>
        <v>6.0</v>
      </c>
      <c r="D23" s="7" t="n">
        <f>D24-D21-D22</f>
        <v>0.0</v>
      </c>
      <c r="E23" s="7" t="n">
        <f ref="E23:G23" si="3" t="shared">E24-E21-E22</f>
        <v>0.0</v>
      </c>
      <c r="F23" s="7" t="n">
        <f si="0" t="shared"/>
        <v>6.0</v>
      </c>
      <c r="G23" s="7" t="n">
        <f si="3" t="shared"/>
        <v>0.0</v>
      </c>
      <c r="H23" s="7" t="n">
        <f ref="H23:M23" si="4" t="shared">H24-H21-H22</f>
        <v>0.0</v>
      </c>
      <c r="I23" s="7" t="n">
        <f si="4" t="shared"/>
        <v>1.0</v>
      </c>
      <c r="J23" s="7" t="n">
        <f si="4" t="shared"/>
        <v>2.0</v>
      </c>
      <c r="K23" s="7" t="n">
        <f si="4" t="shared"/>
        <v>1.0</v>
      </c>
      <c r="L23" s="7" t="n">
        <f si="4" t="shared"/>
        <v>1.0</v>
      </c>
      <c r="M23" s="7" t="n">
        <f si="4" t="shared"/>
        <v>1.0</v>
      </c>
      <c r="N23" t="s">
        <v>59</v>
      </c>
    </row>
    <row r="24" spans="1:14" x14ac:dyDescent="0.25">
      <c r="A24" s="12"/>
      <c r="B24" s="6" t="s">
        <v>55</v>
      </c>
      <c r="C24" s="7" t="n">
        <v>21872.0</v>
      </c>
      <c r="D24" s="7" t="n">
        <v>26122.0</v>
      </c>
      <c r="E24" s="7">
        <v>0</v>
      </c>
      <c r="F24" s="7" t="n">
        <f si="0" t="shared"/>
        <v>47994.0</v>
      </c>
      <c r="G24" s="7" t="n">
        <v>1835.0</v>
      </c>
      <c r="H24" s="7" t="n">
        <v>751.0</v>
      </c>
      <c r="I24" s="7" t="n">
        <v>5896.0</v>
      </c>
      <c r="J24" s="7" t="n">
        <v>8875.0</v>
      </c>
      <c r="K24" s="7" t="n">
        <v>7526.0</v>
      </c>
      <c r="L24" s="7" t="n">
        <v>9117.0</v>
      </c>
      <c r="M24" s="7" t="n">
        <v>13994.0</v>
      </c>
      <c r="N24" t="s">
        <v>59</v>
      </c>
    </row>
    <row r="25" spans="1:14" x14ac:dyDescent="0.25">
      <c r="A25" s="12" t="s">
        <v>23</v>
      </c>
      <c r="B25" s="6" t="s">
        <v>24</v>
      </c>
      <c r="C25" s="7" t="n">
        <v>1977.0</v>
      </c>
      <c r="D25" s="7" t="n">
        <v>3700.0</v>
      </c>
      <c r="E25" s="7">
        <v>0</v>
      </c>
      <c r="F25" s="7" t="n">
        <f si="0" t="shared"/>
        <v>5677.0</v>
      </c>
      <c r="G25" s="7" t="n">
        <v>146.0</v>
      </c>
      <c r="H25" s="7" t="n">
        <v>57.0</v>
      </c>
      <c r="I25" s="7" t="n">
        <v>1073.0</v>
      </c>
      <c r="J25" s="7" t="n">
        <v>1606.0</v>
      </c>
      <c r="K25" s="7" t="n">
        <v>1140.0</v>
      </c>
      <c r="L25" s="7" t="n">
        <v>971.0</v>
      </c>
      <c r="M25" s="7" t="n">
        <v>684.0</v>
      </c>
      <c r="N25" t="s">
        <v>59</v>
      </c>
    </row>
    <row r="26" spans="1:14" x14ac:dyDescent="0.25">
      <c r="A26" s="12"/>
      <c r="B26" s="6" t="s">
        <v>25</v>
      </c>
      <c r="C26" s="7" t="n">
        <v>1682.0</v>
      </c>
      <c r="D26" s="7" t="n">
        <v>2352.0</v>
      </c>
      <c r="E26" s="7">
        <v>0</v>
      </c>
      <c r="F26" s="7" t="n">
        <f si="0" t="shared"/>
        <v>4034.0</v>
      </c>
      <c r="G26" s="7" t="n">
        <v>100.0</v>
      </c>
      <c r="H26" s="7" t="n">
        <v>71.0</v>
      </c>
      <c r="I26" s="7" t="n">
        <v>629.0</v>
      </c>
      <c r="J26" s="7" t="n">
        <v>1223.0</v>
      </c>
      <c r="K26" s="7" t="n">
        <v>803.0</v>
      </c>
      <c r="L26" s="7" t="n">
        <v>764.0</v>
      </c>
      <c r="M26" s="7" t="n">
        <v>444.0</v>
      </c>
      <c r="N26" t="s">
        <v>59</v>
      </c>
    </row>
    <row r="27" spans="1:14" x14ac:dyDescent="0.25">
      <c r="A27" s="12"/>
      <c r="B27" s="6" t="s">
        <v>26</v>
      </c>
      <c r="C27" s="7" t="n">
        <v>685.0</v>
      </c>
      <c r="D27" s="7" t="n">
        <v>1088.0</v>
      </c>
      <c r="E27" s="7">
        <v>0</v>
      </c>
      <c r="F27" s="7" t="n">
        <f si="0" t="shared"/>
        <v>1773.0</v>
      </c>
      <c r="G27" s="7" t="n">
        <v>24.0</v>
      </c>
      <c r="H27" s="7" t="n">
        <v>17.0</v>
      </c>
      <c r="I27" s="7" t="n">
        <v>275.0</v>
      </c>
      <c r="J27" s="7" t="n">
        <v>549.0</v>
      </c>
      <c r="K27" s="7" t="n">
        <v>353.0</v>
      </c>
      <c r="L27" s="7" t="n">
        <v>378.0</v>
      </c>
      <c r="M27" s="7" t="n">
        <v>177.0</v>
      </c>
      <c r="N27" t="s">
        <v>59</v>
      </c>
    </row>
    <row r="28" spans="1:14" x14ac:dyDescent="0.25">
      <c r="A28" s="12"/>
      <c r="B28" s="6" t="s">
        <v>27</v>
      </c>
      <c r="C28" s="7" t="n">
        <v>1533.0</v>
      </c>
      <c r="D28" s="7" t="n">
        <v>2260.0</v>
      </c>
      <c r="E28" s="7">
        <v>0</v>
      </c>
      <c r="F28" s="7" t="n">
        <f si="0" t="shared"/>
        <v>3793.0</v>
      </c>
      <c r="G28" s="7" t="n">
        <v>151.0</v>
      </c>
      <c r="H28" s="7" t="n">
        <v>48.0</v>
      </c>
      <c r="I28" s="7" t="n">
        <v>818.0</v>
      </c>
      <c r="J28" s="7" t="n">
        <v>1095.0</v>
      </c>
      <c r="K28" s="7" t="n">
        <v>665.0</v>
      </c>
      <c r="L28" s="7" t="n">
        <v>604.0</v>
      </c>
      <c r="M28" s="7" t="n">
        <v>412.0</v>
      </c>
      <c r="N28" t="s">
        <v>59</v>
      </c>
    </row>
    <row r="29" spans="1:14" x14ac:dyDescent="0.25">
      <c r="A29" s="12"/>
      <c r="B29" s="6" t="s">
        <v>28</v>
      </c>
      <c r="C29" s="7" t="n">
        <v>1.0</v>
      </c>
      <c r="D29" s="7" t="n">
        <v>0.0</v>
      </c>
      <c r="E29" s="7">
        <v>0</v>
      </c>
      <c r="F29" s="7" t="n">
        <f si="0" t="shared"/>
        <v>1.0</v>
      </c>
      <c r="G29" s="7" t="n">
        <v>0.0</v>
      </c>
      <c r="H29" s="7" t="n">
        <v>0.0</v>
      </c>
      <c r="I29" s="7" t="n">
        <v>0.0</v>
      </c>
      <c r="J29" s="7" t="n">
        <v>0.0</v>
      </c>
      <c r="K29" s="7" t="n">
        <v>1.0</v>
      </c>
      <c r="L29" s="7" t="n">
        <v>0.0</v>
      </c>
      <c r="M29" s="7" t="n">
        <v>0.0</v>
      </c>
      <c r="N29" t="s">
        <v>59</v>
      </c>
    </row>
    <row r="30" spans="1:14" x14ac:dyDescent="0.25">
      <c r="A30" s="12"/>
      <c r="B30" s="6" t="s">
        <v>29</v>
      </c>
      <c r="C30" s="7" t="n">
        <v>806.0</v>
      </c>
      <c r="D30" s="7" t="n">
        <v>1601.0</v>
      </c>
      <c r="E30" s="7">
        <v>0</v>
      </c>
      <c r="F30" s="7" t="n">
        <f si="0" t="shared"/>
        <v>2407.0</v>
      </c>
      <c r="G30" s="7" t="n">
        <v>90.0</v>
      </c>
      <c r="H30" s="7" t="n">
        <v>36.0</v>
      </c>
      <c r="I30" s="7" t="n">
        <v>550.0</v>
      </c>
      <c r="J30" s="7" t="n">
        <v>676.0</v>
      </c>
      <c r="K30" s="7" t="n">
        <v>415.0</v>
      </c>
      <c r="L30" s="7" t="n">
        <v>442.0</v>
      </c>
      <c r="M30" s="7" t="n">
        <v>198.0</v>
      </c>
      <c r="N30" t="s">
        <v>59</v>
      </c>
    </row>
    <row r="31" spans="1:14" x14ac:dyDescent="0.25">
      <c r="A31" s="12"/>
      <c r="B31" s="6" t="s">
        <v>30</v>
      </c>
      <c r="C31" s="7" t="n">
        <v>2219.0</v>
      </c>
      <c r="D31" s="7" t="n">
        <v>3772.0</v>
      </c>
      <c r="E31" s="7">
        <v>0</v>
      </c>
      <c r="F31" s="7" t="n">
        <f si="0" t="shared"/>
        <v>5991.0</v>
      </c>
      <c r="G31" s="7" t="n">
        <v>117.0</v>
      </c>
      <c r="H31" s="7" t="n">
        <v>77.0</v>
      </c>
      <c r="I31" s="7" t="n">
        <v>902.0</v>
      </c>
      <c r="J31" s="7" t="n">
        <v>1589.0</v>
      </c>
      <c r="K31" s="7" t="n">
        <v>1163.0</v>
      </c>
      <c r="L31" s="7" t="n">
        <v>1278.0</v>
      </c>
      <c r="M31" s="7" t="n">
        <v>865.0</v>
      </c>
      <c r="N31" t="s">
        <v>59</v>
      </c>
    </row>
    <row r="32" spans="1:14" x14ac:dyDescent="0.25">
      <c r="A32" s="12"/>
      <c r="B32" s="6" t="s">
        <v>31</v>
      </c>
      <c r="C32" s="7" t="n">
        <f>C33-C25-C26-C27-C28-C29-C30-C31</f>
        <v>1.0</v>
      </c>
      <c r="D32" s="7" t="n">
        <f>D33-D25-D26-D27-D28-D29-D30-D31</f>
        <v>3.0</v>
      </c>
      <c r="E32" s="7" t="n">
        <f ref="E32:G32" si="5" t="shared">E33-E25-E26-E27-E28-E29-E30-E31</f>
        <v>0.0</v>
      </c>
      <c r="F32" s="7" t="n">
        <f si="0" t="shared"/>
        <v>4.0</v>
      </c>
      <c r="G32" s="7" t="n">
        <f si="5" t="shared"/>
        <v>0.0</v>
      </c>
      <c r="H32" s="7" t="n">
        <f ref="H32:M32" si="6" t="shared">H33-H25-H26-H27-H28-H29-H30-H31</f>
        <v>0.0</v>
      </c>
      <c r="I32" s="7" t="n">
        <f si="6" t="shared"/>
        <v>2.0</v>
      </c>
      <c r="J32" s="7" t="n">
        <f si="6" t="shared"/>
        <v>0.0</v>
      </c>
      <c r="K32" s="7" t="n">
        <f si="6" t="shared"/>
        <v>0.0</v>
      </c>
      <c r="L32" s="7" t="n">
        <f si="6" t="shared"/>
        <v>2.0</v>
      </c>
      <c r="M32" s="7" t="n">
        <f si="6" t="shared"/>
        <v>0.0</v>
      </c>
      <c r="N32" t="s">
        <v>59</v>
      </c>
    </row>
    <row r="33" spans="1:14" x14ac:dyDescent="0.25">
      <c r="A33" s="12"/>
      <c r="B33" s="6" t="s">
        <v>32</v>
      </c>
      <c r="C33" s="7" t="n">
        <v>8904.0</v>
      </c>
      <c r="D33" s="7" t="n">
        <v>14776.0</v>
      </c>
      <c r="E33" s="7">
        <v>0</v>
      </c>
      <c r="F33" s="7" t="n">
        <f si="0" t="shared"/>
        <v>23680.0</v>
      </c>
      <c r="G33" s="7" t="n">
        <v>628.0</v>
      </c>
      <c r="H33" s="7" t="n">
        <v>306.0</v>
      </c>
      <c r="I33" s="7" t="n">
        <v>4249.0</v>
      </c>
      <c r="J33" s="7" t="n">
        <v>6738.0</v>
      </c>
      <c r="K33" s="7" t="n">
        <v>4540.0</v>
      </c>
      <c r="L33" s="7" t="n">
        <v>4439.0</v>
      </c>
      <c r="M33" s="7" t="n">
        <v>2780.0</v>
      </c>
      <c r="N33" t="s">
        <v>59</v>
      </c>
    </row>
    <row r="34" spans="1:14" x14ac:dyDescent="0.25">
      <c r="A34" s="16" t="s">
        <v>33</v>
      </c>
      <c r="B34" s="6" t="s">
        <v>34</v>
      </c>
      <c r="C34" s="7" t="n">
        <v>5129.0</v>
      </c>
      <c r="D34" s="7" t="n">
        <v>7721.0</v>
      </c>
      <c r="E34" s="7">
        <v>0</v>
      </c>
      <c r="F34" s="7" t="n">
        <f si="0" t="shared"/>
        <v>12850.0</v>
      </c>
      <c r="G34" s="7" t="n">
        <v>720.0</v>
      </c>
      <c r="H34" s="7" t="n">
        <v>200.0</v>
      </c>
      <c r="I34" s="7" t="n">
        <v>2585.0</v>
      </c>
      <c r="J34" s="7" t="n">
        <v>2848.0</v>
      </c>
      <c r="K34" s="7" t="n">
        <v>1646.0</v>
      </c>
      <c r="L34" s="7" t="n">
        <v>2115.0</v>
      </c>
      <c r="M34" s="7" t="n">
        <v>2736.0</v>
      </c>
      <c r="N34" t="s">
        <v>59</v>
      </c>
    </row>
    <row r="35" spans="1:14" x14ac:dyDescent="0.25">
      <c r="A35" s="16"/>
      <c r="B35" s="8" t="s">
        <v>35</v>
      </c>
      <c r="C35" s="7" t="n">
        <v>1091.0</v>
      </c>
      <c r="D35" s="7" t="n">
        <v>1574.0</v>
      </c>
      <c r="E35" s="7">
        <v>0</v>
      </c>
      <c r="F35" s="7" t="n">
        <f si="0" t="shared"/>
        <v>2665.0</v>
      </c>
      <c r="G35" s="7" t="n">
        <v>118.0</v>
      </c>
      <c r="H35" s="7" t="n">
        <v>32.0</v>
      </c>
      <c r="I35" s="7" t="n">
        <v>284.0</v>
      </c>
      <c r="J35" s="7" t="n">
        <v>586.0</v>
      </c>
      <c r="K35" s="7" t="n">
        <v>343.0</v>
      </c>
      <c r="L35" s="7" t="n">
        <v>521.0</v>
      </c>
      <c r="M35" s="7" t="n">
        <v>781.0</v>
      </c>
      <c r="N35" t="s">
        <v>59</v>
      </c>
    </row>
    <row r="36" spans="1:14" x14ac:dyDescent="0.25">
      <c r="A36" s="16"/>
      <c r="B36" s="8" t="s">
        <v>36</v>
      </c>
      <c r="C36" s="7" t="n">
        <v>412.0</v>
      </c>
      <c r="D36" s="7" t="n">
        <v>399.0</v>
      </c>
      <c r="E36" s="7">
        <v>0</v>
      </c>
      <c r="F36" s="7" t="n">
        <f si="0" t="shared"/>
        <v>811.0</v>
      </c>
      <c r="G36" s="7" t="n">
        <v>18.0</v>
      </c>
      <c r="H36" s="7" t="n">
        <v>22.0</v>
      </c>
      <c r="I36" s="7" t="n">
        <v>175.0</v>
      </c>
      <c r="J36" s="7" t="n">
        <v>221.0</v>
      </c>
      <c r="K36" s="7" t="n">
        <v>170.0</v>
      </c>
      <c r="L36" s="7" t="n">
        <v>140.0</v>
      </c>
      <c r="M36" s="7" t="n">
        <v>65.0</v>
      </c>
      <c r="N36" t="s">
        <v>59</v>
      </c>
    </row>
    <row r="37" spans="1:14" x14ac:dyDescent="0.25">
      <c r="A37" s="16"/>
      <c r="B37" s="8" t="s">
        <v>37</v>
      </c>
      <c r="C37" s="7" t="n">
        <f>C38-C34-C35-C36</f>
        <v>9.0</v>
      </c>
      <c r="D37" s="7" t="n">
        <f>D38-D34-D35-D36</f>
        <v>0.0</v>
      </c>
      <c r="E37" s="7" t="n">
        <f ref="E37:G37" si="7" t="shared">E38-E34-E35-E36</f>
        <v>0.0</v>
      </c>
      <c r="F37" s="7" t="n">
        <f si="0" t="shared"/>
        <v>9.0</v>
      </c>
      <c r="G37" s="7" t="n">
        <f si="7" t="shared"/>
        <v>0.0</v>
      </c>
      <c r="H37" s="7" t="n">
        <f ref="H37:M37" si="8" t="shared">H38-H34-H35-H36</f>
        <v>0.0</v>
      </c>
      <c r="I37" s="7" t="n">
        <f si="8" t="shared"/>
        <v>0.0</v>
      </c>
      <c r="J37" s="7" t="n">
        <f si="8" t="shared"/>
        <v>0.0</v>
      </c>
      <c r="K37" s="7" t="n">
        <f si="8" t="shared"/>
        <v>2.0</v>
      </c>
      <c r="L37" s="7" t="n">
        <f si="8" t="shared"/>
        <v>3.0</v>
      </c>
      <c r="M37" s="7" t="n">
        <f si="8" t="shared"/>
        <v>4.0</v>
      </c>
      <c r="N37" t="s">
        <v>59</v>
      </c>
    </row>
    <row r="38" spans="1:14" x14ac:dyDescent="0.25">
      <c r="A38" s="17"/>
      <c r="B38" s="6" t="s">
        <v>38</v>
      </c>
      <c r="C38" s="7" t="n">
        <v>6641.0</v>
      </c>
      <c r="D38" s="7" t="n">
        <v>9694.0</v>
      </c>
      <c r="E38" s="7">
        <v>0</v>
      </c>
      <c r="F38" s="7" t="n">
        <f si="0" t="shared"/>
        <v>16335.0</v>
      </c>
      <c r="G38" s="7" t="n">
        <v>856.0</v>
      </c>
      <c r="H38" s="7" t="n">
        <v>254.0</v>
      </c>
      <c r="I38" s="7" t="n">
        <v>3044.0</v>
      </c>
      <c r="J38" s="7" t="n">
        <v>3655.0</v>
      </c>
      <c r="K38" s="7" t="n">
        <v>2161.0</v>
      </c>
      <c r="L38" s="7" t="n">
        <v>2779.0</v>
      </c>
      <c r="M38" s="7" t="n">
        <v>3586.0</v>
      </c>
      <c r="N38" t="s">
        <v>59</v>
      </c>
    </row>
    <row r="39" spans="1:14" x14ac:dyDescent="0.25">
      <c r="A39" s="12" t="s">
        <v>56</v>
      </c>
      <c r="B39" s="6" t="s">
        <v>39</v>
      </c>
      <c r="C39" s="7" t="n">
        <v>3.0</v>
      </c>
      <c r="D39" s="7" t="n">
        <v>0.0</v>
      </c>
      <c r="E39" s="7">
        <v>0</v>
      </c>
      <c r="F39" s="7" t="n">
        <f si="0" t="shared"/>
        <v>3.0</v>
      </c>
      <c r="G39" s="7" t="n">
        <v>0.0</v>
      </c>
      <c r="H39" s="7" t="n">
        <v>0.0</v>
      </c>
      <c r="I39" s="7" t="n">
        <v>0.0</v>
      </c>
      <c r="J39" s="7" t="n">
        <v>0.0</v>
      </c>
      <c r="K39" s="7" t="n">
        <v>1.0</v>
      </c>
      <c r="L39" s="7" t="n">
        <v>0.0</v>
      </c>
      <c r="M39" s="7" t="n">
        <v>2.0</v>
      </c>
      <c r="N39" t="s">
        <v>59</v>
      </c>
    </row>
    <row r="40" spans="1:14" x14ac:dyDescent="0.25">
      <c r="A40" s="12"/>
      <c r="B40" s="6" t="s">
        <v>57</v>
      </c>
      <c r="C40" s="7" t="n">
        <f>C41-C39</f>
        <v>8.0</v>
      </c>
      <c r="D40" s="7" t="n">
        <f>D41-D39</f>
        <v>2.0</v>
      </c>
      <c r="E40" s="7" t="n">
        <f ref="E40:G40" si="9" t="shared">E41-E39</f>
        <v>0.0</v>
      </c>
      <c r="F40" s="7" t="n">
        <f si="0" t="shared"/>
        <v>10.0</v>
      </c>
      <c r="G40" s="7" t="n">
        <f si="9" t="shared"/>
        <v>0.0</v>
      </c>
      <c r="H40" s="7" t="n">
        <f ref="H40:M40" si="10" t="shared">H41-H39</f>
        <v>0.0</v>
      </c>
      <c r="I40" s="7" t="n">
        <f si="10" t="shared"/>
        <v>0.0</v>
      </c>
      <c r="J40" s="7" t="n">
        <f si="10" t="shared"/>
        <v>2.0</v>
      </c>
      <c r="K40" s="7" t="n">
        <f si="10" t="shared"/>
        <v>4.0</v>
      </c>
      <c r="L40" s="7" t="n">
        <f si="10" t="shared"/>
        <v>0.0</v>
      </c>
      <c r="M40" s="7" t="n">
        <f si="10" t="shared"/>
        <v>4.0</v>
      </c>
      <c r="N40" t="s">
        <v>59</v>
      </c>
    </row>
    <row r="41" spans="1:14" x14ac:dyDescent="0.25">
      <c r="A41" s="12"/>
      <c r="B41" s="6" t="s">
        <v>40</v>
      </c>
      <c r="C41" s="7" t="n">
        <v>11.0</v>
      </c>
      <c r="D41" s="7" t="n">
        <v>2.0</v>
      </c>
      <c r="E41" s="7">
        <v>0</v>
      </c>
      <c r="F41" s="7" t="n">
        <f si="0" t="shared"/>
        <v>13.0</v>
      </c>
      <c r="G41" s="7" t="n">
        <v>0.0</v>
      </c>
      <c r="H41" s="7" t="n">
        <v>0.0</v>
      </c>
      <c r="I41" s="7" t="n">
        <v>0.0</v>
      </c>
      <c r="J41" s="7" t="n">
        <v>2.0</v>
      </c>
      <c r="K41" s="7" t="n">
        <v>5.0</v>
      </c>
      <c r="L41" s="7" t="n">
        <v>0.0</v>
      </c>
      <c r="M41" s="7" t="n">
        <v>6.0</v>
      </c>
      <c r="N41" t="s">
        <v>59</v>
      </c>
    </row>
    <row r="42" spans="1:14" x14ac:dyDescent="0.25">
      <c r="A42" s="9"/>
      <c r="B42" s="6" t="s">
        <v>41</v>
      </c>
      <c r="C42" s="7" t="n">
        <v>1205.0</v>
      </c>
      <c r="D42" s="7" t="n">
        <v>740.0</v>
      </c>
      <c r="E42" s="7">
        <v>0</v>
      </c>
      <c r="F42" s="7" t="n">
        <f si="0" t="shared"/>
        <v>1945.0</v>
      </c>
      <c r="G42" s="7" t="n">
        <v>0.0</v>
      </c>
      <c r="H42" s="7" t="n">
        <v>59.0</v>
      </c>
      <c r="I42" s="7" t="n">
        <v>261.0</v>
      </c>
      <c r="J42" s="7" t="n">
        <v>348.0</v>
      </c>
      <c r="K42" s="7" t="n">
        <v>452.0</v>
      </c>
      <c r="L42" s="7" t="n">
        <v>488.0</v>
      </c>
      <c r="M42" s="7" t="n">
        <v>337.0</v>
      </c>
      <c r="N42" t="s">
        <v>59</v>
      </c>
    </row>
    <row r="43" spans="1:14" x14ac:dyDescent="0.25">
      <c r="A43" s="11"/>
      <c r="B43" s="6" t="s">
        <v>42</v>
      </c>
      <c r="C43" s="7" t="n">
        <f>C20+C24+C33+C38+C41+C42</f>
        <v>620775.0</v>
      </c>
      <c r="D43" s="7" t="n">
        <f>D20+D24+D33+D38+D41+D42</f>
        <v>637998.0</v>
      </c>
      <c r="E43" s="7" t="n">
        <f ref="E43:G43" si="11" t="shared">E20+E24+E33+E38+E41+E42</f>
        <v>0.0</v>
      </c>
      <c r="F43" s="7" t="n">
        <f si="0" t="shared"/>
        <v>1258773.0</v>
      </c>
      <c r="G43" s="7" t="n">
        <f si="11" t="shared"/>
        <v>62655.0</v>
      </c>
      <c r="H43" s="7" t="n">
        <f ref="H43:M43" si="12" t="shared">H20+H24+H33+H38+H41+H42</f>
        <v>23499.0</v>
      </c>
      <c r="I43" s="7" t="n">
        <f si="12" t="shared"/>
        <v>202532.0</v>
      </c>
      <c r="J43" s="7" t="n">
        <f si="12" t="shared"/>
        <v>299441.0</v>
      </c>
      <c r="K43" s="7" t="n">
        <f si="12" t="shared"/>
        <v>254209.0</v>
      </c>
      <c r="L43" s="7" t="n">
        <f si="12" t="shared"/>
        <v>225511.0</v>
      </c>
      <c r="M43" s="7" t="n">
        <f si="12" t="shared"/>
        <v>190926.0</v>
      </c>
      <c r="N43" t="s">
        <v>59</v>
      </c>
    </row>
    <row r="45" ht="50.0" customHeight="true">
      <c r="A45" t="s" s="18">
        <v>60</v>
      </c>
    </row>
  </sheetData>
  <mergeCells count="7">
    <mergeCell ref="A39:A41"/>
    <mergeCell ref="A1:M1"/>
    <mergeCell ref="A2:B2"/>
    <mergeCell ref="A3:A20"/>
    <mergeCell ref="A21:A24"/>
    <mergeCell ref="A25:A33"/>
    <mergeCell ref="A34:A38"/>
    <mergeCell ref="A45:M45"/>
  </mergeCells>
  <phoneticPr fontId="5" type="noConversion"/>
  <printOptions horizontalCentered="1"/>
  <pageMargins bottom="0.39370078740157483" footer="0.31496062992125984" header="0.31496062992125984" left="0.31496062992125984" right="0.31496062992125984" top="0.35433070866141736"/>
  <pageSetup orientation="portrait" paperSize="9" r:id="rId1" scale="9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4">
      <vt:variant>
        <vt:lpstr>工作表</vt:lpstr>
      </vt:variant>
      <vt:variant>
        <vt:i4>1</vt:i4>
      </vt:variant>
      <vt:variant>
        <vt:lpstr>已命名的範圍</vt:lpstr>
      </vt:variant>
      <vt:variant>
        <vt:i4>1</vt:i4>
      </vt:variant>
    </vt:vector>
  </HeadingPairs>
  <TitlesOfParts>
    <vt:vector baseType="lpstr" size="2">
      <vt:lpstr>出國按性別及年齡</vt:lpstr>
      <vt:lpstr>出國按性別及年齡!Print_Area</vt:lpstr>
    </vt:vector>
  </TitlesOfParts>
  <Company>more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2018-08-16T05:50:32Z</dcterms:created>
  <dc:creator>demi</dc:creator>
  <cp:lastModifiedBy>EndSound</cp:lastModifiedBy>
  <cp:lastPrinted>2018-08-24T12:08:25Z</cp:lastPrinted>
  <dcterms:modified xsi:type="dcterms:W3CDTF">2018-08-31T06:08:20Z</dcterms:modified>
</cp:coreProperties>
</file>