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<sst xmlns="http://schemas.openxmlformats.org/spreadsheetml/2006/main" count="95" uniqueCount="54">
  <si>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</si>
  <si>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</si>
  <si>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</si>
  <si>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</si>
  <si>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</si>
  <si>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</si>
  <si>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</si>
  <si>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</si>
  <si>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</si>
  <si>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</si>
  <si>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</si>
  <si>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</si>
  <si>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</si>
  <si>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</si>
  <si>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</si>
  <si>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</si>
  <si>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</si>
  <si>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</si>
  <si>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</si>
  <si>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</si>
  <si>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</si>
  <si>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</si>
  <si>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</si>
  <si>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</si>
  <si>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</si>
  <si>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</si>
  <si>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</si>
  <si>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</si>
  <si>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</si>
  <si>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</si>
  <si>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</si>
  <si>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</si>
  <si>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</si>
  <si>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</si>
  <si>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</si>
  <si>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</si>
  <si>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</si>
  <si>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</si>
  <si>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</si>
  <si>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</si>
  <si>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</si>
  <si>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</si>
  <si>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</si>
  <si>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</si>
  <si>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</si>
  <si>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</si>
  <si>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</si>
  <si>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</si>
  <si>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102年5月及5月中華民國國民出國人次及成長率－按目的地分
Table 2-2 Outbound Departures of Nationals of the Republic
of China by Destination, May &amp; May,2013</t>
  </si>
  <si>
    <t>102年5月
May, 2013</t>
  </si>
  <si>
    <t>101年5月
May, 2012</t>
  </si>
  <si>
    <t>102年5月
May., 2013</t>
  </si>
  <si>
    <t>101年5月
May.,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</si>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</sst>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146183.0</v>
      </c>
      <c r="D3" s="5" t="n">
        <v>162217.0</v>
      </c>
      <c r="E3" s="6" t="n">
        <f>IF(D3=0,0,((C3/D3)-1)*100)</f>
        <v>-9.884290795662597</v>
      </c>
      <c r="F3" s="5" t="n">
        <v>146183.0</v>
      </c>
      <c r="G3" s="5" t="n">
        <v>162217.0</v>
      </c>
      <c r="H3" s="6" t="n">
        <f>IF(G3=0,0,((F3/G3)-1)*100)</f>
        <v>-9.884290795662597</v>
      </c>
      <c r="I3" t="s">
        <v>53</v>
      </c>
    </row>
    <row r="4" spans="1:9" x14ac:dyDescent="0.25">
      <c r="A4" s="16"/>
      <c r="B4" s="4" t="s">
        <v>4</v>
      </c>
      <c r="C4" s="5" t="n">
        <v>30785.0</v>
      </c>
      <c r="D4" s="5" t="n">
        <v>39191.0</v>
      </c>
      <c r="E4" s="6" t="n">
        <f ref="E4:E43" si="0" t="shared">IF(D4=0,0,((C4/D4)-1)*100)</f>
        <v>-21.448802020872137</v>
      </c>
      <c r="F4" s="5" t="n">
        <v>30785.0</v>
      </c>
      <c r="G4" s="5" t="n">
        <v>39191.0</v>
      </c>
      <c r="H4" s="6" t="n">
        <f ref="H4:H43" si="1" t="shared">IF(G4=0,0,((F4/G4)-1)*100)</f>
        <v>-21.448802020872137</v>
      </c>
      <c r="I4" t="s">
        <v>53</v>
      </c>
    </row>
    <row r="5" spans="1:9" x14ac:dyDescent="0.25">
      <c r="A5" s="16"/>
      <c r="B5" s="4" t="s">
        <v>5</v>
      </c>
      <c r="C5" s="5" t="n">
        <v>230912.0</v>
      </c>
      <c r="D5" s="5" t="n">
        <v>272775.0</v>
      </c>
      <c r="E5" s="6" t="n">
        <f si="0" t="shared"/>
        <v>-15.347080927504352</v>
      </c>
      <c r="F5" s="5" t="n">
        <v>230912.0</v>
      </c>
      <c r="G5" s="5" t="n">
        <v>272775.0</v>
      </c>
      <c r="H5" s="6" t="n">
        <f si="1" t="shared"/>
        <v>-15.347080927504352</v>
      </c>
      <c r="I5" t="s">
        <v>53</v>
      </c>
    </row>
    <row r="6" spans="1:9" x14ac:dyDescent="0.25">
      <c r="A6" s="16"/>
      <c r="B6" s="4" t="s">
        <v>6</v>
      </c>
      <c r="C6" s="5" t="n">
        <v>207335.0</v>
      </c>
      <c r="D6" s="5" t="n">
        <v>132010.0</v>
      </c>
      <c r="E6" s="6" t="n">
        <f si="0" t="shared"/>
        <v>57.06007120672676</v>
      </c>
      <c r="F6" s="5" t="n">
        <v>207335.0</v>
      </c>
      <c r="G6" s="5" t="n">
        <v>132010.0</v>
      </c>
      <c r="H6" s="6" t="n">
        <f si="1" t="shared"/>
        <v>57.06007120672676</v>
      </c>
      <c r="I6" t="s">
        <v>53</v>
      </c>
    </row>
    <row r="7" spans="1:9" x14ac:dyDescent="0.25">
      <c r="A7" s="16"/>
      <c r="B7" s="4" t="s">
        <v>7</v>
      </c>
      <c r="C7" s="5" t="n">
        <v>39360.0</v>
      </c>
      <c r="D7" s="5" t="n">
        <v>40460.0</v>
      </c>
      <c r="E7" s="6" t="n">
        <f si="0" t="shared"/>
        <v>-2.718734552644586</v>
      </c>
      <c r="F7" s="5" t="n">
        <v>39360.0</v>
      </c>
      <c r="G7" s="5" t="n">
        <v>40460.0</v>
      </c>
      <c r="H7" s="6" t="n">
        <f si="1" t="shared"/>
        <v>-2.718734552644586</v>
      </c>
      <c r="I7" t="s">
        <v>53</v>
      </c>
    </row>
    <row r="8" spans="1:9" x14ac:dyDescent="0.25">
      <c r="A8" s="16"/>
      <c r="B8" s="4" t="s">
        <v>8</v>
      </c>
      <c r="C8" s="5" t="n">
        <v>20525.0</v>
      </c>
      <c r="D8" s="5" t="n">
        <v>16446.0</v>
      </c>
      <c r="E8" s="6" t="n">
        <f si="0" t="shared"/>
        <v>24.80238355831206</v>
      </c>
      <c r="F8" s="5" t="n">
        <v>20525.0</v>
      </c>
      <c r="G8" s="5" t="n">
        <v>16446.0</v>
      </c>
      <c r="H8" s="6" t="n">
        <f si="1" t="shared"/>
        <v>24.80238355831206</v>
      </c>
      <c r="I8" t="s">
        <v>53</v>
      </c>
    </row>
    <row r="9" spans="1:9" x14ac:dyDescent="0.25">
      <c r="A9" s="16"/>
      <c r="B9" s="4" t="s">
        <v>9</v>
      </c>
      <c r="C9" s="5" t="n">
        <v>16178.0</v>
      </c>
      <c r="D9" s="5" t="n">
        <v>14543.0</v>
      </c>
      <c r="E9" s="6" t="n">
        <f si="0" t="shared"/>
        <v>11.242522175617143</v>
      </c>
      <c r="F9" s="5" t="n">
        <v>16178.0</v>
      </c>
      <c r="G9" s="5" t="n">
        <v>14543.0</v>
      </c>
      <c r="H9" s="6" t="n">
        <f si="1" t="shared"/>
        <v>11.242522175617143</v>
      </c>
      <c r="I9" t="s">
        <v>53</v>
      </c>
    </row>
    <row r="10" spans="1:9" x14ac:dyDescent="0.25">
      <c r="A10" s="16"/>
      <c r="B10" s="4" t="s">
        <v>10</v>
      </c>
      <c r="C10" s="5" t="n">
        <v>42960.0</v>
      </c>
      <c r="D10" s="5" t="n">
        <v>25542.0</v>
      </c>
      <c r="E10" s="6" t="n">
        <f si="0" t="shared"/>
        <v>68.19356354240075</v>
      </c>
      <c r="F10" s="5" t="n">
        <v>42960.0</v>
      </c>
      <c r="G10" s="5" t="n">
        <v>25542.0</v>
      </c>
      <c r="H10" s="6" t="n">
        <f si="1" t="shared"/>
        <v>68.19356354240075</v>
      </c>
      <c r="I10" t="s">
        <v>53</v>
      </c>
    </row>
    <row r="11" spans="1:9" x14ac:dyDescent="0.25">
      <c r="A11" s="16"/>
      <c r="B11" s="4" t="s">
        <v>11</v>
      </c>
      <c r="C11" s="5" t="n">
        <v>10237.0</v>
      </c>
      <c r="D11" s="5" t="n">
        <v>18407.0</v>
      </c>
      <c r="E11" s="6" t="n">
        <f si="0" t="shared"/>
        <v>-44.38528820557397</v>
      </c>
      <c r="F11" s="5" t="n">
        <v>10237.0</v>
      </c>
      <c r="G11" s="5" t="n">
        <v>18407.0</v>
      </c>
      <c r="H11" s="6" t="n">
        <f si="1" t="shared"/>
        <v>-44.38528820557397</v>
      </c>
      <c r="I11" t="s">
        <v>53</v>
      </c>
    </row>
    <row r="12" spans="1:9" x14ac:dyDescent="0.25">
      <c r="A12" s="16"/>
      <c r="B12" s="4" t="s">
        <v>12</v>
      </c>
      <c r="C12" s="5" t="n">
        <v>12612.0</v>
      </c>
      <c r="D12" s="5" t="n">
        <v>16795.0</v>
      </c>
      <c r="E12" s="6" t="n">
        <f si="0" t="shared"/>
        <v>-24.906222089907715</v>
      </c>
      <c r="F12" s="5" t="n">
        <v>12612.0</v>
      </c>
      <c r="G12" s="5" t="n">
        <v>16795.0</v>
      </c>
      <c r="H12" s="6" t="n">
        <f si="1" t="shared"/>
        <v>-24.906222089907715</v>
      </c>
      <c r="I12" t="s">
        <v>53</v>
      </c>
    </row>
    <row r="13" spans="1:9" x14ac:dyDescent="0.25">
      <c r="A13" s="16"/>
      <c r="B13" s="4" t="s">
        <v>13</v>
      </c>
      <c r="C13" s="5" t="n">
        <v>3.0</v>
      </c>
      <c r="D13" s="5" t="n">
        <v>0.0</v>
      </c>
      <c r="E13" s="6" t="n">
        <f si="0" t="shared"/>
        <v>0.0</v>
      </c>
      <c r="F13" s="5" t="n">
        <v>3.0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28182.0</v>
      </c>
      <c r="D14" s="5" t="n">
        <v>30057.0</v>
      </c>
      <c r="E14" s="6" t="n">
        <f si="0" t="shared"/>
        <v>-6.238147519712545</v>
      </c>
      <c r="F14" s="5" t="n">
        <v>28182.0</v>
      </c>
      <c r="G14" s="5" t="n">
        <v>30057.0</v>
      </c>
      <c r="H14" s="6" t="n">
        <f si="1" t="shared"/>
        <v>-6.238147519712545</v>
      </c>
      <c r="I14" t="s">
        <v>53</v>
      </c>
    </row>
    <row r="15" spans="1:9" x14ac:dyDescent="0.25">
      <c r="A15" s="16"/>
      <c r="B15" s="4" t="s">
        <v>15</v>
      </c>
      <c r="C15" s="5" t="n">
        <v>1774.0</v>
      </c>
      <c r="D15" s="5" t="n">
        <v>1231.0</v>
      </c>
      <c r="E15" s="6" t="n">
        <f si="0" t="shared"/>
        <v>44.11047928513403</v>
      </c>
      <c r="F15" s="5" t="n">
        <v>1774.0</v>
      </c>
      <c r="G15" s="5" t="n">
        <v>1231.0</v>
      </c>
      <c r="H15" s="6" t="n">
        <f si="1" t="shared"/>
        <v>44.11047928513403</v>
      </c>
      <c r="I15" t="s">
        <v>53</v>
      </c>
    </row>
    <row r="16" spans="1:9" x14ac:dyDescent="0.25">
      <c r="A16" s="16"/>
      <c r="B16" s="4" t="s">
        <v>16</v>
      </c>
      <c r="C16" s="5" t="n">
        <v>4674.0</v>
      </c>
      <c r="D16" s="5" t="n">
        <v>4972.0</v>
      </c>
      <c r="E16" s="6" t="n">
        <f si="0" t="shared"/>
        <v>-5.993563958165726</v>
      </c>
      <c r="F16" s="5" t="n">
        <v>4674.0</v>
      </c>
      <c r="G16" s="5" t="n">
        <v>4972.0</v>
      </c>
      <c r="H16" s="6" t="n">
        <f si="1" t="shared"/>
        <v>-5.993563958165726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8018.0</v>
      </c>
      <c r="D19" s="5" t="n">
        <f>D20-D3-D4-D5-D6-D7-D8-D9-D10-D11-D12-D13-D14-D15-D16-D17-D18</f>
        <v>98.0</v>
      </c>
      <c r="E19" s="6" t="n">
        <f si="0" t="shared"/>
        <v>8081.632653061224</v>
      </c>
      <c r="F19" s="5" t="n">
        <f>F20-F3-F4-F5-F6-F7-F8-F9-F10-F11-F12-F13-F14-F15-F16-F17-F18</f>
        <v>8018.0</v>
      </c>
      <c r="G19" s="5" t="n">
        <f>G20-G3-G4-G5-G6-G7-G8-G9-G10-G11-G12-G13-G14-G15-G16-G17-G18</f>
        <v>98.0</v>
      </c>
      <c r="H19" s="6" t="n">
        <f si="1" t="shared"/>
        <v>8081.632653061224</v>
      </c>
      <c r="I19" t="s">
        <v>53</v>
      </c>
    </row>
    <row r="20" spans="1:9" x14ac:dyDescent="0.25">
      <c r="A20" s="17"/>
      <c r="B20" s="4" t="s">
        <v>20</v>
      </c>
      <c r="C20" s="5" t="n">
        <v>799738.0</v>
      </c>
      <c r="D20" s="5" t="n">
        <v>774744.0</v>
      </c>
      <c r="E20" s="6" t="n">
        <f si="0" t="shared"/>
        <v>3.226097911051906</v>
      </c>
      <c r="F20" s="5" t="n">
        <v>799738.0</v>
      </c>
      <c r="G20" s="5" t="n">
        <v>774744.0</v>
      </c>
      <c r="H20" s="6" t="n">
        <f si="1" t="shared"/>
        <v>3.226097911051906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30061.0</v>
      </c>
      <c r="D21" s="5" t="n">
        <v>39012.0</v>
      </c>
      <c r="E21" s="6" t="n">
        <f si="0" t="shared"/>
        <v>-22.944222290577255</v>
      </c>
      <c r="F21" s="5" t="n">
        <v>30061.0</v>
      </c>
      <c r="G21" s="5" t="n">
        <v>39012.0</v>
      </c>
      <c r="H21" s="6" t="n">
        <f si="1" t="shared"/>
        <v>-22.944222290577255</v>
      </c>
      <c r="I21" t="s">
        <v>53</v>
      </c>
    </row>
    <row r="22" spans="1:9" x14ac:dyDescent="0.25">
      <c r="A22" s="16"/>
      <c r="B22" s="4" t="s">
        <v>23</v>
      </c>
      <c r="C22" s="5" t="n">
        <v>6091.0</v>
      </c>
      <c r="D22" s="5" t="n">
        <v>5426.0</v>
      </c>
      <c r="E22" s="6" t="n">
        <f si="0" t="shared"/>
        <v>12.255805381496486</v>
      </c>
      <c r="F22" s="5" t="n">
        <v>6091.0</v>
      </c>
      <c r="G22" s="5" t="n">
        <v>5426.0</v>
      </c>
      <c r="H22" s="6" t="n">
        <f si="1" t="shared"/>
        <v>12.255805381496486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148.0</v>
      </c>
      <c r="E23" s="6" t="n">
        <f si="0" t="shared"/>
        <v>-92.56756756756756</v>
      </c>
      <c r="F23" s="5" t="n">
        <f>F24-F21-F22</f>
        <v>11.0</v>
      </c>
      <c r="G23" s="5" t="n">
        <f>G24-G21-G22</f>
        <v>148.0</v>
      </c>
      <c r="H23" s="6" t="n">
        <f si="1" t="shared"/>
        <v>-92.56756756756756</v>
      </c>
      <c r="I23" t="s">
        <v>53</v>
      </c>
    </row>
    <row r="24" spans="1:9" x14ac:dyDescent="0.25">
      <c r="A24" s="17"/>
      <c r="B24" s="4" t="s">
        <v>25</v>
      </c>
      <c r="C24" s="5" t="n">
        <v>36163.0</v>
      </c>
      <c r="D24" s="5" t="n">
        <v>44586.0</v>
      </c>
      <c r="E24" s="6" t="n">
        <f si="0" t="shared"/>
        <v>-18.891580316691336</v>
      </c>
      <c r="F24" s="5" t="n">
        <v>36163.0</v>
      </c>
      <c r="G24" s="5" t="n">
        <v>44586.0</v>
      </c>
      <c r="H24" s="6" t="n">
        <f si="1" t="shared"/>
        <v>-18.891580316691336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3171.0</v>
      </c>
      <c r="D25" s="5" t="n">
        <v>3279.0</v>
      </c>
      <c r="E25" s="6" t="n">
        <f si="0" t="shared"/>
        <v>-3.2936870997255285</v>
      </c>
      <c r="F25" s="5" t="n">
        <v>3171.0</v>
      </c>
      <c r="G25" s="5" t="n">
        <v>3279.0</v>
      </c>
      <c r="H25" s="6" t="n">
        <f si="1" t="shared"/>
        <v>-3.2936870997255285</v>
      </c>
      <c r="I25" t="s">
        <v>53</v>
      </c>
    </row>
    <row r="26" spans="1:9" x14ac:dyDescent="0.25">
      <c r="A26" s="16"/>
      <c r="B26" s="4" t="s">
        <v>28</v>
      </c>
      <c r="C26" s="5" t="n">
        <v>3607.0</v>
      </c>
      <c r="D26" s="5" t="n">
        <v>3404.0</v>
      </c>
      <c r="E26" s="6" t="n">
        <f si="0" t="shared"/>
        <v>5.963572267920103</v>
      </c>
      <c r="F26" s="5" t="n">
        <v>3607.0</v>
      </c>
      <c r="G26" s="5" t="n">
        <v>3404.0</v>
      </c>
      <c r="H26" s="6" t="n">
        <f si="1" t="shared"/>
        <v>5.963572267920103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1463.0</v>
      </c>
      <c r="E27" s="6" t="n">
        <f si="0" t="shared"/>
        <v>-100.0</v>
      </c>
      <c r="F27" s="5" t="n">
        <v>0.0</v>
      </c>
      <c r="G27" s="5" t="n">
        <v>1463.0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1655.0</v>
      </c>
      <c r="D28" s="5" t="n">
        <v>7105.0</v>
      </c>
      <c r="E28" s="6" t="n">
        <f si="0" t="shared"/>
        <v>-76.70654468684025</v>
      </c>
      <c r="F28" s="5" t="n">
        <v>1655.0</v>
      </c>
      <c r="G28" s="5" t="n">
        <v>7105.0</v>
      </c>
      <c r="H28" s="6" t="n">
        <f si="1" t="shared"/>
        <v>-76.70654468684025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3140.0</v>
      </c>
      <c r="E30" s="6" t="n">
        <f si="0" t="shared"/>
        <v>-100.0</v>
      </c>
      <c r="F30" s="5" t="n">
        <v>0.0</v>
      </c>
      <c r="G30" s="5" t="n">
        <v>3140.0</v>
      </c>
      <c r="H30" s="6" t="n">
        <f si="1" t="shared"/>
        <v>-100.0</v>
      </c>
      <c r="I30" t="s">
        <v>53</v>
      </c>
    </row>
    <row r="31" spans="1:9" x14ac:dyDescent="0.25">
      <c r="A31" s="16"/>
      <c r="B31" s="4" t="s">
        <v>33</v>
      </c>
      <c r="C31" s="5" t="n">
        <v>2409.0</v>
      </c>
      <c r="D31" s="5" t="n">
        <v>4530.0</v>
      </c>
      <c r="E31" s="6" t="n">
        <f si="0" t="shared"/>
        <v>-46.82119205298013</v>
      </c>
      <c r="F31" s="5" t="n">
        <v>2409.0</v>
      </c>
      <c r="G31" s="5" t="n">
        <v>4530.0</v>
      </c>
      <c r="H31" s="6" t="n">
        <f si="1" t="shared"/>
        <v>-46.82119205298013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9.0</v>
      </c>
      <c r="D32" s="5" t="n">
        <f>D33-D25-D26-D27-D28-D29-D30-D31</f>
        <v>1.0</v>
      </c>
      <c r="E32" s="6" t="n">
        <f si="0" t="shared"/>
        <v>800.0</v>
      </c>
      <c r="F32" s="5" t="n">
        <f>F33-F25-F26-F27-F28-F29-F30-F31</f>
        <v>9.0</v>
      </c>
      <c r="G32" s="5" t="n">
        <f>G33-G25-G26-G27-G28-G29-G30-G31</f>
        <v>1.0</v>
      </c>
      <c r="H32" s="6" t="n">
        <f si="1" t="shared"/>
        <v>800.0</v>
      </c>
      <c r="I32" t="s">
        <v>53</v>
      </c>
    </row>
    <row r="33" spans="1:9" x14ac:dyDescent="0.25">
      <c r="A33" s="17"/>
      <c r="B33" s="4" t="s">
        <v>35</v>
      </c>
      <c r="C33" s="5" t="n">
        <v>10851.0</v>
      </c>
      <c r="D33" s="5" t="n">
        <v>22922.0</v>
      </c>
      <c r="E33" s="6" t="n">
        <f si="0" t="shared"/>
        <v>-52.66119884826803</v>
      </c>
      <c r="F33" s="5" t="n">
        <v>10851.0</v>
      </c>
      <c r="G33" s="5" t="n">
        <v>22922.0</v>
      </c>
      <c r="H33" s="6" t="n">
        <f si="1" t="shared"/>
        <v>-52.66119884826803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4684.0</v>
      </c>
      <c r="D34" s="5" t="n">
        <v>2774.0</v>
      </c>
      <c r="E34" s="6" t="n">
        <f si="0" t="shared"/>
        <v>68.8536409516943</v>
      </c>
      <c r="F34" s="5" t="n">
        <v>4684.0</v>
      </c>
      <c r="G34" s="5" t="n">
        <v>2774.0</v>
      </c>
      <c r="H34" s="6" t="n">
        <f si="1" t="shared"/>
        <v>68.8536409516943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46.0</v>
      </c>
      <c r="E35" s="6" t="n">
        <f si="0" t="shared"/>
        <v>-100.0</v>
      </c>
      <c r="F35" s="5" t="n">
        <v>0.0</v>
      </c>
      <c r="G35" s="5" t="n">
        <v>46.0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1823.0</v>
      </c>
      <c r="D36" s="5" t="n">
        <v>2911.0</v>
      </c>
      <c r="E36" s="6" t="n">
        <f si="0" t="shared"/>
        <v>-37.37547234627275</v>
      </c>
      <c r="F36" s="5" t="n">
        <v>1823.0</v>
      </c>
      <c r="G36" s="5" t="n">
        <v>2911.0</v>
      </c>
      <c r="H36" s="6" t="n">
        <f si="1" t="shared"/>
        <v>-37.37547234627275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11.0</v>
      </c>
      <c r="D37" s="5" t="n">
        <f>D38-D34-D35-D36</f>
        <v>21.0</v>
      </c>
      <c r="E37" s="6" t="n">
        <f si="0" t="shared"/>
        <v>-47.61904761904761</v>
      </c>
      <c r="F37" s="5" t="n">
        <f>F38-F34-F35-F36</f>
        <v>11.0</v>
      </c>
      <c r="G37" s="5" t="n">
        <f>G38-G34-G35-G36</f>
        <v>21.0</v>
      </c>
      <c r="H37" s="6" t="n">
        <f si="1" t="shared"/>
        <v>-47.61904761904761</v>
      </c>
      <c r="I37" t="s">
        <v>53</v>
      </c>
    </row>
    <row r="38" spans="1:9" x14ac:dyDescent="0.25">
      <c r="A38" s="16"/>
      <c r="B38" s="7" t="s">
        <v>40</v>
      </c>
      <c r="C38" s="5" t="n">
        <v>6518.0</v>
      </c>
      <c r="D38" s="5" t="n">
        <v>5752.0</v>
      </c>
      <c r="E38" s="6" t="n">
        <f si="0" t="shared"/>
        <v>13.317107093184987</v>
      </c>
      <c r="F38" s="5" t="n">
        <v>6518.0</v>
      </c>
      <c r="G38" s="5" t="n">
        <v>5752.0</v>
      </c>
      <c r="H38" s="6" t="n">
        <f si="1" t="shared"/>
        <v>13.317107093184987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1138.0</v>
      </c>
      <c r="E40" s="6" t="n">
        <f si="0" t="shared"/>
        <v>-100.0</v>
      </c>
      <c r="F40" s="5" t="n">
        <f>F41-F39</f>
        <v>0.0</v>
      </c>
      <c r="G40" s="5" t="n">
        <f>G41-G39</f>
        <v>1138.0</v>
      </c>
      <c r="H40" s="6" t="n">
        <f si="1" t="shared"/>
        <v>-100.0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1138.0</v>
      </c>
      <c r="E41" s="6" t="n">
        <f si="0" t="shared"/>
        <v>-100.0</v>
      </c>
      <c r="F41" s="5" t="n">
        <v>0.0</v>
      </c>
      <c r="G41" s="5" t="n">
        <v>1138.0</v>
      </c>
      <c r="H41" s="6" t="n">
        <f si="1" t="shared"/>
        <v>-100.0</v>
      </c>
      <c r="I41" t="s">
        <v>53</v>
      </c>
    </row>
    <row r="42" spans="1:9" x14ac:dyDescent="0.25">
      <c r="A42" s="9"/>
      <c r="B42" s="4" t="s">
        <v>45</v>
      </c>
      <c r="C42" s="5" t="n">
        <v>18.0</v>
      </c>
      <c r="D42" s="5" t="n">
        <v>212.0</v>
      </c>
      <c r="E42" s="6" t="n">
        <f si="0" t="shared"/>
        <v>-91.50943396226415</v>
      </c>
      <c r="F42" s="5" t="n">
        <v>18.0</v>
      </c>
      <c r="G42" s="5" t="n">
        <v>212.0</v>
      </c>
      <c r="H42" s="6" t="n">
        <f si="1" t="shared"/>
        <v>-91.50943396226415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853288.0</v>
      </c>
      <c r="D43" s="5" t="n">
        <f>D20+D24+D33+D38+D41+D42</f>
        <v>849354.0</v>
      </c>
      <c r="E43" s="6" t="n">
        <f si="0" t="shared"/>
        <v>0.4631755428243123</v>
      </c>
      <c r="F43" s="5" t="n">
        <f>F20+F24+F33+F38+F41+F42</f>
        <v>853288.0</v>
      </c>
      <c r="G43" s="5" t="n">
        <f>G20+G24+G33+G38+G41+G42</f>
        <v>849354.0</v>
      </c>
      <c r="H43" s="6" t="n">
        <f si="1" t="shared"/>
        <v>0.4631755428243123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