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<sst xmlns="http://schemas.openxmlformats.org/spreadsheetml/2006/main" count="95" uniqueCount="54">
  <si>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</si>
  <si>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</si>
  <si>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</si>
  <si>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</si>
  <si>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</si>
  <si>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</si>
  <si>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</si>
  <si>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</si>
  <si>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</si>
  <si>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</si>
  <si>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</si>
  <si>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</si>
  <si>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</si>
  <si>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</si>
  <si>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</si>
  <si>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</si>
  <si>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</si>
  <si>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</si>
  <si>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</si>
  <si>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</si>
  <si>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</si>
  <si>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</si>
  <si>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</si>
  <si>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</si>
  <si>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</si>
  <si>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</si>
  <si>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</si>
  <si>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</si>
  <si>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</si>
  <si>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</si>
  <si>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</si>
  <si>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</si>
  <si>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</si>
  <si>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</si>
  <si>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</si>
  <si>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</si>
  <si>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</si>
  <si>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</si>
  <si>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</si>
  <si>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</si>
  <si>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</si>
  <si>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</si>
  <si>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</si>
  <si>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</si>
  <si>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</si>
  <si>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</si>
  <si>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</si>
  <si>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</si>
  <si>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106年3月及3月中華民國國民出國人次及成長率－按目的地分
Table 2-2 Outbound Departures of Nationals of the Republic
of China by Destination, March &amp; March,2017</t>
  </si>
  <si>
    <t>106年3月
March, 2017</t>
  </si>
  <si>
    <t>105年3月
March, 2016</t>
  </si>
  <si>
    <t>106年3月
Mar., 2017</t>
  </si>
  <si>
    <t>105年3月
Mar., 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</si>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</sst>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140205.0</v>
      </c>
      <c r="D3" s="5" t="n">
        <v>143266.0</v>
      </c>
      <c r="E3" s="6" t="n">
        <f>IF(D3=0,0,((C3/D3)-1)*100)</f>
        <v>-2.1365850934625064</v>
      </c>
      <c r="F3" s="5" t="n">
        <v>140205.0</v>
      </c>
      <c r="G3" s="5" t="n">
        <v>143266.0</v>
      </c>
      <c r="H3" s="6" t="n">
        <f>IF(G3=0,0,((F3/G3)-1)*100)</f>
        <v>-2.1365850934625064</v>
      </c>
      <c r="I3" t="s">
        <v>53</v>
      </c>
    </row>
    <row r="4" spans="1:9" x14ac:dyDescent="0.25">
      <c r="A4" s="16"/>
      <c r="B4" s="4" t="s">
        <v>4</v>
      </c>
      <c r="C4" s="5" t="n">
        <v>45014.0</v>
      </c>
      <c r="D4" s="5" t="n">
        <v>42649.0</v>
      </c>
      <c r="E4" s="6" t="n">
        <f ref="E4:E43" si="0" t="shared">IF(D4=0,0,((C4/D4)-1)*100)</f>
        <v>5.545264836221242</v>
      </c>
      <c r="F4" s="5" t="n">
        <v>45014.0</v>
      </c>
      <c r="G4" s="5" t="n">
        <v>42649.0</v>
      </c>
      <c r="H4" s="6" t="n">
        <f ref="H4:H43" si="1" t="shared">IF(G4=0,0,((F4/G4)-1)*100)</f>
        <v>5.545264836221242</v>
      </c>
      <c r="I4" t="s">
        <v>53</v>
      </c>
    </row>
    <row r="5" spans="1:9" x14ac:dyDescent="0.25">
      <c r="A5" s="16"/>
      <c r="B5" s="4" t="s">
        <v>5</v>
      </c>
      <c r="C5" s="5" t="n">
        <v>306038.0</v>
      </c>
      <c r="D5" s="5" t="n">
        <v>270766.0</v>
      </c>
      <c r="E5" s="6" t="n">
        <f si="0" t="shared"/>
        <v>13.026746341859763</v>
      </c>
      <c r="F5" s="5" t="n">
        <v>306038.0</v>
      </c>
      <c r="G5" s="5" t="n">
        <v>270766.0</v>
      </c>
      <c r="H5" s="6" t="n">
        <f si="1" t="shared"/>
        <v>13.026746341859763</v>
      </c>
      <c r="I5" t="s">
        <v>53</v>
      </c>
    </row>
    <row r="6" spans="1:9" x14ac:dyDescent="0.25">
      <c r="A6" s="16"/>
      <c r="B6" s="4" t="s">
        <v>6</v>
      </c>
      <c r="C6" s="5" t="n">
        <v>351362.0</v>
      </c>
      <c r="D6" s="5" t="n">
        <v>341162.0</v>
      </c>
      <c r="E6" s="6" t="n">
        <f si="0" t="shared"/>
        <v>2.989781980408135</v>
      </c>
      <c r="F6" s="5" t="n">
        <v>351362.0</v>
      </c>
      <c r="G6" s="5" t="n">
        <v>341162.0</v>
      </c>
      <c r="H6" s="6" t="n">
        <f si="1" t="shared"/>
        <v>2.989781980408135</v>
      </c>
      <c r="I6" t="s">
        <v>53</v>
      </c>
    </row>
    <row r="7" spans="1:9" x14ac:dyDescent="0.25">
      <c r="A7" s="16"/>
      <c r="B7" s="4" t="s">
        <v>7</v>
      </c>
      <c r="C7" s="5" t="n">
        <v>72580.0</v>
      </c>
      <c r="D7" s="5" t="n">
        <v>56440.0</v>
      </c>
      <c r="E7" s="6" t="n">
        <f si="0" t="shared"/>
        <v>28.5967399007796</v>
      </c>
      <c r="F7" s="5" t="n">
        <v>72580.0</v>
      </c>
      <c r="G7" s="5" t="n">
        <v>56440.0</v>
      </c>
      <c r="H7" s="6" t="n">
        <f si="1" t="shared"/>
        <v>28.5967399007796</v>
      </c>
      <c r="I7" t="s">
        <v>53</v>
      </c>
    </row>
    <row r="8" spans="1:9" x14ac:dyDescent="0.25">
      <c r="A8" s="16"/>
      <c r="B8" s="4" t="s">
        <v>8</v>
      </c>
      <c r="C8" s="5" t="n">
        <v>22943.0</v>
      </c>
      <c r="D8" s="5" t="n">
        <v>23333.0</v>
      </c>
      <c r="E8" s="6" t="n">
        <f si="0" t="shared"/>
        <v>-1.6714524493207095</v>
      </c>
      <c r="F8" s="5" t="n">
        <v>22943.0</v>
      </c>
      <c r="G8" s="5" t="n">
        <v>23333.0</v>
      </c>
      <c r="H8" s="6" t="n">
        <f si="1" t="shared"/>
        <v>-1.6714524493207095</v>
      </c>
      <c r="I8" t="s">
        <v>53</v>
      </c>
    </row>
    <row r="9" spans="1:9" x14ac:dyDescent="0.25">
      <c r="A9" s="16"/>
      <c r="B9" s="4" t="s">
        <v>9</v>
      </c>
      <c r="C9" s="5" t="n">
        <v>22056.0</v>
      </c>
      <c r="D9" s="5" t="n">
        <v>16175.0</v>
      </c>
      <c r="E9" s="6" t="n">
        <f si="0" t="shared"/>
        <v>36.35857805255023</v>
      </c>
      <c r="F9" s="5" t="n">
        <v>22056.0</v>
      </c>
      <c r="G9" s="5" t="n">
        <v>16175.0</v>
      </c>
      <c r="H9" s="6" t="n">
        <f si="1" t="shared"/>
        <v>36.35857805255023</v>
      </c>
      <c r="I9" t="s">
        <v>53</v>
      </c>
    </row>
    <row r="10" spans="1:9" x14ac:dyDescent="0.25">
      <c r="A10" s="16"/>
      <c r="B10" s="4" t="s">
        <v>10</v>
      </c>
      <c r="C10" s="5" t="n">
        <v>42582.0</v>
      </c>
      <c r="D10" s="5" t="n">
        <v>44816.0</v>
      </c>
      <c r="E10" s="6" t="n">
        <f si="0" t="shared"/>
        <v>-4.984826847554446</v>
      </c>
      <c r="F10" s="5" t="n">
        <v>42582.0</v>
      </c>
      <c r="G10" s="5" t="n">
        <v>44816.0</v>
      </c>
      <c r="H10" s="6" t="n">
        <f si="1" t="shared"/>
        <v>-4.984826847554446</v>
      </c>
      <c r="I10" t="s">
        <v>53</v>
      </c>
    </row>
    <row r="11" spans="1:9" x14ac:dyDescent="0.25">
      <c r="A11" s="16"/>
      <c r="B11" s="4" t="s">
        <v>11</v>
      </c>
      <c r="C11" s="5" t="n">
        <v>21126.0</v>
      </c>
      <c r="D11" s="5" t="n">
        <v>16239.0</v>
      </c>
      <c r="E11" s="6" t="n">
        <f si="0" t="shared"/>
        <v>30.094217624237942</v>
      </c>
      <c r="F11" s="5" t="n">
        <v>21126.0</v>
      </c>
      <c r="G11" s="5" t="n">
        <v>16239.0</v>
      </c>
      <c r="H11" s="6" t="n">
        <f si="1" t="shared"/>
        <v>30.094217624237942</v>
      </c>
      <c r="I11" t="s">
        <v>53</v>
      </c>
    </row>
    <row r="12" spans="1:9" x14ac:dyDescent="0.25">
      <c r="A12" s="16"/>
      <c r="B12" s="4" t="s">
        <v>12</v>
      </c>
      <c r="C12" s="5" t="n">
        <v>15773.0</v>
      </c>
      <c r="D12" s="5" t="n">
        <v>13811.0</v>
      </c>
      <c r="E12" s="6" t="n">
        <f si="0" t="shared"/>
        <v>14.206067627253649</v>
      </c>
      <c r="F12" s="5" t="n">
        <v>15773.0</v>
      </c>
      <c r="G12" s="5" t="n">
        <v>13811.0</v>
      </c>
      <c r="H12" s="6" t="n">
        <f si="1" t="shared"/>
        <v>14.206067627253649</v>
      </c>
      <c r="I12" t="s">
        <v>53</v>
      </c>
    </row>
    <row r="13" spans="1:9" x14ac:dyDescent="0.25">
      <c r="A13" s="16"/>
      <c r="B13" s="4" t="s">
        <v>13</v>
      </c>
      <c r="C13" s="5" t="n">
        <v>83.0</v>
      </c>
      <c r="D13" s="5" t="n">
        <v>2.0</v>
      </c>
      <c r="E13" s="6" t="n">
        <f si="0" t="shared"/>
        <v>4050.0</v>
      </c>
      <c r="F13" s="5" t="n">
        <v>83.0</v>
      </c>
      <c r="G13" s="5" t="n">
        <v>2.0</v>
      </c>
      <c r="H13" s="6" t="n">
        <f si="1" t="shared"/>
        <v>4050.0</v>
      </c>
      <c r="I13" t="s">
        <v>53</v>
      </c>
    </row>
    <row r="14" spans="1:9" x14ac:dyDescent="0.25">
      <c r="A14" s="16"/>
      <c r="B14" s="4" t="s">
        <v>14</v>
      </c>
      <c r="C14" s="5" t="n">
        <v>42574.0</v>
      </c>
      <c r="D14" s="5" t="n">
        <v>35528.0</v>
      </c>
      <c r="E14" s="6" t="n">
        <f si="0" t="shared"/>
        <v>19.832244989867153</v>
      </c>
      <c r="F14" s="5" t="n">
        <v>42574.0</v>
      </c>
      <c r="G14" s="5" t="n">
        <v>35528.0</v>
      </c>
      <c r="H14" s="6" t="n">
        <f si="1" t="shared"/>
        <v>19.832244989867153</v>
      </c>
      <c r="I14" t="s">
        <v>53</v>
      </c>
    </row>
    <row r="15" spans="1:9" x14ac:dyDescent="0.25">
      <c r="A15" s="16"/>
      <c r="B15" s="4" t="s">
        <v>15</v>
      </c>
      <c r="C15" s="5" t="n">
        <v>2148.0</v>
      </c>
      <c r="D15" s="5" t="n">
        <v>1990.0</v>
      </c>
      <c r="E15" s="6" t="n">
        <f si="0" t="shared"/>
        <v>7.9396984924623215</v>
      </c>
      <c r="F15" s="5" t="n">
        <v>2148.0</v>
      </c>
      <c r="G15" s="5" t="n">
        <v>1990.0</v>
      </c>
      <c r="H15" s="6" t="n">
        <f si="1" t="shared"/>
        <v>7.9396984924623215</v>
      </c>
      <c r="I15" t="s">
        <v>53</v>
      </c>
    </row>
    <row r="16" spans="1:9" x14ac:dyDescent="0.25">
      <c r="A16" s="16"/>
      <c r="B16" s="4" t="s">
        <v>16</v>
      </c>
      <c r="C16" s="5" t="n">
        <v>6329.0</v>
      </c>
      <c r="D16" s="5" t="n">
        <v>6095.0</v>
      </c>
      <c r="E16" s="6" t="n">
        <f si="0" t="shared"/>
        <v>3.8392124692370855</v>
      </c>
      <c r="F16" s="5" t="n">
        <v>6329.0</v>
      </c>
      <c r="G16" s="5" t="n">
        <v>6095.0</v>
      </c>
      <c r="H16" s="6" t="n">
        <f si="1" t="shared"/>
        <v>3.8392124692370855</v>
      </c>
      <c r="I16" t="s">
        <v>53</v>
      </c>
    </row>
    <row r="17" spans="1:9" x14ac:dyDescent="0.25">
      <c r="A17" s="16"/>
      <c r="B17" s="4" t="s">
        <v>17</v>
      </c>
      <c r="C17" s="5" t="n">
        <v>6596.0</v>
      </c>
      <c r="D17" s="5" t="n">
        <v>5896.0</v>
      </c>
      <c r="E17" s="6" t="n">
        <f si="0" t="shared"/>
        <v>11.872455902306655</v>
      </c>
      <c r="F17" s="5" t="n">
        <v>6596.0</v>
      </c>
      <c r="G17" s="5" t="n">
        <v>5896.0</v>
      </c>
      <c r="H17" s="6" t="n">
        <f si="1" t="shared"/>
        <v>11.872455902306655</v>
      </c>
      <c r="I17" t="s">
        <v>53</v>
      </c>
    </row>
    <row r="18" spans="1:9" x14ac:dyDescent="0.25">
      <c r="A18" s="16"/>
      <c r="B18" s="4" t="s">
        <v>18</v>
      </c>
      <c r="C18" s="5" t="n">
        <v>6181.0</v>
      </c>
      <c r="D18" s="5" t="n">
        <v>8928.0</v>
      </c>
      <c r="E18" s="6" t="n">
        <f si="0" t="shared"/>
        <v>-30.768369175627242</v>
      </c>
      <c r="F18" s="5" t="n">
        <v>6181.0</v>
      </c>
      <c r="G18" s="5" t="n">
        <v>8928.0</v>
      </c>
      <c r="H18" s="6" t="n">
        <f si="1" t="shared"/>
        <v>-30.768369175627242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5078.0</v>
      </c>
      <c r="D19" s="5" t="n">
        <f>D20-D3-D4-D5-D6-D7-D8-D9-D10-D11-D12-D13-D14-D15-D16-D17-D18</f>
        <v>1945.0</v>
      </c>
      <c r="E19" s="6" t="n">
        <f si="0" t="shared"/>
        <v>161.07969151670952</v>
      </c>
      <c r="F19" s="5" t="n">
        <f>F20-F3-F4-F5-F6-F7-F8-F9-F10-F11-F12-F13-F14-F15-F16-F17-F18</f>
        <v>5078.0</v>
      </c>
      <c r="G19" s="5" t="n">
        <f>G20-G3-G4-G5-G6-G7-G8-G9-G10-G11-G12-G13-G14-G15-G16-G17-G18</f>
        <v>1945.0</v>
      </c>
      <c r="H19" s="6" t="n">
        <f si="1" t="shared"/>
        <v>161.07969151670952</v>
      </c>
      <c r="I19" t="s">
        <v>53</v>
      </c>
    </row>
    <row r="20" spans="1:9" x14ac:dyDescent="0.25">
      <c r="A20" s="17"/>
      <c r="B20" s="4" t="s">
        <v>20</v>
      </c>
      <c r="C20" s="5" t="n">
        <v>1108668.0</v>
      </c>
      <c r="D20" s="5" t="n">
        <v>1029041.0</v>
      </c>
      <c r="E20" s="6" t="n">
        <f si="0" t="shared"/>
        <v>7.737981285488149</v>
      </c>
      <c r="F20" s="5" t="n">
        <v>1108668.0</v>
      </c>
      <c r="G20" s="5" t="n">
        <v>1029041.0</v>
      </c>
      <c r="H20" s="6" t="n">
        <f si="1" t="shared"/>
        <v>7.737981285488149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41800.0</v>
      </c>
      <c r="D21" s="5" t="n">
        <v>35775.0</v>
      </c>
      <c r="E21" s="6" t="n">
        <f si="0" t="shared"/>
        <v>16.84136967155836</v>
      </c>
      <c r="F21" s="5" t="n">
        <v>41800.0</v>
      </c>
      <c r="G21" s="5" t="n">
        <v>35775.0</v>
      </c>
      <c r="H21" s="6" t="n">
        <f si="1" t="shared"/>
        <v>16.84136967155836</v>
      </c>
      <c r="I21" t="s">
        <v>53</v>
      </c>
    </row>
    <row r="22" spans="1:9" x14ac:dyDescent="0.25">
      <c r="A22" s="16"/>
      <c r="B22" s="4" t="s">
        <v>23</v>
      </c>
      <c r="C22" s="5" t="n">
        <v>7219.0</v>
      </c>
      <c r="D22" s="5" t="n">
        <v>6135.0</v>
      </c>
      <c r="E22" s="6" t="n">
        <f si="0" t="shared"/>
        <v>17.66911165444174</v>
      </c>
      <c r="F22" s="5" t="n">
        <v>7219.0</v>
      </c>
      <c r="G22" s="5" t="n">
        <v>6135.0</v>
      </c>
      <c r="H22" s="6" t="n">
        <f si="1" t="shared"/>
        <v>17.66911165444174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754.0</v>
      </c>
      <c r="D23" s="5" t="n">
        <f>D24-D21-D22</f>
        <v>0.0</v>
      </c>
      <c r="E23" s="6" t="n">
        <f si="0" t="shared"/>
        <v>0.0</v>
      </c>
      <c r="F23" s="5" t="n">
        <f>F24-F21-F22</f>
        <v>754.0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49773.0</v>
      </c>
      <c r="D24" s="5" t="n">
        <v>41910.0</v>
      </c>
      <c r="E24" s="6" t="n">
        <f si="0" t="shared"/>
        <v>18.761632068718683</v>
      </c>
      <c r="F24" s="5" t="n">
        <v>49773.0</v>
      </c>
      <c r="G24" s="5" t="n">
        <v>41910.0</v>
      </c>
      <c r="H24" s="6" t="n">
        <f si="1" t="shared"/>
        <v>18.761632068718683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6263.0</v>
      </c>
      <c r="D25" s="5" t="n">
        <v>3451.0</v>
      </c>
      <c r="E25" s="6" t="n">
        <f si="0" t="shared"/>
        <v>81.4836279339322</v>
      </c>
      <c r="F25" s="5" t="n">
        <v>6263.0</v>
      </c>
      <c r="G25" s="5" t="n">
        <v>3451.0</v>
      </c>
      <c r="H25" s="6" t="n">
        <f si="1" t="shared"/>
        <v>81.4836279339322</v>
      </c>
      <c r="I25" t="s">
        <v>53</v>
      </c>
    </row>
    <row r="26" spans="1:9" x14ac:dyDescent="0.25">
      <c r="A26" s="16"/>
      <c r="B26" s="4" t="s">
        <v>28</v>
      </c>
      <c r="C26" s="5" t="n">
        <v>7869.0</v>
      </c>
      <c r="D26" s="5" t="n">
        <v>4033.0</v>
      </c>
      <c r="E26" s="6" t="n">
        <f si="0" t="shared"/>
        <v>95.11529878502355</v>
      </c>
      <c r="F26" s="5" t="n">
        <v>7869.0</v>
      </c>
      <c r="G26" s="5" t="n">
        <v>4033.0</v>
      </c>
      <c r="H26" s="6" t="n">
        <f si="1" t="shared"/>
        <v>95.11529878502355</v>
      </c>
      <c r="I26" t="s">
        <v>53</v>
      </c>
    </row>
    <row r="27" spans="1:9" x14ac:dyDescent="0.25">
      <c r="A27" s="16"/>
      <c r="B27" s="4" t="s">
        <v>29</v>
      </c>
      <c r="C27" s="5" t="n">
        <v>3857.0</v>
      </c>
      <c r="D27" s="5" t="n">
        <v>0.0</v>
      </c>
      <c r="E27" s="6" t="n">
        <f si="0" t="shared"/>
        <v>0.0</v>
      </c>
      <c r="F27" s="5" t="n">
        <v>3857.0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6136.0</v>
      </c>
      <c r="D28" s="5" t="n">
        <v>1642.0</v>
      </c>
      <c r="E28" s="6" t="n">
        <f si="0" t="shared"/>
        <v>273.6906211936663</v>
      </c>
      <c r="F28" s="5" t="n">
        <v>6136.0</v>
      </c>
      <c r="G28" s="5" t="n">
        <v>1642.0</v>
      </c>
      <c r="H28" s="6" t="n">
        <f si="1" t="shared"/>
        <v>273.6906211936663</v>
      </c>
      <c r="I28" t="s">
        <v>53</v>
      </c>
    </row>
    <row r="29" spans="1:9" x14ac:dyDescent="0.25">
      <c r="A29" s="16"/>
      <c r="B29" s="4" t="s">
        <v>31</v>
      </c>
      <c r="C29" s="5" t="n">
        <v>637.0</v>
      </c>
      <c r="D29" s="5" t="n">
        <v>0.0</v>
      </c>
      <c r="E29" s="6" t="n">
        <f si="0" t="shared"/>
        <v>0.0</v>
      </c>
      <c r="F29" s="5" t="n">
        <v>637.0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2559.0</v>
      </c>
      <c r="D30" s="5" t="n">
        <v>0.0</v>
      </c>
      <c r="E30" s="6" t="n">
        <f si="0" t="shared"/>
        <v>0.0</v>
      </c>
      <c r="F30" s="5" t="n">
        <v>2559.0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4534.0</v>
      </c>
      <c r="D31" s="5" t="n">
        <v>2603.0</v>
      </c>
      <c r="E31" s="6" t="n">
        <f si="0" t="shared"/>
        <v>74.18363426815213</v>
      </c>
      <c r="F31" s="5" t="n">
        <v>4534.0</v>
      </c>
      <c r="G31" s="5" t="n">
        <v>2603.0</v>
      </c>
      <c r="H31" s="6" t="n">
        <f si="1" t="shared"/>
        <v>74.18363426815213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6482.0</v>
      </c>
      <c r="D32" s="5" t="n">
        <f>D33-D25-D26-D27-D28-D29-D30-D31</f>
        <v>1.0</v>
      </c>
      <c r="E32" s="6" t="n">
        <f si="0" t="shared"/>
        <v>648100.0</v>
      </c>
      <c r="F32" s="5" t="n">
        <f>F33-F25-F26-F27-F28-F29-F30-F31</f>
        <v>6482.0</v>
      </c>
      <c r="G32" s="5" t="n">
        <f>G33-G25-G26-G27-G28-G29-G30-G31</f>
        <v>1.0</v>
      </c>
      <c r="H32" s="6" t="n">
        <f si="1" t="shared"/>
        <v>648100.0</v>
      </c>
      <c r="I32" t="s">
        <v>53</v>
      </c>
    </row>
    <row r="33" spans="1:9" x14ac:dyDescent="0.25">
      <c r="A33" s="17"/>
      <c r="B33" s="4" t="s">
        <v>35</v>
      </c>
      <c r="C33" s="5" t="n">
        <v>38337.0</v>
      </c>
      <c r="D33" s="5" t="n">
        <v>11730.0</v>
      </c>
      <c r="E33" s="6" t="n">
        <f si="0" t="shared"/>
        <v>226.82864450127877</v>
      </c>
      <c r="F33" s="5" t="n">
        <v>38337.0</v>
      </c>
      <c r="G33" s="5" t="n">
        <v>11730.0</v>
      </c>
      <c r="H33" s="6" t="n">
        <f si="1" t="shared"/>
        <v>226.82864450127877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12271.0</v>
      </c>
      <c r="D34" s="5" t="n">
        <v>11565.0</v>
      </c>
      <c r="E34" s="6" t="n">
        <f si="0" t="shared"/>
        <v>6.104626026805016</v>
      </c>
      <c r="F34" s="5" t="n">
        <v>12271.0</v>
      </c>
      <c r="G34" s="5" t="n">
        <v>11565.0</v>
      </c>
      <c r="H34" s="6" t="n">
        <f si="1" t="shared"/>
        <v>6.104626026805016</v>
      </c>
      <c r="I34" t="s">
        <v>53</v>
      </c>
    </row>
    <row r="35" spans="1:9" x14ac:dyDescent="0.25">
      <c r="A35" s="16"/>
      <c r="B35" s="4" t="s">
        <v>38</v>
      </c>
      <c r="C35" s="5" t="n">
        <v>619.0</v>
      </c>
      <c r="D35" s="5" t="n">
        <v>0.0</v>
      </c>
      <c r="E35" s="6" t="n">
        <f si="0" t="shared"/>
        <v>0.0</v>
      </c>
      <c r="F35" s="5" t="n">
        <v>619.0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707.0</v>
      </c>
      <c r="D36" s="5" t="n">
        <v>1256.0</v>
      </c>
      <c r="E36" s="6" t="n">
        <f si="0" t="shared"/>
        <v>-43.71019108280255</v>
      </c>
      <c r="F36" s="5" t="n">
        <v>707.0</v>
      </c>
      <c r="G36" s="5" t="n">
        <v>1256.0</v>
      </c>
      <c r="H36" s="6" t="n">
        <f si="1" t="shared"/>
        <v>-43.71019108280255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162.0</v>
      </c>
      <c r="D37" s="5" t="n">
        <f>D38-D34-D35-D36</f>
        <v>14.0</v>
      </c>
      <c r="E37" s="6" t="n">
        <f si="0" t="shared"/>
        <v>1057.142857142857</v>
      </c>
      <c r="F37" s="5" t="n">
        <f>F38-F34-F35-F36</f>
        <v>162.0</v>
      </c>
      <c r="G37" s="5" t="n">
        <f>G38-G34-G35-G36</f>
        <v>14.0</v>
      </c>
      <c r="H37" s="6" t="n">
        <f si="1" t="shared"/>
        <v>1057.142857142857</v>
      </c>
      <c r="I37" t="s">
        <v>53</v>
      </c>
    </row>
    <row r="38" spans="1:9" x14ac:dyDescent="0.25">
      <c r="A38" s="16"/>
      <c r="B38" s="7" t="s">
        <v>40</v>
      </c>
      <c r="C38" s="5" t="n">
        <v>13759.0</v>
      </c>
      <c r="D38" s="5" t="n">
        <v>12835.0</v>
      </c>
      <c r="E38" s="6" t="n">
        <f si="0" t="shared"/>
        <v>7.199065056486176</v>
      </c>
      <c r="F38" s="5" t="n">
        <v>13759.0</v>
      </c>
      <c r="G38" s="5" t="n">
        <v>12835.0</v>
      </c>
      <c r="H38" s="6" t="n">
        <f si="1" t="shared"/>
        <v>7.199065056486176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201.0</v>
      </c>
      <c r="D39" s="5" t="n">
        <v>0.0</v>
      </c>
      <c r="E39" s="6" t="n">
        <f si="0" t="shared"/>
        <v>0.0</v>
      </c>
      <c r="F39" s="5" t="n">
        <v>201.0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1539.0</v>
      </c>
      <c r="D40" s="5" t="n">
        <f>D41-D39</f>
        <v>0.0</v>
      </c>
      <c r="E40" s="6" t="n">
        <f si="0" t="shared"/>
        <v>0.0</v>
      </c>
      <c r="F40" s="5" t="n">
        <f>F41-F39</f>
        <v>1539.0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1740.0</v>
      </c>
      <c r="D41" s="5" t="n">
        <v>0.0</v>
      </c>
      <c r="E41" s="6" t="n">
        <f si="0" t="shared"/>
        <v>0.0</v>
      </c>
      <c r="F41" s="5" t="n">
        <v>1740.0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451.0</v>
      </c>
      <c r="D42" s="5" t="n">
        <v>695.0</v>
      </c>
      <c r="E42" s="6" t="n">
        <f si="0" t="shared"/>
        <v>-35.10791366906475</v>
      </c>
      <c r="F42" s="5" t="n">
        <v>451.0</v>
      </c>
      <c r="G42" s="5" t="n">
        <v>695.0</v>
      </c>
      <c r="H42" s="6" t="n">
        <f si="1" t="shared"/>
        <v>-35.10791366906475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1212728.0</v>
      </c>
      <c r="D43" s="5" t="n">
        <f>D20+D24+D33+D38+D41+D42</f>
        <v>1096211.0</v>
      </c>
      <c r="E43" s="6" t="n">
        <f si="0" t="shared"/>
        <v>10.629066849356562</v>
      </c>
      <c r="F43" s="5" t="n">
        <f>F20+F24+F33+F38+F41+F42</f>
        <v>1212728.0</v>
      </c>
      <c r="G43" s="5" t="n">
        <f>G20+G24+G33+G38+G41+G42</f>
        <v>1096211.0</v>
      </c>
      <c r="H43" s="6" t="n">
        <f si="1" t="shared"/>
        <v>10.629066849356562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