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<sst xmlns="http://schemas.openxmlformats.org/spreadsheetml/2006/main" count="95" uniqueCount="54">
  <si>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</si>
  <si>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</si>
  <si>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</si>
  <si>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</si>
  <si>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</si>
  <si>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</si>
  <si>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</si>
  <si>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</si>
  <si>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</si>
  <si>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</si>
  <si>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</si>
  <si>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</si>
  <si>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</si>
  <si>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</si>
  <si>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</si>
  <si>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</si>
  <si>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</si>
  <si>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</si>
  <si>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</si>
  <si>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</si>
  <si>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</si>
  <si>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</si>
  <si>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</si>
  <si>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</si>
  <si>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</si>
  <si>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</si>
  <si>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</si>
  <si>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</si>
  <si>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</si>
  <si>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</si>
  <si>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</si>
  <si>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</si>
  <si>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</si>
  <si>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</si>
  <si>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</si>
  <si>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</si>
  <si>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</si>
  <si>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</si>
  <si>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</si>
  <si>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</si>
  <si>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</si>
  <si>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</si>
  <si>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</si>
  <si>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</si>
  <si>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</si>
  <si>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</si>
  <si>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</si>
  <si>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</si>
  <si>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111年12月及12月中華民國國民出國人次及成長率－按目的地分
Table 2-2 Outbound Departures of Nationals of the Republic
of China by Destination, December &amp; December,2022</t>
  </si>
  <si>
    <t>111年12月
December, 2022</t>
  </si>
  <si>
    <t>110年12月
December, 2021</t>
  </si>
  <si>
    <t>111年12月
Dec., 2022</t>
  </si>
  <si>
    <t>110年12月
Dec., 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</si>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</sst>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15809.0</v>
      </c>
      <c r="D3" s="5" t="n">
        <v>1148.0</v>
      </c>
      <c r="E3" s="6" t="n">
        <f>IF(D3=0,0,((C3/D3)-1)*100)</f>
        <v>1277.0905923344949</v>
      </c>
      <c r="F3" s="5" t="n">
        <v>15809.0</v>
      </c>
      <c r="G3" s="5" t="n">
        <v>1148.0</v>
      </c>
      <c r="H3" s="6" t="n">
        <f>IF(G3=0,0,((F3/G3)-1)*100)</f>
        <v>1277.0905923344949</v>
      </c>
      <c r="I3" t="s">
        <v>53</v>
      </c>
    </row>
    <row r="4" spans="1:9" x14ac:dyDescent="0.25">
      <c r="A4" s="16"/>
      <c r="B4" s="4" t="s">
        <v>4</v>
      </c>
      <c r="C4" s="5" t="n">
        <v>1352.0</v>
      </c>
      <c r="D4" s="5" t="n">
        <v>234.0</v>
      </c>
      <c r="E4" s="6" t="n">
        <f ref="E4:E43" si="0" t="shared">IF(D4=0,0,((C4/D4)-1)*100)</f>
        <v>477.77777777777777</v>
      </c>
      <c r="F4" s="5" t="n">
        <v>1352.0</v>
      </c>
      <c r="G4" s="5" t="n">
        <v>234.0</v>
      </c>
      <c r="H4" s="6" t="n">
        <f ref="H4:H43" si="1" t="shared">IF(G4=0,0,((F4/G4)-1)*100)</f>
        <v>477.77777777777777</v>
      </c>
      <c r="I4" t="s">
        <v>53</v>
      </c>
    </row>
    <row r="5" spans="1:9" x14ac:dyDescent="0.25">
      <c r="A5" s="16"/>
      <c r="B5" s="4" t="s">
        <v>5</v>
      </c>
      <c r="C5" s="5" t="n">
        <v>12434.0</v>
      </c>
      <c r="D5" s="5" t="n">
        <v>7585.0</v>
      </c>
      <c r="E5" s="6" t="n">
        <f si="0" t="shared"/>
        <v>63.92880685563613</v>
      </c>
      <c r="F5" s="5" t="n">
        <v>12434.0</v>
      </c>
      <c r="G5" s="5" t="n">
        <v>7585.0</v>
      </c>
      <c r="H5" s="6" t="n">
        <f si="1" t="shared"/>
        <v>63.92880685563613</v>
      </c>
      <c r="I5" t="s">
        <v>53</v>
      </c>
    </row>
    <row r="6" spans="1:9" x14ac:dyDescent="0.25">
      <c r="A6" s="16"/>
      <c r="B6" s="4" t="s">
        <v>6</v>
      </c>
      <c r="C6" s="5" t="n">
        <v>173765.0</v>
      </c>
      <c r="D6" s="5" t="n">
        <v>1284.0</v>
      </c>
      <c r="E6" s="6" t="n">
        <f si="0" t="shared"/>
        <v>13433.099688473521</v>
      </c>
      <c r="F6" s="5" t="n">
        <v>173765.0</v>
      </c>
      <c r="G6" s="5" t="n">
        <v>1284.0</v>
      </c>
      <c r="H6" s="6" t="n">
        <f si="1" t="shared"/>
        <v>13433.099688473521</v>
      </c>
      <c r="I6" t="s">
        <v>53</v>
      </c>
    </row>
    <row r="7" spans="1:9" x14ac:dyDescent="0.25">
      <c r="A7" s="16"/>
      <c r="B7" s="4" t="s">
        <v>7</v>
      </c>
      <c r="C7" s="5" t="n">
        <v>29420.0</v>
      </c>
      <c r="D7" s="5" t="n">
        <v>747.0</v>
      </c>
      <c r="E7" s="6" t="n">
        <f si="0" t="shared"/>
        <v>3838.420348058902</v>
      </c>
      <c r="F7" s="5" t="n">
        <v>29420.0</v>
      </c>
      <c r="G7" s="5" t="n">
        <v>747.0</v>
      </c>
      <c r="H7" s="6" t="n">
        <f si="1" t="shared"/>
        <v>3838.420348058902</v>
      </c>
      <c r="I7" t="s">
        <v>53</v>
      </c>
    </row>
    <row r="8" spans="1:9" x14ac:dyDescent="0.25">
      <c r="A8" s="16"/>
      <c r="B8" s="4" t="s">
        <v>8</v>
      </c>
      <c r="C8" s="5" t="n">
        <v>14260.0</v>
      </c>
      <c r="D8" s="5" t="n">
        <v>1423.0</v>
      </c>
      <c r="E8" s="6" t="n">
        <f si="0" t="shared"/>
        <v>902.1082220660576</v>
      </c>
      <c r="F8" s="5" t="n">
        <v>14260.0</v>
      </c>
      <c r="G8" s="5" t="n">
        <v>1423.0</v>
      </c>
      <c r="H8" s="6" t="n">
        <f si="1" t="shared"/>
        <v>902.1082220660576</v>
      </c>
      <c r="I8" t="s">
        <v>53</v>
      </c>
    </row>
    <row r="9" spans="1:9" x14ac:dyDescent="0.25">
      <c r="A9" s="16"/>
      <c r="B9" s="4" t="s">
        <v>9</v>
      </c>
      <c r="C9" s="5" t="n">
        <v>7340.0</v>
      </c>
      <c r="D9" s="5" t="n">
        <v>197.0</v>
      </c>
      <c r="E9" s="6" t="n">
        <f si="0" t="shared"/>
        <v>3625.8883248730967</v>
      </c>
      <c r="F9" s="5" t="n">
        <v>7340.0</v>
      </c>
      <c r="G9" s="5" t="n">
        <v>197.0</v>
      </c>
      <c r="H9" s="6" t="n">
        <f si="1" t="shared"/>
        <v>3625.8883248730967</v>
      </c>
      <c r="I9" t="s">
        <v>53</v>
      </c>
    </row>
    <row r="10" spans="1:9" x14ac:dyDescent="0.25">
      <c r="A10" s="16"/>
      <c r="B10" s="4" t="s">
        <v>10</v>
      </c>
      <c r="C10" s="5" t="n">
        <v>31283.0</v>
      </c>
      <c r="D10" s="5" t="n">
        <v>988.0</v>
      </c>
      <c r="E10" s="6" t="n">
        <f si="0" t="shared"/>
        <v>3066.2955465587042</v>
      </c>
      <c r="F10" s="5" t="n">
        <v>31283.0</v>
      </c>
      <c r="G10" s="5" t="n">
        <v>988.0</v>
      </c>
      <c r="H10" s="6" t="n">
        <f si="1" t="shared"/>
        <v>3066.2955465587042</v>
      </c>
      <c r="I10" t="s">
        <v>53</v>
      </c>
    </row>
    <row r="11" spans="1:9" x14ac:dyDescent="0.25">
      <c r="A11" s="16"/>
      <c r="B11" s="4" t="s">
        <v>11</v>
      </c>
      <c r="C11" s="5" t="n">
        <v>7297.0</v>
      </c>
      <c r="D11" s="5" t="n">
        <v>321.0</v>
      </c>
      <c r="E11" s="6" t="n">
        <f si="0" t="shared"/>
        <v>2173.208722741433</v>
      </c>
      <c r="F11" s="5" t="n">
        <v>7297.0</v>
      </c>
      <c r="G11" s="5" t="n">
        <v>321.0</v>
      </c>
      <c r="H11" s="6" t="n">
        <f si="1" t="shared"/>
        <v>2173.208722741433</v>
      </c>
      <c r="I11" t="s">
        <v>53</v>
      </c>
    </row>
    <row r="12" spans="1:9" x14ac:dyDescent="0.25">
      <c r="A12" s="16"/>
      <c r="B12" s="4" t="s">
        <v>12</v>
      </c>
      <c r="C12" s="5" t="n">
        <v>4621.0</v>
      </c>
      <c r="D12" s="5" t="n">
        <v>291.0</v>
      </c>
      <c r="E12" s="6" t="n">
        <f si="0" t="shared"/>
        <v>1487.9725085910654</v>
      </c>
      <c r="F12" s="5" t="n">
        <v>4621.0</v>
      </c>
      <c r="G12" s="5" t="n">
        <v>291.0</v>
      </c>
      <c r="H12" s="6" t="n">
        <f si="1" t="shared"/>
        <v>1487.9725085910654</v>
      </c>
      <c r="I12" t="s">
        <v>53</v>
      </c>
    </row>
    <row r="13" spans="1:9" x14ac:dyDescent="0.25">
      <c r="A13" s="16"/>
      <c r="B13" s="4" t="s">
        <v>13</v>
      </c>
      <c r="C13" s="5" t="n">
        <v>1.0</v>
      </c>
      <c r="D13" s="5" t="n">
        <v>1.0</v>
      </c>
      <c r="E13" s="6" t="n">
        <f si="0" t="shared"/>
        <v>0.0</v>
      </c>
      <c r="F13" s="5" t="n">
        <v>1.0</v>
      </c>
      <c r="G13" s="5" t="n">
        <v>1.0</v>
      </c>
      <c r="H13" s="6" t="n">
        <f si="1" t="shared"/>
        <v>0.0</v>
      </c>
      <c r="I13" t="s">
        <v>53</v>
      </c>
    </row>
    <row r="14" spans="1:9" x14ac:dyDescent="0.25">
      <c r="A14" s="16"/>
      <c r="B14" s="4" t="s">
        <v>14</v>
      </c>
      <c r="C14" s="5" t="n">
        <v>27454.0</v>
      </c>
      <c r="D14" s="5" t="n">
        <v>1566.0</v>
      </c>
      <c r="E14" s="6" t="n">
        <f si="0" t="shared"/>
        <v>1653.1289910600253</v>
      </c>
      <c r="F14" s="5" t="n">
        <v>27454.0</v>
      </c>
      <c r="G14" s="5" t="n">
        <v>1566.0</v>
      </c>
      <c r="H14" s="6" t="n">
        <f si="1" t="shared"/>
        <v>1653.1289910600253</v>
      </c>
      <c r="I14" t="s">
        <v>53</v>
      </c>
    </row>
    <row r="15" spans="1:9" x14ac:dyDescent="0.25">
      <c r="A15" s="16"/>
      <c r="B15" s="4" t="s">
        <v>15</v>
      </c>
      <c r="C15" s="5" t="n">
        <v>514.0</v>
      </c>
      <c r="D15" s="5" t="n">
        <v>69.0</v>
      </c>
      <c r="E15" s="6" t="n">
        <f si="0" t="shared"/>
        <v>644.9275362318841</v>
      </c>
      <c r="F15" s="5" t="n">
        <v>514.0</v>
      </c>
      <c r="G15" s="5" t="n">
        <v>69.0</v>
      </c>
      <c r="H15" s="6" t="n">
        <f si="1" t="shared"/>
        <v>644.9275362318841</v>
      </c>
      <c r="I15" t="s">
        <v>53</v>
      </c>
    </row>
    <row r="16" spans="1:9" x14ac:dyDescent="0.25">
      <c r="A16" s="16"/>
      <c r="B16" s="4" t="s">
        <v>16</v>
      </c>
      <c r="C16" s="5" t="n">
        <v>2164.0</v>
      </c>
      <c r="D16" s="5" t="n">
        <v>464.0</v>
      </c>
      <c r="E16" s="6" t="n">
        <f si="0" t="shared"/>
        <v>366.37931034482756</v>
      </c>
      <c r="F16" s="5" t="n">
        <v>2164.0</v>
      </c>
      <c r="G16" s="5" t="n">
        <v>464.0</v>
      </c>
      <c r="H16" s="6" t="n">
        <f si="1" t="shared"/>
        <v>366.37931034482756</v>
      </c>
      <c r="I16" t="s">
        <v>53</v>
      </c>
    </row>
    <row r="17" spans="1:9" x14ac:dyDescent="0.25">
      <c r="A17" s="16"/>
      <c r="B17" s="4" t="s">
        <v>17</v>
      </c>
      <c r="C17" s="5" t="n">
        <v>4712.0</v>
      </c>
      <c r="D17" s="5" t="n">
        <v>820.0</v>
      </c>
      <c r="E17" s="6" t="n">
        <f si="0" t="shared"/>
        <v>474.6341463414634</v>
      </c>
      <c r="F17" s="5" t="n">
        <v>4712.0</v>
      </c>
      <c r="G17" s="5" t="n">
        <v>820.0</v>
      </c>
      <c r="H17" s="6" t="n">
        <f si="1" t="shared"/>
        <v>474.6341463414634</v>
      </c>
      <c r="I17" t="s">
        <v>53</v>
      </c>
    </row>
    <row r="18" spans="1:9" x14ac:dyDescent="0.25">
      <c r="A18" s="16"/>
      <c r="B18" s="4" t="s">
        <v>18</v>
      </c>
      <c r="C18" s="5" t="n">
        <v>4076.0</v>
      </c>
      <c r="D18" s="5" t="n">
        <v>622.0</v>
      </c>
      <c r="E18" s="6" t="n">
        <f si="0" t="shared"/>
        <v>555.3054662379421</v>
      </c>
      <c r="F18" s="5" t="n">
        <v>4076.0</v>
      </c>
      <c r="G18" s="5" t="n">
        <v>622.0</v>
      </c>
      <c r="H18" s="6" t="n">
        <f si="1" t="shared"/>
        <v>555.3054662379421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118.0</v>
      </c>
      <c r="D19" s="5" t="n">
        <f>D20-D3-D4-D5-D6-D7-D8-D9-D10-D11-D12-D13-D14-D15-D16-D17-D18</f>
        <v>45.0</v>
      </c>
      <c r="E19" s="6" t="n">
        <f si="0" t="shared"/>
        <v>162.22222222222223</v>
      </c>
      <c r="F19" s="5" t="n">
        <f>F20-F3-F4-F5-F6-F7-F8-F9-F10-F11-F12-F13-F14-F15-F16-F17-F18</f>
        <v>118.0</v>
      </c>
      <c r="G19" s="5" t="n">
        <f>G20-G3-G4-G5-G6-G7-G8-G9-G10-G11-G12-G13-G14-G15-G16-G17-G18</f>
        <v>45.0</v>
      </c>
      <c r="H19" s="6" t="n">
        <f si="1" t="shared"/>
        <v>162.22222222222223</v>
      </c>
      <c r="I19" t="s">
        <v>53</v>
      </c>
    </row>
    <row r="20" spans="1:9" x14ac:dyDescent="0.25">
      <c r="A20" s="17"/>
      <c r="B20" s="4" t="s">
        <v>20</v>
      </c>
      <c r="C20" s="5" t="n">
        <v>336620.0</v>
      </c>
      <c r="D20" s="5" t="n">
        <v>17805.0</v>
      </c>
      <c r="E20" s="6" t="n">
        <f si="0" t="shared"/>
        <v>1790.5925301881496</v>
      </c>
      <c r="F20" s="5" t="n">
        <v>336620.0</v>
      </c>
      <c r="G20" s="5" t="n">
        <v>17805.0</v>
      </c>
      <c r="H20" s="6" t="n">
        <f si="1" t="shared"/>
        <v>1790.5925301881496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32127.0</v>
      </c>
      <c r="D21" s="5" t="n">
        <v>6767.0</v>
      </c>
      <c r="E21" s="6" t="n">
        <f si="0" t="shared"/>
        <v>374.7598640461061</v>
      </c>
      <c r="F21" s="5" t="n">
        <v>32127.0</v>
      </c>
      <c r="G21" s="5" t="n">
        <v>6767.0</v>
      </c>
      <c r="H21" s="6" t="n">
        <f si="1" t="shared"/>
        <v>374.7598640461061</v>
      </c>
      <c r="I21" t="s">
        <v>53</v>
      </c>
    </row>
    <row r="22" spans="1:9" x14ac:dyDescent="0.25">
      <c r="A22" s="16"/>
      <c r="B22" s="4" t="s">
        <v>23</v>
      </c>
      <c r="C22" s="5" t="n">
        <v>5219.0</v>
      </c>
      <c r="D22" s="5" t="n">
        <v>924.0</v>
      </c>
      <c r="E22" s="6" t="n">
        <f si="0" t="shared"/>
        <v>464.82683982683983</v>
      </c>
      <c r="F22" s="5" t="n">
        <v>5219.0</v>
      </c>
      <c r="G22" s="5" t="n">
        <v>924.0</v>
      </c>
      <c r="H22" s="6" t="n">
        <f si="1" t="shared"/>
        <v>464.82683982683983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11.0</v>
      </c>
      <c r="D23" s="5" t="n">
        <f>D24-D21-D22</f>
        <v>23.0</v>
      </c>
      <c r="E23" s="6" t="n">
        <f si="0" t="shared"/>
        <v>-52.17391304347826</v>
      </c>
      <c r="F23" s="5" t="n">
        <f>F24-F21-F22</f>
        <v>11.0</v>
      </c>
      <c r="G23" s="5" t="n">
        <f>G24-G21-G22</f>
        <v>23.0</v>
      </c>
      <c r="H23" s="6" t="n">
        <f si="1" t="shared"/>
        <v>-52.17391304347826</v>
      </c>
      <c r="I23" t="s">
        <v>53</v>
      </c>
    </row>
    <row r="24" spans="1:9" x14ac:dyDescent="0.25">
      <c r="A24" s="17"/>
      <c r="B24" s="4" t="s">
        <v>25</v>
      </c>
      <c r="C24" s="5" t="n">
        <v>37357.0</v>
      </c>
      <c r="D24" s="5" t="n">
        <v>7714.0</v>
      </c>
      <c r="E24" s="6" t="n">
        <f si="0" t="shared"/>
        <v>384.2753435312419</v>
      </c>
      <c r="F24" s="5" t="n">
        <v>37357.0</v>
      </c>
      <c r="G24" s="5" t="n">
        <v>7714.0</v>
      </c>
      <c r="H24" s="6" t="n">
        <f si="1" t="shared"/>
        <v>384.2753435312419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2445.0</v>
      </c>
      <c r="D25" s="5" t="n">
        <v>152.0</v>
      </c>
      <c r="E25" s="6" t="n">
        <f si="0" t="shared"/>
        <v>1508.5526315789473</v>
      </c>
      <c r="F25" s="5" t="n">
        <v>2445.0</v>
      </c>
      <c r="G25" s="5" t="n">
        <v>152.0</v>
      </c>
      <c r="H25" s="6" t="n">
        <f si="1" t="shared"/>
        <v>1508.5526315789473</v>
      </c>
      <c r="I25" t="s">
        <v>53</v>
      </c>
    </row>
    <row r="26" spans="1:9" x14ac:dyDescent="0.25">
      <c r="A26" s="16"/>
      <c r="B26" s="4" t="s">
        <v>28</v>
      </c>
      <c r="C26" s="5" t="n">
        <v>2701.0</v>
      </c>
      <c r="D26" s="5" t="n">
        <v>142.0</v>
      </c>
      <c r="E26" s="6" t="n">
        <f si="0" t="shared"/>
        <v>1802.112676056338</v>
      </c>
      <c r="F26" s="5" t="n">
        <v>2701.0</v>
      </c>
      <c r="G26" s="5" t="n">
        <v>142.0</v>
      </c>
      <c r="H26" s="6" t="n">
        <f si="1" t="shared"/>
        <v>1802.112676056338</v>
      </c>
      <c r="I26" t="s">
        <v>53</v>
      </c>
    </row>
    <row r="27" spans="1:9" x14ac:dyDescent="0.25">
      <c r="A27" s="16"/>
      <c r="B27" s="4" t="s">
        <v>29</v>
      </c>
      <c r="C27" s="5" t="n">
        <v>1069.0</v>
      </c>
      <c r="D27" s="5" t="n">
        <v>6.0</v>
      </c>
      <c r="E27" s="6" t="n">
        <f si="0" t="shared"/>
        <v>17716.666666666664</v>
      </c>
      <c r="F27" s="5" t="n">
        <v>1069.0</v>
      </c>
      <c r="G27" s="5" t="n">
        <v>6.0</v>
      </c>
      <c r="H27" s="6" t="n">
        <f si="1" t="shared"/>
        <v>17716.666666666664</v>
      </c>
      <c r="I27" t="s">
        <v>53</v>
      </c>
    </row>
    <row r="28" spans="1:9" x14ac:dyDescent="0.25">
      <c r="A28" s="16"/>
      <c r="B28" s="4" t="s">
        <v>30</v>
      </c>
      <c r="C28" s="5" t="n">
        <v>853.0</v>
      </c>
      <c r="D28" s="5" t="n">
        <v>4.0</v>
      </c>
      <c r="E28" s="6" t="n">
        <f si="0" t="shared"/>
        <v>21225.0</v>
      </c>
      <c r="F28" s="5" t="n">
        <v>853.0</v>
      </c>
      <c r="G28" s="5" t="n">
        <v>4.0</v>
      </c>
      <c r="H28" s="6" t="n">
        <f si="1" t="shared"/>
        <v>21225.0</v>
      </c>
      <c r="I28" t="s">
        <v>53</v>
      </c>
    </row>
    <row r="29" spans="1:9" x14ac:dyDescent="0.25">
      <c r="A29" s="16"/>
      <c r="B29" s="4" t="s">
        <v>31</v>
      </c>
      <c r="C29" s="5" t="n">
        <v>16.0</v>
      </c>
      <c r="D29" s="5" t="n">
        <v>3.0</v>
      </c>
      <c r="E29" s="6" t="n">
        <f si="0" t="shared"/>
        <v>433.3333333333333</v>
      </c>
      <c r="F29" s="5" t="n">
        <v>16.0</v>
      </c>
      <c r="G29" s="5" t="n">
        <v>3.0</v>
      </c>
      <c r="H29" s="6" t="n">
        <f si="1" t="shared"/>
        <v>433.3333333333333</v>
      </c>
      <c r="I29" t="s">
        <v>53</v>
      </c>
    </row>
    <row r="30" spans="1:9" x14ac:dyDescent="0.25">
      <c r="A30" s="16"/>
      <c r="B30" s="4" t="s">
        <v>32</v>
      </c>
      <c r="C30" s="5" t="n">
        <v>1288.0</v>
      </c>
      <c r="D30" s="5" t="n">
        <v>91.0</v>
      </c>
      <c r="E30" s="6" t="n">
        <f si="0" t="shared"/>
        <v>1315.3846153846152</v>
      </c>
      <c r="F30" s="5" t="n">
        <v>1288.0</v>
      </c>
      <c r="G30" s="5" t="n">
        <v>91.0</v>
      </c>
      <c r="H30" s="6" t="n">
        <f si="1" t="shared"/>
        <v>1315.3846153846152</v>
      </c>
      <c r="I30" t="s">
        <v>53</v>
      </c>
    </row>
    <row r="31" spans="1:9" x14ac:dyDescent="0.25">
      <c r="A31" s="16"/>
      <c r="B31" s="4" t="s">
        <v>33</v>
      </c>
      <c r="C31" s="5" t="n">
        <v>2182.0</v>
      </c>
      <c r="D31" s="5" t="n">
        <v>1.0</v>
      </c>
      <c r="E31" s="6" t="n">
        <f si="0" t="shared"/>
        <v>218100.0</v>
      </c>
      <c r="F31" s="5" t="n">
        <v>2182.0</v>
      </c>
      <c r="G31" s="5" t="n">
        <v>1.0</v>
      </c>
      <c r="H31" s="6" t="n">
        <f si="1" t="shared"/>
        <v>218100.0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88.0</v>
      </c>
      <c r="D32" s="5" t="n">
        <f>D33-D25-D26-D27-D28-D29-D30-D31</f>
        <v>20.0</v>
      </c>
      <c r="E32" s="6" t="n">
        <f si="0" t="shared"/>
        <v>340.00000000000006</v>
      </c>
      <c r="F32" s="5" t="n">
        <f>F33-F25-F26-F27-F28-F29-F30-F31</f>
        <v>88.0</v>
      </c>
      <c r="G32" s="5" t="n">
        <f>G33-G25-G26-G27-G28-G29-G30-G31</f>
        <v>20.0</v>
      </c>
      <c r="H32" s="6" t="n">
        <f si="1" t="shared"/>
        <v>340.00000000000006</v>
      </c>
      <c r="I32" t="s">
        <v>53</v>
      </c>
    </row>
    <row r="33" spans="1:9" x14ac:dyDescent="0.25">
      <c r="A33" s="17"/>
      <c r="B33" s="4" t="s">
        <v>35</v>
      </c>
      <c r="C33" s="5" t="n">
        <v>10642.0</v>
      </c>
      <c r="D33" s="5" t="n">
        <v>419.0</v>
      </c>
      <c r="E33" s="6" t="n">
        <f si="0" t="shared"/>
        <v>2439.856801909308</v>
      </c>
      <c r="F33" s="5" t="n">
        <v>10642.0</v>
      </c>
      <c r="G33" s="5" t="n">
        <v>419.0</v>
      </c>
      <c r="H33" s="6" t="n">
        <f si="1" t="shared"/>
        <v>2439.856801909308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6061.0</v>
      </c>
      <c r="D34" s="5" t="n">
        <v>276.0</v>
      </c>
      <c r="E34" s="6" t="n">
        <f si="0" t="shared"/>
        <v>2096.014492753623</v>
      </c>
      <c r="F34" s="5" t="n">
        <v>6061.0</v>
      </c>
      <c r="G34" s="5" t="n">
        <v>276.0</v>
      </c>
      <c r="H34" s="6" t="n">
        <f si="1" t="shared"/>
        <v>2096.014492753623</v>
      </c>
      <c r="I34" t="s">
        <v>53</v>
      </c>
    </row>
    <row r="35" spans="1:9" x14ac:dyDescent="0.25">
      <c r="A35" s="16"/>
      <c r="B35" s="4" t="s">
        <v>38</v>
      </c>
      <c r="C35" s="5" t="n">
        <v>1897.0</v>
      </c>
      <c r="D35" s="5" t="n">
        <v>39.0</v>
      </c>
      <c r="E35" s="6" t="n">
        <f si="0" t="shared"/>
        <v>4764.102564102564</v>
      </c>
      <c r="F35" s="5" t="n">
        <v>1897.0</v>
      </c>
      <c r="G35" s="5" t="n">
        <v>39.0</v>
      </c>
      <c r="H35" s="6" t="n">
        <f si="1" t="shared"/>
        <v>4764.102564102564</v>
      </c>
      <c r="I35" t="s">
        <v>53</v>
      </c>
    </row>
    <row r="36" spans="1:9" x14ac:dyDescent="0.25">
      <c r="A36" s="16"/>
      <c r="B36" s="4" t="s">
        <v>47</v>
      </c>
      <c r="C36" s="5" t="n">
        <v>598.0</v>
      </c>
      <c r="D36" s="5" t="n">
        <v>302.0</v>
      </c>
      <c r="E36" s="6" t="n">
        <f si="0" t="shared"/>
        <v>98.01324503311257</v>
      </c>
      <c r="F36" s="5" t="n">
        <v>598.0</v>
      </c>
      <c r="G36" s="5" t="n">
        <v>302.0</v>
      </c>
      <c r="H36" s="6" t="n">
        <f si="1" t="shared"/>
        <v>98.01324503311257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12.0</v>
      </c>
      <c r="D37" s="5" t="n">
        <f>D38-D34-D35-D36</f>
        <v>7.0</v>
      </c>
      <c r="E37" s="6" t="n">
        <f si="0" t="shared"/>
        <v>71.42857142857142</v>
      </c>
      <c r="F37" s="5" t="n">
        <f>F38-F34-F35-F36</f>
        <v>12.0</v>
      </c>
      <c r="G37" s="5" t="n">
        <f>G38-G34-G35-G36</f>
        <v>7.0</v>
      </c>
      <c r="H37" s="6" t="n">
        <f si="1" t="shared"/>
        <v>71.42857142857142</v>
      </c>
      <c r="I37" t="s">
        <v>53</v>
      </c>
    </row>
    <row r="38" spans="1:9" x14ac:dyDescent="0.25">
      <c r="A38" s="16"/>
      <c r="B38" s="7" t="s">
        <v>40</v>
      </c>
      <c r="C38" s="5" t="n">
        <v>8568.0</v>
      </c>
      <c r="D38" s="5" t="n">
        <v>624.0</v>
      </c>
      <c r="E38" s="6" t="n">
        <f si="0" t="shared"/>
        <v>1273.076923076923</v>
      </c>
      <c r="F38" s="5" t="n">
        <v>8568.0</v>
      </c>
      <c r="G38" s="5" t="n">
        <v>624.0</v>
      </c>
      <c r="H38" s="6" t="n">
        <f si="1" t="shared"/>
        <v>1273.076923076923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3.0</v>
      </c>
      <c r="D39" s="5" t="n">
        <v>4.0</v>
      </c>
      <c r="E39" s="6" t="n">
        <f si="0" t="shared"/>
        <v>-25.0</v>
      </c>
      <c r="F39" s="5" t="n">
        <v>3.0</v>
      </c>
      <c r="G39" s="5" t="n">
        <v>4.0</v>
      </c>
      <c r="H39" s="6" t="n">
        <f si="1" t="shared"/>
        <v>-25.0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19.0</v>
      </c>
      <c r="D40" s="5" t="n">
        <f>D41-D39</f>
        <v>7.0</v>
      </c>
      <c r="E40" s="6" t="n">
        <f si="0" t="shared"/>
        <v>171.42857142857144</v>
      </c>
      <c r="F40" s="5" t="n">
        <f>F41-F39</f>
        <v>19.0</v>
      </c>
      <c r="G40" s="5" t="n">
        <f>G41-G39</f>
        <v>7.0</v>
      </c>
      <c r="H40" s="6" t="n">
        <f si="1" t="shared"/>
        <v>171.42857142857144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22.0</v>
      </c>
      <c r="D41" s="5" t="n">
        <v>11.0</v>
      </c>
      <c r="E41" s="6" t="n">
        <f si="0" t="shared"/>
        <v>100.0</v>
      </c>
      <c r="F41" s="5" t="n">
        <v>22.0</v>
      </c>
      <c r="G41" s="5" t="n">
        <v>11.0</v>
      </c>
      <c r="H41" s="6" t="n">
        <f si="1" t="shared"/>
        <v>100.0</v>
      </c>
      <c r="I41" t="s">
        <v>53</v>
      </c>
    </row>
    <row r="42" spans="1:9" x14ac:dyDescent="0.25">
      <c r="A42" s="9"/>
      <c r="B42" s="4" t="s">
        <v>45</v>
      </c>
      <c r="C42" s="5" t="n">
        <v>129.0</v>
      </c>
      <c r="D42" s="5" t="n">
        <v>73.0</v>
      </c>
      <c r="E42" s="6" t="n">
        <f si="0" t="shared"/>
        <v>76.71232876712328</v>
      </c>
      <c r="F42" s="5" t="n">
        <v>129.0</v>
      </c>
      <c r="G42" s="5" t="n">
        <v>73.0</v>
      </c>
      <c r="H42" s="6" t="n">
        <f si="1" t="shared"/>
        <v>76.71232876712328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393338.0</v>
      </c>
      <c r="D43" s="5" t="n">
        <f>D20+D24+D33+D38+D41+D42</f>
        <v>26646.0</v>
      </c>
      <c r="E43" s="6" t="n">
        <f si="0" t="shared"/>
        <v>1376.161525182016</v>
      </c>
      <c r="F43" s="5" t="n">
        <f>F20+F24+F33+F38+F41+F42</f>
        <v>393338.0</v>
      </c>
      <c r="G43" s="5" t="n">
        <f>G20+G24+G33+G38+G41+G42</f>
        <v>26646.0</v>
      </c>
      <c r="H43" s="6" t="n">
        <f si="1" t="shared"/>
        <v>1376.161525182016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