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<sst xmlns="http://schemas.openxmlformats.org/spreadsheetml/2006/main" count="95" uniqueCount="54">
  <si>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</si>
  <si>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</si>
  <si>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</si>
  <si>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</si>
  <si>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</si>
  <si>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</si>
  <si>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</si>
  <si>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</si>
  <si>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</si>
  <si>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</si>
  <si>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</si>
  <si>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</si>
  <si>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</si>
  <si>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</si>
  <si>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</si>
  <si>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</si>
  <si>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</si>
  <si>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</si>
  <si>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</si>
  <si>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</si>
  <si>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</si>
  <si>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</si>
  <si>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</si>
  <si>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</si>
  <si>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</si>
  <si>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</si>
  <si>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</si>
  <si>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</si>
  <si>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</si>
  <si>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</si>
  <si>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</si>
  <si>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</si>
  <si>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</si>
  <si>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</si>
  <si>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</si>
  <si>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</si>
  <si>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</si>
  <si>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</si>
  <si>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</si>
  <si>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</si>
  <si>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</si>
  <si>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</si>
  <si>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</si>
  <si>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</si>
  <si>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</si>
  <si>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</si>
  <si>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</si>
  <si>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</si>
  <si>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98年7月及7月中華民國國民出國人次及成長率－按目的地分
Table 2-2 Outbound Departures of Nationals of the Republic
of China by Destination, July &amp; July,2009</t>
  </si>
  <si>
    <t>98年7月
July, 2009</t>
  </si>
  <si>
    <t>97年7月
July, 2008</t>
  </si>
  <si>
    <t>98年7月
Jul., 2009</t>
  </si>
  <si>
    <t>97年7月
Jul.,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</si>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</sst>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225279.0</v>
      </c>
      <c r="D3" s="5" t="n">
        <v>274405.0</v>
      </c>
      <c r="E3" s="6" t="n">
        <f>IF(D3=0,0,((C3/D3)-1)*100)</f>
        <v>-17.90273500847288</v>
      </c>
      <c r="F3" s="5" t="n">
        <v>225279.0</v>
      </c>
      <c r="G3" s="5" t="n">
        <v>274405.0</v>
      </c>
      <c r="H3" s="6" t="n">
        <f>IF(G3=0,0,((F3/G3)-1)*100)</f>
        <v>-17.90273500847288</v>
      </c>
      <c r="I3" t="s">
        <v>53</v>
      </c>
    </row>
    <row r="4" spans="1:9" x14ac:dyDescent="0.25">
      <c r="A4" s="16"/>
      <c r="B4" s="4" t="s">
        <v>4</v>
      </c>
      <c r="C4" s="5" t="n">
        <v>68932.0</v>
      </c>
      <c r="D4" s="5" t="n">
        <v>77167.0</v>
      </c>
      <c r="E4" s="6" t="n">
        <f ref="E4:E43" si="0" t="shared">IF(D4=0,0,((C4/D4)-1)*100)</f>
        <v>-10.671660165614838</v>
      </c>
      <c r="F4" s="5" t="n">
        <v>68932.0</v>
      </c>
      <c r="G4" s="5" t="n">
        <v>77167.0</v>
      </c>
      <c r="H4" s="6" t="n">
        <f ref="H4:H43" si="1" t="shared">IF(G4=0,0,((F4/G4)-1)*100)</f>
        <v>-10.671660165614838</v>
      </c>
      <c r="I4" t="s">
        <v>53</v>
      </c>
    </row>
    <row r="5" spans="1:9" x14ac:dyDescent="0.25">
      <c r="A5" s="16"/>
      <c r="B5" s="4" t="s">
        <v>5</v>
      </c>
      <c r="C5" s="5" t="n">
        <v>141198.0</v>
      </c>
      <c r="D5" s="5" t="n">
        <v>21949.0</v>
      </c>
      <c r="E5" s="6" t="n">
        <f si="0" t="shared"/>
        <v>543.3003781493462</v>
      </c>
      <c r="F5" s="5" t="n">
        <v>141198.0</v>
      </c>
      <c r="G5" s="5" t="n">
        <v>21949.0</v>
      </c>
      <c r="H5" s="6" t="n">
        <f si="1" t="shared"/>
        <v>543.3003781493462</v>
      </c>
      <c r="I5" t="s">
        <v>53</v>
      </c>
    </row>
    <row r="6" spans="1:9" x14ac:dyDescent="0.25">
      <c r="A6" s="16"/>
      <c r="B6" s="4" t="s">
        <v>6</v>
      </c>
      <c r="C6" s="5" t="n">
        <v>129299.0</v>
      </c>
      <c r="D6" s="5" t="n">
        <v>143940.0</v>
      </c>
      <c r="E6" s="6" t="n">
        <f si="0" t="shared"/>
        <v>-10.171599277476728</v>
      </c>
      <c r="F6" s="5" t="n">
        <v>129299.0</v>
      </c>
      <c r="G6" s="5" t="n">
        <v>143940.0</v>
      </c>
      <c r="H6" s="6" t="n">
        <f si="1" t="shared"/>
        <v>-10.171599277476728</v>
      </c>
      <c r="I6" t="s">
        <v>53</v>
      </c>
    </row>
    <row r="7" spans="1:9" x14ac:dyDescent="0.25">
      <c r="A7" s="16"/>
      <c r="B7" s="4" t="s">
        <v>7</v>
      </c>
      <c r="C7" s="5" t="n">
        <v>35420.0</v>
      </c>
      <c r="D7" s="5" t="n">
        <v>31254.0</v>
      </c>
      <c r="E7" s="6" t="n">
        <f si="0" t="shared"/>
        <v>13.329493824790429</v>
      </c>
      <c r="F7" s="5" t="n">
        <v>35420.0</v>
      </c>
      <c r="G7" s="5" t="n">
        <v>31254.0</v>
      </c>
      <c r="H7" s="6" t="n">
        <f si="1" t="shared"/>
        <v>13.329493824790429</v>
      </c>
      <c r="I7" t="s">
        <v>53</v>
      </c>
    </row>
    <row r="8" spans="1:9" x14ac:dyDescent="0.25">
      <c r="A8" s="16"/>
      <c r="B8" s="4" t="s">
        <v>8</v>
      </c>
      <c r="C8" s="5" t="n">
        <v>16217.0</v>
      </c>
      <c r="D8" s="5" t="n">
        <v>19205.0</v>
      </c>
      <c r="E8" s="6" t="n">
        <f si="0" t="shared"/>
        <v>-15.558448320749807</v>
      </c>
      <c r="F8" s="5" t="n">
        <v>16217.0</v>
      </c>
      <c r="G8" s="5" t="n">
        <v>19205.0</v>
      </c>
      <c r="H8" s="6" t="n">
        <f si="1" t="shared"/>
        <v>-15.558448320749807</v>
      </c>
      <c r="I8" t="s">
        <v>53</v>
      </c>
    </row>
    <row r="9" spans="1:9" x14ac:dyDescent="0.25">
      <c r="A9" s="16"/>
      <c r="B9" s="4" t="s">
        <v>9</v>
      </c>
      <c r="C9" s="5" t="n">
        <v>20322.0</v>
      </c>
      <c r="D9" s="5" t="n">
        <v>17081.0</v>
      </c>
      <c r="E9" s="6" t="n">
        <f si="0" t="shared"/>
        <v>18.97429892863416</v>
      </c>
      <c r="F9" s="5" t="n">
        <v>20322.0</v>
      </c>
      <c r="G9" s="5" t="n">
        <v>17081.0</v>
      </c>
      <c r="H9" s="6" t="n">
        <f si="1" t="shared"/>
        <v>18.97429892863416</v>
      </c>
      <c r="I9" t="s">
        <v>53</v>
      </c>
    </row>
    <row r="10" spans="1:9" x14ac:dyDescent="0.25">
      <c r="A10" s="16"/>
      <c r="B10" s="4" t="s">
        <v>10</v>
      </c>
      <c r="C10" s="5" t="n">
        <v>21334.0</v>
      </c>
      <c r="D10" s="5" t="n">
        <v>37572.0</v>
      </c>
      <c r="E10" s="6" t="n">
        <f si="0" t="shared"/>
        <v>-43.21835409347386</v>
      </c>
      <c r="F10" s="5" t="n">
        <v>21334.0</v>
      </c>
      <c r="G10" s="5" t="n">
        <v>37572.0</v>
      </c>
      <c r="H10" s="6" t="n">
        <f si="1" t="shared"/>
        <v>-43.21835409347386</v>
      </c>
      <c r="I10" t="s">
        <v>53</v>
      </c>
    </row>
    <row r="11" spans="1:9" x14ac:dyDescent="0.25">
      <c r="A11" s="16"/>
      <c r="B11" s="4" t="s">
        <v>11</v>
      </c>
      <c r="C11" s="5" t="n">
        <v>10111.0</v>
      </c>
      <c r="D11" s="5" t="n">
        <v>12942.0</v>
      </c>
      <c r="E11" s="6" t="n">
        <f si="0" t="shared"/>
        <v>-21.874517076186063</v>
      </c>
      <c r="F11" s="5" t="n">
        <v>10111.0</v>
      </c>
      <c r="G11" s="5" t="n">
        <v>12942.0</v>
      </c>
      <c r="H11" s="6" t="n">
        <f si="1" t="shared"/>
        <v>-21.874517076186063</v>
      </c>
      <c r="I11" t="s">
        <v>53</v>
      </c>
    </row>
    <row r="12" spans="1:9" x14ac:dyDescent="0.25">
      <c r="A12" s="16"/>
      <c r="B12" s="4" t="s">
        <v>12</v>
      </c>
      <c r="C12" s="5" t="n">
        <v>17403.0</v>
      </c>
      <c r="D12" s="5" t="n">
        <v>17045.0</v>
      </c>
      <c r="E12" s="6" t="n">
        <f si="0" t="shared"/>
        <v>2.1003226752713378</v>
      </c>
      <c r="F12" s="5" t="n">
        <v>17403.0</v>
      </c>
      <c r="G12" s="5" t="n">
        <v>17045.0</v>
      </c>
      <c r="H12" s="6" t="n">
        <f si="1" t="shared"/>
        <v>2.1003226752713378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168.0</v>
      </c>
      <c r="E13" s="6" t="n">
        <f si="0" t="shared"/>
        <v>-98.80952380952381</v>
      </c>
      <c r="F13" s="5" t="n">
        <v>2.0</v>
      </c>
      <c r="G13" s="5" t="n">
        <v>168.0</v>
      </c>
      <c r="H13" s="6" t="n">
        <f si="1" t="shared"/>
        <v>-98.80952380952381</v>
      </c>
      <c r="I13" t="s">
        <v>53</v>
      </c>
    </row>
    <row r="14" spans="1:9" x14ac:dyDescent="0.25">
      <c r="A14" s="16"/>
      <c r="B14" s="4" t="s">
        <v>14</v>
      </c>
      <c r="C14" s="5" t="n">
        <v>26017.0</v>
      </c>
      <c r="D14" s="5" t="n">
        <v>26275.0</v>
      </c>
      <c r="E14" s="6" t="n">
        <f si="0" t="shared"/>
        <v>-0.9819219790675571</v>
      </c>
      <c r="F14" s="5" t="n">
        <v>26017.0</v>
      </c>
      <c r="G14" s="5" t="n">
        <v>26275.0</v>
      </c>
      <c r="H14" s="6" t="n">
        <f si="1" t="shared"/>
        <v>-0.9819219790675571</v>
      </c>
      <c r="I14" t="s">
        <v>53</v>
      </c>
    </row>
    <row r="15" spans="1:9" x14ac:dyDescent="0.25">
      <c r="A15" s="16"/>
      <c r="B15" s="4" t="s">
        <v>15</v>
      </c>
      <c r="C15" s="5" t="n">
        <v>898.0</v>
      </c>
      <c r="D15" s="5" t="n">
        <v>780.0</v>
      </c>
      <c r="E15" s="6" t="n">
        <f si="0" t="shared"/>
        <v>15.128205128205119</v>
      </c>
      <c r="F15" s="5" t="n">
        <v>898.0</v>
      </c>
      <c r="G15" s="5" t="n">
        <v>780.0</v>
      </c>
      <c r="H15" s="6" t="n">
        <f si="1" t="shared"/>
        <v>15.128205128205119</v>
      </c>
      <c r="I15" t="s">
        <v>53</v>
      </c>
    </row>
    <row r="16" spans="1:9" x14ac:dyDescent="0.25">
      <c r="A16" s="16"/>
      <c r="B16" s="4" t="s">
        <v>16</v>
      </c>
      <c r="C16" s="5" t="n">
        <v>3855.0</v>
      </c>
      <c r="D16" s="5" t="n">
        <v>2292.0</v>
      </c>
      <c r="E16" s="6" t="n">
        <f si="0" t="shared"/>
        <v>68.19371727748691</v>
      </c>
      <c r="F16" s="5" t="n">
        <v>3855.0</v>
      </c>
      <c r="G16" s="5" t="n">
        <v>2292.0</v>
      </c>
      <c r="H16" s="6" t="n">
        <f si="1" t="shared"/>
        <v>68.19371727748691</v>
      </c>
      <c r="I16" t="s">
        <v>53</v>
      </c>
    </row>
    <row r="17" spans="1:9" x14ac:dyDescent="0.25">
      <c r="A17" s="16"/>
      <c r="B17" s="4" t="s">
        <v>17</v>
      </c>
      <c r="C17" s="5" t="n">
        <v>25.0</v>
      </c>
      <c r="D17" s="5" t="n">
        <v>0.0</v>
      </c>
      <c r="E17" s="6" t="n">
        <f si="0" t="shared"/>
        <v>0.0</v>
      </c>
      <c r="F17" s="5" t="n">
        <v>25.0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1895.0</v>
      </c>
      <c r="D19" s="5" t="n">
        <f>D20-D3-D4-D5-D6-D7-D8-D9-D10-D11-D12-D13-D14-D15-D16-D17-D18</f>
        <v>2211.0</v>
      </c>
      <c r="E19" s="6" t="n">
        <f si="0" t="shared"/>
        <v>-14.292175486205338</v>
      </c>
      <c r="F19" s="5" t="n">
        <f>F20-F3-F4-F5-F6-F7-F8-F9-F10-F11-F12-F13-F14-F15-F16-F17-F18</f>
        <v>1895.0</v>
      </c>
      <c r="G19" s="5" t="n">
        <f>G20-G3-G4-G5-G6-G7-G8-G9-G10-G11-G12-G13-G14-G15-G16-G17-G18</f>
        <v>2211.0</v>
      </c>
      <c r="H19" s="6" t="n">
        <f si="1" t="shared"/>
        <v>-14.292175486205338</v>
      </c>
      <c r="I19" t="s">
        <v>53</v>
      </c>
    </row>
    <row r="20" spans="1:9" x14ac:dyDescent="0.25">
      <c r="A20" s="17"/>
      <c r="B20" s="4" t="s">
        <v>20</v>
      </c>
      <c r="C20" s="5" t="n">
        <v>718207.0</v>
      </c>
      <c r="D20" s="5" t="n">
        <v>684286.0</v>
      </c>
      <c r="E20" s="6" t="n">
        <f si="0" t="shared"/>
        <v>4.957137804952905</v>
      </c>
      <c r="F20" s="5" t="n">
        <v>718207.0</v>
      </c>
      <c r="G20" s="5" t="n">
        <v>684286.0</v>
      </c>
      <c r="H20" s="6" t="n">
        <f si="1" t="shared"/>
        <v>4.957137804952905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35892.0</v>
      </c>
      <c r="D21" s="5" t="n">
        <v>52247.0</v>
      </c>
      <c r="E21" s="6" t="n">
        <f si="0" t="shared"/>
        <v>-31.303232721495966</v>
      </c>
      <c r="F21" s="5" t="n">
        <v>35892.0</v>
      </c>
      <c r="G21" s="5" t="n">
        <v>52247.0</v>
      </c>
      <c r="H21" s="6" t="n">
        <f si="1" t="shared"/>
        <v>-31.303232721495966</v>
      </c>
      <c r="I21" t="s">
        <v>53</v>
      </c>
    </row>
    <row r="22" spans="1:9" x14ac:dyDescent="0.25">
      <c r="A22" s="16"/>
      <c r="B22" s="4" t="s">
        <v>23</v>
      </c>
      <c r="C22" s="5" t="n">
        <v>6448.0</v>
      </c>
      <c r="D22" s="5" t="n">
        <v>6794.0</v>
      </c>
      <c r="E22" s="6" t="n">
        <f si="0" t="shared"/>
        <v>-5.092728878422137</v>
      </c>
      <c r="F22" s="5" t="n">
        <v>6448.0</v>
      </c>
      <c r="G22" s="5" t="n">
        <v>6794.0</v>
      </c>
      <c r="H22" s="6" t="n">
        <f si="1" t="shared"/>
        <v>-5.092728878422137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23.0</v>
      </c>
      <c r="D23" s="5" t="n">
        <f>D24-D21-D22</f>
        <v>0.0</v>
      </c>
      <c r="E23" s="6" t="n">
        <f si="0" t="shared"/>
        <v>0.0</v>
      </c>
      <c r="F23" s="5" t="n">
        <f>F24-F21-F22</f>
        <v>23.0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42363.0</v>
      </c>
      <c r="D24" s="5" t="n">
        <v>59041.0</v>
      </c>
      <c r="E24" s="6" t="n">
        <f si="0" t="shared"/>
        <v>-28.248166528344708</v>
      </c>
      <c r="F24" s="5" t="n">
        <v>42363.0</v>
      </c>
      <c r="G24" s="5" t="n">
        <v>59041.0</v>
      </c>
      <c r="H24" s="6" t="n">
        <f si="1" t="shared"/>
        <v>-28.248166528344708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2206.0</v>
      </c>
      <c r="D25" s="5" t="n">
        <v>0.0</v>
      </c>
      <c r="E25" s="6" t="n">
        <f si="0" t="shared"/>
        <v>0.0</v>
      </c>
      <c r="F25" s="5" t="n">
        <v>2206.0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2586.0</v>
      </c>
      <c r="D26" s="5" t="n">
        <v>3322.0</v>
      </c>
      <c r="E26" s="6" t="n">
        <f si="0" t="shared"/>
        <v>-22.155328115593022</v>
      </c>
      <c r="F26" s="5" t="n">
        <v>2586.0</v>
      </c>
      <c r="G26" s="5" t="n">
        <v>3322.0</v>
      </c>
      <c r="H26" s="6" t="n">
        <f si="1" t="shared"/>
        <v>-22.155328115593022</v>
      </c>
      <c r="I26" t="s">
        <v>53</v>
      </c>
    </row>
    <row r="27" spans="1:9" x14ac:dyDescent="0.25">
      <c r="A27" s="16"/>
      <c r="B27" s="4" t="s">
        <v>29</v>
      </c>
      <c r="C27" s="5" t="n">
        <v>891.0</v>
      </c>
      <c r="D27" s="5" t="n">
        <v>1288.0</v>
      </c>
      <c r="E27" s="6" t="n">
        <f si="0" t="shared"/>
        <v>-30.822981366459622</v>
      </c>
      <c r="F27" s="5" t="n">
        <v>891.0</v>
      </c>
      <c r="G27" s="5" t="n">
        <v>1288.0</v>
      </c>
      <c r="H27" s="6" t="n">
        <f si="1" t="shared"/>
        <v>-30.822981366459622</v>
      </c>
      <c r="I27" t="s">
        <v>53</v>
      </c>
    </row>
    <row r="28" spans="1:9" x14ac:dyDescent="0.25">
      <c r="A28" s="16"/>
      <c r="B28" s="4" t="s">
        <v>30</v>
      </c>
      <c r="C28" s="5" t="n">
        <v>9173.0</v>
      </c>
      <c r="D28" s="5" t="n">
        <v>10197.0</v>
      </c>
      <c r="E28" s="6" t="n">
        <f si="0" t="shared"/>
        <v>-10.042169265470235</v>
      </c>
      <c r="F28" s="5" t="n">
        <v>9173.0</v>
      </c>
      <c r="G28" s="5" t="n">
        <v>10197.0</v>
      </c>
      <c r="H28" s="6" t="n">
        <f si="1" t="shared"/>
        <v>-10.042169265470235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5251.0</v>
      </c>
      <c r="D30" s="5" t="n">
        <v>4155.0</v>
      </c>
      <c r="E30" s="6" t="n">
        <f si="0" t="shared"/>
        <v>26.37785800240673</v>
      </c>
      <c r="F30" s="5" t="n">
        <v>5251.0</v>
      </c>
      <c r="G30" s="5" t="n">
        <v>4155.0</v>
      </c>
      <c r="H30" s="6" t="n">
        <f si="1" t="shared"/>
        <v>26.37785800240673</v>
      </c>
      <c r="I30" t="s">
        <v>53</v>
      </c>
    </row>
    <row r="31" spans="1:9" x14ac:dyDescent="0.25">
      <c r="A31" s="16"/>
      <c r="B31" s="4" t="s">
        <v>33</v>
      </c>
      <c r="C31" s="5" t="n">
        <v>3617.0</v>
      </c>
      <c r="D31" s="5" t="n">
        <v>3323.0</v>
      </c>
      <c r="E31" s="6" t="n">
        <f si="0" t="shared"/>
        <v>8.847427023773701</v>
      </c>
      <c r="F31" s="5" t="n">
        <v>3617.0</v>
      </c>
      <c r="G31" s="5" t="n">
        <v>3323.0</v>
      </c>
      <c r="H31" s="6" t="n">
        <f si="1" t="shared"/>
        <v>8.847427023773701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26.0</v>
      </c>
      <c r="E32" s="6" t="n">
        <f si="0" t="shared"/>
        <v>-96.15384615384616</v>
      </c>
      <c r="F32" s="5" t="n">
        <f>F33-F25-F26-F27-F28-F29-F30-F31</f>
        <v>1.0</v>
      </c>
      <c r="G32" s="5" t="n">
        <f>G33-G25-G26-G27-G28-G29-G30-G31</f>
        <v>26.0</v>
      </c>
      <c r="H32" s="6" t="n">
        <f si="1" t="shared"/>
        <v>-96.15384615384616</v>
      </c>
      <c r="I32" t="s">
        <v>53</v>
      </c>
    </row>
    <row r="33" spans="1:9" x14ac:dyDescent="0.25">
      <c r="A33" s="17"/>
      <c r="B33" s="4" t="s">
        <v>35</v>
      </c>
      <c r="C33" s="5" t="n">
        <v>23725.0</v>
      </c>
      <c r="D33" s="5" t="n">
        <v>22311.0</v>
      </c>
      <c r="E33" s="6" t="n">
        <f si="0" t="shared"/>
        <v>6.3376809645466325</v>
      </c>
      <c r="F33" s="5" t="n">
        <v>23725.0</v>
      </c>
      <c r="G33" s="5" t="n">
        <v>22311.0</v>
      </c>
      <c r="H33" s="6" t="n">
        <f si="1" t="shared"/>
        <v>6.3376809645466325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8474.0</v>
      </c>
      <c r="D34" s="5" t="n">
        <v>5614.0</v>
      </c>
      <c r="E34" s="6" t="n">
        <f si="0" t="shared"/>
        <v>50.94406840042751</v>
      </c>
      <c r="F34" s="5" t="n">
        <v>8474.0</v>
      </c>
      <c r="G34" s="5" t="n">
        <v>5614.0</v>
      </c>
      <c r="H34" s="6" t="n">
        <f si="1" t="shared"/>
        <v>50.94406840042751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1131.0</v>
      </c>
      <c r="E35" s="6" t="n">
        <f si="0" t="shared"/>
        <v>-100.0</v>
      </c>
      <c r="F35" s="5" t="n">
        <v>0.0</v>
      </c>
      <c r="G35" s="5" t="n">
        <v>1131.0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1112.0</v>
      </c>
      <c r="D36" s="5" t="n">
        <v>1272.0</v>
      </c>
      <c r="E36" s="6" t="n">
        <f si="0" t="shared"/>
        <v>-12.578616352201255</v>
      </c>
      <c r="F36" s="5" t="n">
        <v>1112.0</v>
      </c>
      <c r="G36" s="5" t="n">
        <v>1272.0</v>
      </c>
      <c r="H36" s="6" t="n">
        <f si="1" t="shared"/>
        <v>-12.578616352201255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8.0</v>
      </c>
      <c r="D37" s="5" t="n">
        <f>D38-D34-D35-D36</f>
        <v>0.0</v>
      </c>
      <c r="E37" s="6" t="n">
        <f si="0" t="shared"/>
        <v>0.0</v>
      </c>
      <c r="F37" s="5" t="n">
        <f>F38-F34-F35-F36</f>
        <v>8.0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9594.0</v>
      </c>
      <c r="D38" s="5" t="n">
        <v>8017.0</v>
      </c>
      <c r="E38" s="6" t="n">
        <f si="0" t="shared"/>
        <v>19.67069976300362</v>
      </c>
      <c r="F38" s="5" t="n">
        <v>9594.0</v>
      </c>
      <c r="G38" s="5" t="n">
        <v>8017.0</v>
      </c>
      <c r="H38" s="6" t="n">
        <f si="1" t="shared"/>
        <v>19.67069976300362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309.0</v>
      </c>
      <c r="D42" s="5" t="n">
        <v>64952.0</v>
      </c>
      <c r="E42" s="6" t="n">
        <f si="0" t="shared"/>
        <v>-99.52426407193003</v>
      </c>
      <c r="F42" s="5" t="n">
        <v>309.0</v>
      </c>
      <c r="G42" s="5" t="n">
        <v>64952.0</v>
      </c>
      <c r="H42" s="6" t="n">
        <f si="1" t="shared"/>
        <v>-99.52426407193003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794198.0</v>
      </c>
      <c r="D43" s="5" t="n">
        <f>D20+D24+D33+D38+D41+D42</f>
        <v>838607.0</v>
      </c>
      <c r="E43" s="6" t="n">
        <f si="0" t="shared"/>
        <v>-5.295567530440359</v>
      </c>
      <c r="F43" s="5" t="n">
        <f>F20+F24+F33+F38+F41+F42</f>
        <v>794198.0</v>
      </c>
      <c r="G43" s="5" t="n">
        <f>G20+G24+G33+G38+G41+G42</f>
        <v>838607.0</v>
      </c>
      <c r="H43" s="6" t="n">
        <f si="1" t="shared"/>
        <v>-5.295567530440359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