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<sst xmlns="http://schemas.openxmlformats.org/spreadsheetml/2006/main" count="95" uniqueCount="54">
  <si>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</si>
  <si>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</si>
  <si>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</si>
  <si>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</si>
  <si>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</si>
  <si>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</si>
  <si>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</si>
  <si>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</si>
  <si>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</si>
  <si>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</si>
  <si>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</si>
  <si>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</si>
  <si>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</si>
  <si>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</si>
  <si>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</si>
  <si>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</si>
  <si>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</si>
  <si>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</si>
  <si>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</si>
  <si>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</si>
  <si>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</si>
  <si>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</si>
  <si>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</si>
  <si>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</si>
  <si>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</si>
  <si>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</si>
  <si>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</si>
  <si>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</si>
  <si>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</si>
  <si>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</si>
  <si>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</si>
  <si>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</si>
  <si>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</si>
  <si>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</si>
  <si>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</si>
  <si>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</si>
  <si>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</si>
  <si>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</si>
  <si>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</si>
  <si>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</si>
  <si>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</si>
  <si>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</si>
  <si>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</si>
  <si>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</si>
  <si>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</si>
  <si>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</si>
  <si>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</si>
  <si>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</si>
  <si>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99年12月及12月中華民國國民出國人次及成長率－按目的地分
Table 2-2 Outbound Departures of Nationals of the Republic
of China by Destination, December &amp; December,2010</t>
  </si>
  <si>
    <t>99年12月
December, 2010</t>
  </si>
  <si>
    <t>98年12月
December, 2009</t>
  </si>
  <si>
    <t>99年12月
Dec., 2010</t>
  </si>
  <si>
    <t>98年12月
Dec., 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</si>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</sst>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165318.0</v>
      </c>
      <c r="D3" s="5" t="n">
        <v>173465.0</v>
      </c>
      <c r="E3" s="6" t="n">
        <f>IF(D3=0,0,((C3/D3)-1)*100)</f>
        <v>-4.696624679330119</v>
      </c>
      <c r="F3" s="5" t="n">
        <v>165318.0</v>
      </c>
      <c r="G3" s="5" t="n">
        <v>173465.0</v>
      </c>
      <c r="H3" s="6" t="n">
        <f>IF(G3=0,0,((F3/G3)-1)*100)</f>
        <v>-4.696624679330119</v>
      </c>
      <c r="I3" t="s">
        <v>53</v>
      </c>
    </row>
    <row r="4" spans="1:9" x14ac:dyDescent="0.25">
      <c r="A4" s="16"/>
      <c r="B4" s="4" t="s">
        <v>4</v>
      </c>
      <c r="C4" s="5" t="n">
        <v>50817.0</v>
      </c>
      <c r="D4" s="5" t="n">
        <v>59889.0</v>
      </c>
      <c r="E4" s="6" t="n">
        <f ref="E4:E43" si="0" t="shared">IF(D4=0,0,((C4/D4)-1)*100)</f>
        <v>-15.148023844111602</v>
      </c>
      <c r="F4" s="5" t="n">
        <v>50817.0</v>
      </c>
      <c r="G4" s="5" t="n">
        <v>59889.0</v>
      </c>
      <c r="H4" s="6" t="n">
        <f ref="H4:H43" si="1" t="shared">IF(G4=0,0,((F4/G4)-1)*100)</f>
        <v>-15.148023844111602</v>
      </c>
      <c r="I4" t="s">
        <v>53</v>
      </c>
    </row>
    <row r="5" spans="1:9" x14ac:dyDescent="0.25">
      <c r="A5" s="16"/>
      <c r="B5" s="4" t="s">
        <v>5</v>
      </c>
      <c r="C5" s="5" t="n">
        <v>202081.0</v>
      </c>
      <c r="D5" s="5" t="n">
        <v>159354.0</v>
      </c>
      <c r="E5" s="6" t="n">
        <f si="0" t="shared"/>
        <v>26.81263099765303</v>
      </c>
      <c r="F5" s="5" t="n">
        <v>202081.0</v>
      </c>
      <c r="G5" s="5" t="n">
        <v>159354.0</v>
      </c>
      <c r="H5" s="6" t="n">
        <f si="1" t="shared"/>
        <v>26.81263099765303</v>
      </c>
      <c r="I5" t="s">
        <v>53</v>
      </c>
    </row>
    <row r="6" spans="1:9" x14ac:dyDescent="0.25">
      <c r="A6" s="16"/>
      <c r="B6" s="4" t="s">
        <v>6</v>
      </c>
      <c r="C6" s="5" t="n">
        <v>89511.0</v>
      </c>
      <c r="D6" s="5" t="n">
        <v>77663.0</v>
      </c>
      <c r="E6" s="6" t="n">
        <f si="0" t="shared"/>
        <v>15.255655846413351</v>
      </c>
      <c r="F6" s="5" t="n">
        <v>89511.0</v>
      </c>
      <c r="G6" s="5" t="n">
        <v>77663.0</v>
      </c>
      <c r="H6" s="6" t="n">
        <f si="1" t="shared"/>
        <v>15.255655846413351</v>
      </c>
      <c r="I6" t="s">
        <v>53</v>
      </c>
    </row>
    <row r="7" spans="1:9" x14ac:dyDescent="0.25">
      <c r="A7" s="16"/>
      <c r="B7" s="4" t="s">
        <v>7</v>
      </c>
      <c r="C7" s="5" t="n">
        <v>23710.0</v>
      </c>
      <c r="D7" s="5" t="n">
        <v>29388.0</v>
      </c>
      <c r="E7" s="6" t="n">
        <f si="0" t="shared"/>
        <v>-19.320811215462097</v>
      </c>
      <c r="F7" s="5" t="n">
        <v>23710.0</v>
      </c>
      <c r="G7" s="5" t="n">
        <v>29388.0</v>
      </c>
      <c r="H7" s="6" t="n">
        <f si="1" t="shared"/>
        <v>-19.320811215462097</v>
      </c>
      <c r="I7" t="s">
        <v>53</v>
      </c>
    </row>
    <row r="8" spans="1:9" x14ac:dyDescent="0.25">
      <c r="A8" s="16"/>
      <c r="B8" s="4" t="s">
        <v>8</v>
      </c>
      <c r="C8" s="5" t="n">
        <v>10462.0</v>
      </c>
      <c r="D8" s="5" t="n">
        <v>7762.0</v>
      </c>
      <c r="E8" s="6" t="n">
        <f si="0" t="shared"/>
        <v>34.78484926565317</v>
      </c>
      <c r="F8" s="5" t="n">
        <v>10462.0</v>
      </c>
      <c r="G8" s="5" t="n">
        <v>7762.0</v>
      </c>
      <c r="H8" s="6" t="n">
        <f si="1" t="shared"/>
        <v>34.78484926565317</v>
      </c>
      <c r="I8" t="s">
        <v>53</v>
      </c>
    </row>
    <row r="9" spans="1:9" x14ac:dyDescent="0.25">
      <c r="A9" s="16"/>
      <c r="B9" s="4" t="s">
        <v>9</v>
      </c>
      <c r="C9" s="5" t="n">
        <v>11500.0</v>
      </c>
      <c r="D9" s="5" t="n">
        <v>10718.0</v>
      </c>
      <c r="E9" s="6" t="n">
        <f si="0" t="shared"/>
        <v>7.296137339055786</v>
      </c>
      <c r="F9" s="5" t="n">
        <v>11500.0</v>
      </c>
      <c r="G9" s="5" t="n">
        <v>10718.0</v>
      </c>
      <c r="H9" s="6" t="n">
        <f si="1" t="shared"/>
        <v>7.296137339055786</v>
      </c>
      <c r="I9" t="s">
        <v>53</v>
      </c>
    </row>
    <row r="10" spans="1:9" x14ac:dyDescent="0.25">
      <c r="A10" s="16"/>
      <c r="B10" s="4" t="s">
        <v>10</v>
      </c>
      <c r="C10" s="5" t="n">
        <v>32590.0</v>
      </c>
      <c r="D10" s="5" t="n">
        <v>25165.0</v>
      </c>
      <c r="E10" s="6" t="n">
        <f si="0" t="shared"/>
        <v>29.505265249354263</v>
      </c>
      <c r="F10" s="5" t="n">
        <v>32590.0</v>
      </c>
      <c r="G10" s="5" t="n">
        <v>25165.0</v>
      </c>
      <c r="H10" s="6" t="n">
        <f si="1" t="shared"/>
        <v>29.505265249354263</v>
      </c>
      <c r="I10" t="s">
        <v>53</v>
      </c>
    </row>
    <row r="11" spans="1:9" x14ac:dyDescent="0.25">
      <c r="A11" s="16"/>
      <c r="B11" s="4" t="s">
        <v>11</v>
      </c>
      <c r="C11" s="5" t="n">
        <v>9300.0</v>
      </c>
      <c r="D11" s="5" t="n">
        <v>6561.0</v>
      </c>
      <c r="E11" s="6" t="n">
        <f si="0" t="shared"/>
        <v>41.74668495656151</v>
      </c>
      <c r="F11" s="5" t="n">
        <v>9300.0</v>
      </c>
      <c r="G11" s="5" t="n">
        <v>6561.0</v>
      </c>
      <c r="H11" s="6" t="n">
        <f si="1" t="shared"/>
        <v>41.74668495656151</v>
      </c>
      <c r="I11" t="s">
        <v>53</v>
      </c>
    </row>
    <row r="12" spans="1:9" x14ac:dyDescent="0.25">
      <c r="A12" s="16"/>
      <c r="B12" s="4" t="s">
        <v>12</v>
      </c>
      <c r="C12" s="5" t="n">
        <v>9416.0</v>
      </c>
      <c r="D12" s="5" t="n">
        <v>15227.0</v>
      </c>
      <c r="E12" s="6" t="n">
        <f si="0" t="shared"/>
        <v>-38.16247455178302</v>
      </c>
      <c r="F12" s="5" t="n">
        <v>9416.0</v>
      </c>
      <c r="G12" s="5" t="n">
        <v>15227.0</v>
      </c>
      <c r="H12" s="6" t="n">
        <f si="1" t="shared"/>
        <v>-38.16247455178302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0.0</v>
      </c>
      <c r="E13" s="6" t="n">
        <f si="0" t="shared"/>
        <v>0.0</v>
      </c>
      <c r="F13" s="5" t="n">
        <v>0.0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25792.0</v>
      </c>
      <c r="D14" s="5" t="n">
        <v>25071.0</v>
      </c>
      <c r="E14" s="6" t="n">
        <f si="0" t="shared"/>
        <v>2.8758326353157004</v>
      </c>
      <c r="F14" s="5" t="n">
        <v>25792.0</v>
      </c>
      <c r="G14" s="5" t="n">
        <v>25071.0</v>
      </c>
      <c r="H14" s="6" t="n">
        <f si="1" t="shared"/>
        <v>2.8758326353157004</v>
      </c>
      <c r="I14" t="s">
        <v>53</v>
      </c>
    </row>
    <row r="15" spans="1:9" x14ac:dyDescent="0.25">
      <c r="A15" s="16"/>
      <c r="B15" s="4" t="s">
        <v>15</v>
      </c>
      <c r="C15" s="5" t="n">
        <v>1624.0</v>
      </c>
      <c r="D15" s="5" t="n">
        <v>1570.0</v>
      </c>
      <c r="E15" s="6" t="n">
        <f si="0" t="shared"/>
        <v>3.439490445859872</v>
      </c>
      <c r="F15" s="5" t="n">
        <v>1624.0</v>
      </c>
      <c r="G15" s="5" t="n">
        <v>1570.0</v>
      </c>
      <c r="H15" s="6" t="n">
        <f si="1" t="shared"/>
        <v>3.439490445859872</v>
      </c>
      <c r="I15" t="s">
        <v>53</v>
      </c>
    </row>
    <row r="16" spans="1:9" x14ac:dyDescent="0.25">
      <c r="A16" s="16"/>
      <c r="B16" s="4" t="s">
        <v>16</v>
      </c>
      <c r="C16" s="5" t="n">
        <v>4891.0</v>
      </c>
      <c r="D16" s="5" t="n">
        <v>4864.0</v>
      </c>
      <c r="E16" s="6" t="n">
        <f si="0" t="shared"/>
        <v>0.555098684210531</v>
      </c>
      <c r="F16" s="5" t="n">
        <v>4891.0</v>
      </c>
      <c r="G16" s="5" t="n">
        <v>4864.0</v>
      </c>
      <c r="H16" s="6" t="n">
        <f si="1" t="shared"/>
        <v>0.555098684210531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3.0</v>
      </c>
      <c r="E17" s="6" t="n">
        <f si="0" t="shared"/>
        <v>-33.333333333333336</v>
      </c>
      <c r="F17" s="5" t="n">
        <v>2.0</v>
      </c>
      <c r="G17" s="5" t="n">
        <v>3.0</v>
      </c>
      <c r="H17" s="6" t="n">
        <f si="1" t="shared"/>
        <v>-33.333333333333336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1422.0</v>
      </c>
      <c r="D19" s="5" t="n">
        <f>D20-D3-D4-D5-D6-D7-D8-D9-D10-D11-D12-D13-D14-D15-D16-D17-D18</f>
        <v>1472.0</v>
      </c>
      <c r="E19" s="6" t="n">
        <f si="0" t="shared"/>
        <v>-3.3967391304347783</v>
      </c>
      <c r="F19" s="5" t="n">
        <f>F20-F3-F4-F5-F6-F7-F8-F9-F10-F11-F12-F13-F14-F15-F16-F17-F18</f>
        <v>1422.0</v>
      </c>
      <c r="G19" s="5" t="n">
        <f>G20-G3-G4-G5-G6-G7-G8-G9-G10-G11-G12-G13-G14-G15-G16-G17-G18</f>
        <v>1472.0</v>
      </c>
      <c r="H19" s="6" t="n">
        <f si="1" t="shared"/>
        <v>-3.3967391304347783</v>
      </c>
      <c r="I19" t="s">
        <v>53</v>
      </c>
    </row>
    <row r="20" spans="1:9" x14ac:dyDescent="0.25">
      <c r="A20" s="17"/>
      <c r="B20" s="4" t="s">
        <v>20</v>
      </c>
      <c r="C20" s="5" t="n">
        <v>638436.0</v>
      </c>
      <c r="D20" s="5" t="n">
        <v>598172.0</v>
      </c>
      <c r="E20" s="6" t="n">
        <f si="0" t="shared"/>
        <v>6.731174311067711</v>
      </c>
      <c r="F20" s="5" t="n">
        <v>638436.0</v>
      </c>
      <c r="G20" s="5" t="n">
        <v>598172.0</v>
      </c>
      <c r="H20" s="6" t="n">
        <f si="1" t="shared"/>
        <v>6.731174311067711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23893.0</v>
      </c>
      <c r="D21" s="5" t="n">
        <v>38210.0</v>
      </c>
      <c r="E21" s="6" t="n">
        <f si="0" t="shared"/>
        <v>-37.469248887725726</v>
      </c>
      <c r="F21" s="5" t="n">
        <v>23893.0</v>
      </c>
      <c r="G21" s="5" t="n">
        <v>38210.0</v>
      </c>
      <c r="H21" s="6" t="n">
        <f si="1" t="shared"/>
        <v>-37.469248887725726</v>
      </c>
      <c r="I21" t="s">
        <v>53</v>
      </c>
    </row>
    <row r="22" spans="1:9" x14ac:dyDescent="0.25">
      <c r="A22" s="16"/>
      <c r="B22" s="4" t="s">
        <v>23</v>
      </c>
      <c r="C22" s="5" t="n">
        <v>3905.0</v>
      </c>
      <c r="D22" s="5" t="n">
        <v>3815.0</v>
      </c>
      <c r="E22" s="6" t="n">
        <f si="0" t="shared"/>
        <v>2.3591087811271283</v>
      </c>
      <c r="F22" s="5" t="n">
        <v>3905.0</v>
      </c>
      <c r="G22" s="5" t="n">
        <v>3815.0</v>
      </c>
      <c r="H22" s="6" t="n">
        <f si="1" t="shared"/>
        <v>2.3591087811271283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8.0</v>
      </c>
      <c r="D23" s="5" t="n">
        <f>D24-D21-D22</f>
        <v>6.0</v>
      </c>
      <c r="E23" s="6" t="n">
        <f si="0" t="shared"/>
        <v>33.33333333333333</v>
      </c>
      <c r="F23" s="5" t="n">
        <f>F24-F21-F22</f>
        <v>8.0</v>
      </c>
      <c r="G23" s="5" t="n">
        <f>G24-G21-G22</f>
        <v>6.0</v>
      </c>
      <c r="H23" s="6" t="n">
        <f si="1" t="shared"/>
        <v>33.33333333333333</v>
      </c>
      <c r="I23" t="s">
        <v>53</v>
      </c>
    </row>
    <row r="24" spans="1:9" x14ac:dyDescent="0.25">
      <c r="A24" s="17"/>
      <c r="B24" s="4" t="s">
        <v>25</v>
      </c>
      <c r="C24" s="5" t="n">
        <v>27806.0</v>
      </c>
      <c r="D24" s="5" t="n">
        <v>42031.0</v>
      </c>
      <c r="E24" s="6" t="n">
        <f si="0" t="shared"/>
        <v>-33.844067474007275</v>
      </c>
      <c r="F24" s="5" t="n">
        <v>27806.0</v>
      </c>
      <c r="G24" s="5" t="n">
        <v>42031.0</v>
      </c>
      <c r="H24" s="6" t="n">
        <f si="1" t="shared"/>
        <v>-33.844067474007275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1309.0</v>
      </c>
      <c r="D25" s="5" t="n">
        <v>1731.0</v>
      </c>
      <c r="E25" s="6" t="n">
        <f si="0" t="shared"/>
        <v>-24.3789716926632</v>
      </c>
      <c r="F25" s="5" t="n">
        <v>1309.0</v>
      </c>
      <c r="G25" s="5" t="n">
        <v>1731.0</v>
      </c>
      <c r="H25" s="6" t="n">
        <f si="1" t="shared"/>
        <v>-24.3789716926632</v>
      </c>
      <c r="I25" t="s">
        <v>53</v>
      </c>
    </row>
    <row r="26" spans="1:9" x14ac:dyDescent="0.25">
      <c r="A26" s="16"/>
      <c r="B26" s="4" t="s">
        <v>28</v>
      </c>
      <c r="C26" s="5" t="n">
        <v>1212.0</v>
      </c>
      <c r="D26" s="5" t="n">
        <v>1744.0</v>
      </c>
      <c r="E26" s="6" t="n">
        <f si="0" t="shared"/>
        <v>-30.504587155963304</v>
      </c>
      <c r="F26" s="5" t="n">
        <v>1212.0</v>
      </c>
      <c r="G26" s="5" t="n">
        <v>1744.0</v>
      </c>
      <c r="H26" s="6" t="n">
        <f si="1" t="shared"/>
        <v>-30.504587155963304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207.0</v>
      </c>
      <c r="E27" s="6" t="n">
        <f si="0" t="shared"/>
        <v>-100.0</v>
      </c>
      <c r="F27" s="5" t="n">
        <v>0.0</v>
      </c>
      <c r="G27" s="5" t="n">
        <v>207.0</v>
      </c>
      <c r="H27" s="6" t="n">
        <f si="1" t="shared"/>
        <v>-100.0</v>
      </c>
      <c r="I27" t="s">
        <v>53</v>
      </c>
    </row>
    <row r="28" spans="1:9" x14ac:dyDescent="0.25">
      <c r="A28" s="16"/>
      <c r="B28" s="4" t="s">
        <v>30</v>
      </c>
      <c r="C28" s="5" t="n">
        <v>325.0</v>
      </c>
      <c r="D28" s="5" t="n">
        <v>6930.0</v>
      </c>
      <c r="E28" s="6" t="n">
        <f si="0" t="shared"/>
        <v>-95.3102453102453</v>
      </c>
      <c r="F28" s="5" t="n">
        <v>325.0</v>
      </c>
      <c r="G28" s="5" t="n">
        <v>6930.0</v>
      </c>
      <c r="H28" s="6" t="n">
        <f si="1" t="shared"/>
        <v>-95.3102453102453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96.0</v>
      </c>
      <c r="E29" s="6" t="n">
        <f si="0" t="shared"/>
        <v>-100.0</v>
      </c>
      <c r="F29" s="5" t="n">
        <v>0.0</v>
      </c>
      <c r="G29" s="5" t="n">
        <v>96.0</v>
      </c>
      <c r="H29" s="6" t="n">
        <f si="1" t="shared"/>
        <v>-100.0</v>
      </c>
      <c r="I29" t="s">
        <v>53</v>
      </c>
    </row>
    <row r="30" spans="1:9" x14ac:dyDescent="0.25">
      <c r="A30" s="16"/>
      <c r="B30" s="4" t="s">
        <v>32</v>
      </c>
      <c r="C30" s="5" t="n">
        <v>1164.0</v>
      </c>
      <c r="D30" s="5" t="n">
        <v>3554.0</v>
      </c>
      <c r="E30" s="6" t="n">
        <f si="0" t="shared"/>
        <v>-67.24817107484525</v>
      </c>
      <c r="F30" s="5" t="n">
        <v>1164.0</v>
      </c>
      <c r="G30" s="5" t="n">
        <v>3554.0</v>
      </c>
      <c r="H30" s="6" t="n">
        <f si="1" t="shared"/>
        <v>-67.24817107484525</v>
      </c>
      <c r="I30" t="s">
        <v>53</v>
      </c>
    </row>
    <row r="31" spans="1:9" x14ac:dyDescent="0.25">
      <c r="A31" s="16"/>
      <c r="B31" s="4" t="s">
        <v>33</v>
      </c>
      <c r="C31" s="5" t="n">
        <v>764.0</v>
      </c>
      <c r="D31" s="5" t="n">
        <v>2507.0</v>
      </c>
      <c r="E31" s="6" t="n">
        <f si="0" t="shared"/>
        <v>-69.52532907857997</v>
      </c>
      <c r="F31" s="5" t="n">
        <v>764.0</v>
      </c>
      <c r="G31" s="5" t="n">
        <v>2507.0</v>
      </c>
      <c r="H31" s="6" t="n">
        <f si="1" t="shared"/>
        <v>-69.52532907857997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7.0</v>
      </c>
      <c r="D32" s="5" t="n">
        <f>D33-D25-D26-D27-D28-D29-D30-D31</f>
        <v>185.0</v>
      </c>
      <c r="E32" s="6" t="n">
        <f si="0" t="shared"/>
        <v>-96.21621621621621</v>
      </c>
      <c r="F32" s="5" t="n">
        <f>F33-F25-F26-F27-F28-F29-F30-F31</f>
        <v>7.0</v>
      </c>
      <c r="G32" s="5" t="n">
        <f>G33-G25-G26-G27-G28-G29-G30-G31</f>
        <v>185.0</v>
      </c>
      <c r="H32" s="6" t="n">
        <f si="1" t="shared"/>
        <v>-96.21621621621621</v>
      </c>
      <c r="I32" t="s">
        <v>53</v>
      </c>
    </row>
    <row r="33" spans="1:9" x14ac:dyDescent="0.25">
      <c r="A33" s="17"/>
      <c r="B33" s="4" t="s">
        <v>35</v>
      </c>
      <c r="C33" s="5" t="n">
        <v>4781.0</v>
      </c>
      <c r="D33" s="5" t="n">
        <v>16954.0</v>
      </c>
      <c r="E33" s="6" t="n">
        <f si="0" t="shared"/>
        <v>-71.80016515276631</v>
      </c>
      <c r="F33" s="5" t="n">
        <v>4781.0</v>
      </c>
      <c r="G33" s="5" t="n">
        <v>16954.0</v>
      </c>
      <c r="H33" s="6" t="n">
        <f si="1" t="shared"/>
        <v>-71.80016515276631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4925.0</v>
      </c>
      <c r="D34" s="5" t="n">
        <v>6347.0</v>
      </c>
      <c r="E34" s="6" t="n">
        <f si="0" t="shared"/>
        <v>-22.4042854892075</v>
      </c>
      <c r="F34" s="5" t="n">
        <v>4925.0</v>
      </c>
      <c r="G34" s="5" t="n">
        <v>6347.0</v>
      </c>
      <c r="H34" s="6" t="n">
        <f si="1" t="shared"/>
        <v>-22.4042854892075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1008.0</v>
      </c>
      <c r="D36" s="5" t="n">
        <v>1021.0</v>
      </c>
      <c r="E36" s="6" t="n">
        <f si="0" t="shared"/>
        <v>-1.2732615083251742</v>
      </c>
      <c r="F36" s="5" t="n">
        <v>1008.0</v>
      </c>
      <c r="G36" s="5" t="n">
        <v>1021.0</v>
      </c>
      <c r="H36" s="6" t="n">
        <f si="1" t="shared"/>
        <v>-1.2732615083251742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1.0</v>
      </c>
      <c r="D37" s="5" t="n">
        <f>D38-D34-D35-D36</f>
        <v>0.0</v>
      </c>
      <c r="E37" s="6" t="n">
        <f si="0" t="shared"/>
        <v>0.0</v>
      </c>
      <c r="F37" s="5" t="n">
        <f>F38-F34-F35-F36</f>
        <v>1.0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5934.0</v>
      </c>
      <c r="D38" s="5" t="n">
        <v>7368.0</v>
      </c>
      <c r="E38" s="6" t="n">
        <f si="0" t="shared"/>
        <v>-19.462540716612374</v>
      </c>
      <c r="F38" s="5" t="n">
        <v>5934.0</v>
      </c>
      <c r="G38" s="5" t="n">
        <v>7368.0</v>
      </c>
      <c r="H38" s="6" t="n">
        <f si="1" t="shared"/>
        <v>-19.462540716612374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983.0</v>
      </c>
      <c r="E40" s="6" t="n">
        <f si="0" t="shared"/>
        <v>-100.0</v>
      </c>
      <c r="F40" s="5" t="n">
        <f>F41-F39</f>
        <v>0.0</v>
      </c>
      <c r="G40" s="5" t="n">
        <f>G41-G39</f>
        <v>983.0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983.0</v>
      </c>
      <c r="E41" s="6" t="n">
        <f si="0" t="shared"/>
        <v>-100.0</v>
      </c>
      <c r="F41" s="5" t="n">
        <v>0.0</v>
      </c>
      <c r="G41" s="5" t="n">
        <v>983.0</v>
      </c>
      <c r="H41" s="6" t="n">
        <f si="1" t="shared"/>
        <v>-100.0</v>
      </c>
      <c r="I41" t="s">
        <v>53</v>
      </c>
    </row>
    <row r="42" spans="1:9" x14ac:dyDescent="0.25">
      <c r="A42" s="9"/>
      <c r="B42" s="4" t="s">
        <v>45</v>
      </c>
      <c r="C42" s="5" t="n">
        <v>275.0</v>
      </c>
      <c r="D42" s="5" t="n">
        <v>95.0</v>
      </c>
      <c r="E42" s="6" t="n">
        <f si="0" t="shared"/>
        <v>189.47368421052633</v>
      </c>
      <c r="F42" s="5" t="n">
        <v>275.0</v>
      </c>
      <c r="G42" s="5" t="n">
        <v>95.0</v>
      </c>
      <c r="H42" s="6" t="n">
        <f si="1" t="shared"/>
        <v>189.47368421052633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677232.0</v>
      </c>
      <c r="D43" s="5" t="n">
        <f>D20+D24+D33+D38+D41+D42</f>
        <v>665603.0</v>
      </c>
      <c r="E43" s="6" t="n">
        <f si="0" t="shared"/>
        <v>1.7471375579737547</v>
      </c>
      <c r="F43" s="5" t="n">
        <f>F20+F24+F33+F38+F41+F42</f>
        <v>677232.0</v>
      </c>
      <c r="G43" s="5" t="n">
        <f>G20+G24+G33+G38+G41+G42</f>
        <v>665603.0</v>
      </c>
      <c r="H43" s="6" t="n">
        <f si="1" t="shared"/>
        <v>1.7471375579737547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