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<sst xmlns="http://schemas.openxmlformats.org/spreadsheetml/2006/main" count="118" uniqueCount="73">
  <si>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</si>
  <si>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</si>
  <si>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</si>
  <si>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</si>
  <si>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</si>
  <si>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</si>
  <si>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</si>
  <si>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</si>
  <si>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</si>
  <si>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</si>
  <si>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</si>
  <si>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</si>
  <si>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</si>
  <si>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</si>
  <si>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</si>
  <si>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</si>
  <si>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</si>
  <si>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</si>
  <si>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</si>
  <si>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</si>
  <si>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</si>
  <si>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</si>
  <si>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</si>
  <si>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</si>
  <si>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</si>
  <si>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</si>
  <si>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</si>
  <si>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</si>
  <si>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</si>
  <si>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</si>
  <si>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</si>
  <si>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</si>
  <si>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</si>
  <si>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</si>
  <si>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</si>
  <si>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</si>
  <si>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</si>
  <si>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</si>
  <si>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</si>
  <si>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</si>
  <si>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</si>
  <si>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</si>
  <si>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</si>
  <si>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</si>
  <si>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</si>
  <si>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</si>
  <si>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</si>
  <si>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</si>
  <si>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</si>
  <si>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</si>
  <si>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</si>
  <si>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</si>
  <si>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</si>
  <si>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</si>
  <si>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</si>
  <si>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</si>
  <si>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</si>
  <si>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</si>
  <si>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</si>
  <si>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</si>
  <si>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</si>
  <si>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</si>
  <si>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</si>
  <si>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</si>
  <si>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</si>
  <si>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</si>
  <si>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</si>
  <si>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</si>
  <si>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</si>
  <si>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</si>
  <si>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</si>
  <si>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100年10月來臺旅客人次～按停留夜數分
Table 1-8  Visitor Arrivals  by Length of Stay,
October,2011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</si>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</sst>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2839.0</v>
      </c>
      <c r="E3" s="4" t="n">
        <v>10867.0</v>
      </c>
      <c r="F3" s="4" t="n">
        <v>21209.0</v>
      </c>
      <c r="G3" s="4" t="n">
        <v>13666.0</v>
      </c>
      <c r="H3" s="4" t="n">
        <v>8875.0</v>
      </c>
      <c r="I3" s="4" t="n">
        <v>2041.0</v>
      </c>
      <c r="J3" s="4" t="n">
        <v>666.0</v>
      </c>
      <c r="K3" s="4" t="n">
        <v>368.0</v>
      </c>
      <c r="L3" s="4" t="n">
        <v>175.0</v>
      </c>
      <c r="M3" s="4" t="n">
        <v>292.0</v>
      </c>
      <c r="N3" s="11" t="n">
        <f>SUM(D3:M3)</f>
        <v>60998.0</v>
      </c>
      <c r="O3" s="4" t="n">
        <v>315678.0</v>
      </c>
      <c r="P3" s="4" t="n">
        <v>259480.0</v>
      </c>
      <c r="Q3" s="11" t="n">
        <f>SUM(D3:L3)</f>
        <v>60706.0</v>
      </c>
      <c r="R3" s="6" t="n">
        <f ref="R3:R48" si="0" t="shared">IF(P3&lt;&gt;0,P3/SUM(D3:L3),0)</f>
        <v>4.274371561295424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3349.0</v>
      </c>
      <c r="E4" s="5" t="n">
        <v>3694.0</v>
      </c>
      <c r="F4" s="5" t="n">
        <v>3867.0</v>
      </c>
      <c r="G4" s="5" t="n">
        <v>18912.0</v>
      </c>
      <c r="H4" s="5" t="n">
        <v>101915.0</v>
      </c>
      <c r="I4" s="5" t="n">
        <v>7844.0</v>
      </c>
      <c r="J4" s="5" t="n">
        <v>1745.0</v>
      </c>
      <c r="K4" s="5" t="n">
        <v>2208.0</v>
      </c>
      <c r="L4" s="5" t="n">
        <v>1186.0</v>
      </c>
      <c r="M4" s="5" t="n">
        <v>2959.0</v>
      </c>
      <c r="N4" s="11" t="n">
        <f ref="N4:N14" si="1" t="shared">SUM(D4:M4)</f>
        <v>147679.0</v>
      </c>
      <c r="O4" s="5" t="n">
        <v>2114812.0</v>
      </c>
      <c r="P4" s="5" t="n">
        <v>1071901.0</v>
      </c>
      <c r="Q4" s="11" t="n">
        <f ref="Q4:Q48" si="2" t="shared">SUM(D4:L4)</f>
        <v>144720.0</v>
      </c>
      <c r="R4" s="6" t="n">
        <f si="0" t="shared"/>
        <v>7.406723327805417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4445.0</v>
      </c>
      <c r="E5" s="5" t="n">
        <v>36789.0</v>
      </c>
      <c r="F5" s="5" t="n">
        <v>41080.0</v>
      </c>
      <c r="G5" s="5" t="n">
        <v>15069.0</v>
      </c>
      <c r="H5" s="5" t="n">
        <v>7280.0</v>
      </c>
      <c r="I5" s="5" t="n">
        <v>3795.0</v>
      </c>
      <c r="J5" s="5" t="n">
        <v>2203.0</v>
      </c>
      <c r="K5" s="5" t="n">
        <v>1529.0</v>
      </c>
      <c r="L5" s="5" t="n">
        <v>762.0</v>
      </c>
      <c r="M5" s="5" t="n">
        <v>707.0</v>
      </c>
      <c r="N5" s="11" t="n">
        <f si="1" t="shared"/>
        <v>113659.0</v>
      </c>
      <c r="O5" s="5" t="n">
        <v>672941.0</v>
      </c>
      <c r="P5" s="5" t="n">
        <v>515237.0</v>
      </c>
      <c r="Q5" s="11" t="n">
        <f si="2" t="shared"/>
        <v>112952.0</v>
      </c>
      <c r="R5" s="6" t="n">
        <f si="0" t="shared"/>
        <v>4.561557121609179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1401.0</v>
      </c>
      <c r="E6" s="5" t="n">
        <v>4190.0</v>
      </c>
      <c r="F6" s="5" t="n">
        <v>8615.0</v>
      </c>
      <c r="G6" s="5" t="n">
        <v>1734.0</v>
      </c>
      <c r="H6" s="5" t="n">
        <v>1406.0</v>
      </c>
      <c r="I6" s="5" t="n">
        <v>592.0</v>
      </c>
      <c r="J6" s="5" t="n">
        <v>486.0</v>
      </c>
      <c r="K6" s="5" t="n">
        <v>248.0</v>
      </c>
      <c r="L6" s="5" t="n">
        <v>108.0</v>
      </c>
      <c r="M6" s="5" t="n">
        <v>179.0</v>
      </c>
      <c r="N6" s="11" t="n">
        <f si="1" t="shared"/>
        <v>18959.0</v>
      </c>
      <c r="O6" s="5" t="n">
        <v>126992.0</v>
      </c>
      <c r="P6" s="5" t="n">
        <v>87332.0</v>
      </c>
      <c r="Q6" s="11" t="n">
        <f si="2" t="shared"/>
        <v>18780.0</v>
      </c>
      <c r="R6" s="6" t="n">
        <f si="0" t="shared"/>
        <v>4.650266240681576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174.0</v>
      </c>
      <c r="E7" s="5" t="n">
        <v>248.0</v>
      </c>
      <c r="F7" s="5" t="n">
        <v>249.0</v>
      </c>
      <c r="G7" s="5" t="n">
        <v>214.0</v>
      </c>
      <c r="H7" s="5" t="n">
        <v>300.0</v>
      </c>
      <c r="I7" s="5" t="n">
        <v>242.0</v>
      </c>
      <c r="J7" s="5" t="n">
        <v>165.0</v>
      </c>
      <c r="K7" s="5" t="n">
        <v>101.0</v>
      </c>
      <c r="L7" s="5" t="n">
        <v>51.0</v>
      </c>
      <c r="M7" s="5" t="n">
        <v>145.0</v>
      </c>
      <c r="N7" s="11" t="n">
        <f si="1" t="shared"/>
        <v>1889.0</v>
      </c>
      <c r="O7" s="5" t="n">
        <v>61879.0</v>
      </c>
      <c r="P7" s="5" t="n">
        <v>19147.0</v>
      </c>
      <c r="Q7" s="11" t="n">
        <f si="2" t="shared"/>
        <v>1744.0</v>
      </c>
      <c r="R7" s="6" t="n">
        <f si="0" t="shared"/>
        <v>10.978784403669724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56.0</v>
      </c>
      <c r="E8" s="5" t="n">
        <v>141.0</v>
      </c>
      <c r="F8" s="5" t="n">
        <v>206.0</v>
      </c>
      <c r="G8" s="5" t="n">
        <v>179.0</v>
      </c>
      <c r="H8" s="5" t="n">
        <v>297.0</v>
      </c>
      <c r="I8" s="5" t="n">
        <v>169.0</v>
      </c>
      <c r="J8" s="5" t="n">
        <v>52.0</v>
      </c>
      <c r="K8" s="5" t="n">
        <v>37.0</v>
      </c>
      <c r="L8" s="5" t="n">
        <v>19.0</v>
      </c>
      <c r="M8" s="5" t="n">
        <v>33.0</v>
      </c>
      <c r="N8" s="11" t="n">
        <f si="1" t="shared"/>
        <v>1189.0</v>
      </c>
      <c r="O8" s="5" t="n">
        <v>18765.0</v>
      </c>
      <c r="P8" s="5" t="n">
        <v>9413.0</v>
      </c>
      <c r="Q8" s="11" t="n">
        <f si="2" t="shared"/>
        <v>1156.0</v>
      </c>
      <c r="R8" s="6" t="n">
        <f si="0" t="shared"/>
        <v>8.142733564013842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555.0</v>
      </c>
      <c r="E9" s="5" t="n">
        <v>726.0</v>
      </c>
      <c r="F9" s="5" t="n">
        <v>1802.0</v>
      </c>
      <c r="G9" s="5" t="n">
        <v>2361.0</v>
      </c>
      <c r="H9" s="5" t="n">
        <v>12725.0</v>
      </c>
      <c r="I9" s="5" t="n">
        <v>3752.0</v>
      </c>
      <c r="J9" s="5" t="n">
        <v>697.0</v>
      </c>
      <c r="K9" s="5" t="n">
        <v>259.0</v>
      </c>
      <c r="L9" s="5" t="n">
        <v>108.0</v>
      </c>
      <c r="M9" s="5" t="n">
        <v>325.0</v>
      </c>
      <c r="N9" s="11" t="n">
        <f si="1" t="shared"/>
        <v>23310.0</v>
      </c>
      <c r="O9" s="5" t="n">
        <v>260471.0</v>
      </c>
      <c r="P9" s="5" t="n">
        <v>168228.0</v>
      </c>
      <c r="Q9" s="11" t="n">
        <f si="2" t="shared"/>
        <v>22985.0</v>
      </c>
      <c r="R9" s="6" t="n">
        <f si="0" t="shared"/>
        <v>7.319034152708288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811.0</v>
      </c>
      <c r="E10" s="5" t="n">
        <v>1718.0</v>
      </c>
      <c r="F10" s="5" t="n">
        <v>2489.0</v>
      </c>
      <c r="G10" s="5" t="n">
        <v>3767.0</v>
      </c>
      <c r="H10" s="5" t="n">
        <v>9841.0</v>
      </c>
      <c r="I10" s="5" t="n">
        <v>3304.0</v>
      </c>
      <c r="J10" s="5" t="n">
        <v>975.0</v>
      </c>
      <c r="K10" s="5" t="n">
        <v>146.0</v>
      </c>
      <c r="L10" s="5" t="n">
        <v>61.0</v>
      </c>
      <c r="M10" s="5" t="n">
        <v>96.0</v>
      </c>
      <c r="N10" s="11" t="n">
        <f si="1" t="shared"/>
        <v>23208.0</v>
      </c>
      <c r="O10" s="5" t="n">
        <v>164787.0</v>
      </c>
      <c r="P10" s="5" t="n">
        <v>148282.0</v>
      </c>
      <c r="Q10" s="11" t="n">
        <f si="2" t="shared"/>
        <v>23112.0</v>
      </c>
      <c r="R10" s="6" t="n">
        <f si="0" t="shared"/>
        <v>6.415801315334026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273.0</v>
      </c>
      <c r="E11" s="5" t="n">
        <v>415.0</v>
      </c>
      <c r="F11" s="5" t="n">
        <v>652.0</v>
      </c>
      <c r="G11" s="5" t="n">
        <v>534.0</v>
      </c>
      <c r="H11" s="5" t="n">
        <v>3318.0</v>
      </c>
      <c r="I11" s="5" t="n">
        <v>2177.0</v>
      </c>
      <c r="J11" s="5" t="n">
        <v>753.0</v>
      </c>
      <c r="K11" s="5" t="n">
        <v>337.0</v>
      </c>
      <c r="L11" s="5" t="n">
        <v>140.0</v>
      </c>
      <c r="M11" s="5" t="n">
        <v>5015.0</v>
      </c>
      <c r="N11" s="11" t="n">
        <f si="1" t="shared"/>
        <v>13614.0</v>
      </c>
      <c r="O11" s="5" t="n">
        <v>4460999.0</v>
      </c>
      <c r="P11" s="5" t="n">
        <v>93587.0</v>
      </c>
      <c r="Q11" s="11" t="n">
        <f si="2" t="shared"/>
        <v>8599.0</v>
      </c>
      <c r="R11" s="6" t="n">
        <f si="0" t="shared"/>
        <v>10.883474822653797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441.0</v>
      </c>
      <c r="E12" s="5" t="n">
        <v>599.0</v>
      </c>
      <c r="F12" s="5" t="n">
        <v>727.0</v>
      </c>
      <c r="G12" s="5" t="n">
        <v>615.0</v>
      </c>
      <c r="H12" s="5" t="n">
        <v>1387.0</v>
      </c>
      <c r="I12" s="5" t="n">
        <v>625.0</v>
      </c>
      <c r="J12" s="5" t="n">
        <v>321.0</v>
      </c>
      <c r="K12" s="5" t="n">
        <v>199.0</v>
      </c>
      <c r="L12" s="5" t="n">
        <v>115.0</v>
      </c>
      <c r="M12" s="5" t="n">
        <v>3060.0</v>
      </c>
      <c r="N12" s="11" t="n">
        <f si="1" t="shared"/>
        <v>8089.0</v>
      </c>
      <c r="O12" s="5" t="n">
        <v>2173286.0</v>
      </c>
      <c r="P12" s="5" t="n">
        <v>46825.0</v>
      </c>
      <c r="Q12" s="11" t="n">
        <f si="2" t="shared"/>
        <v>5029.0</v>
      </c>
      <c r="R12" s="6" t="n">
        <f si="0" t="shared"/>
        <v>9.310996221912905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230.0</v>
      </c>
      <c r="E13" s="5" t="n">
        <v>450.0</v>
      </c>
      <c r="F13" s="5" t="n">
        <v>1282.0</v>
      </c>
      <c r="G13" s="5" t="n">
        <v>1091.0</v>
      </c>
      <c r="H13" s="5" t="n">
        <v>1111.0</v>
      </c>
      <c r="I13" s="5" t="n">
        <v>735.0</v>
      </c>
      <c r="J13" s="5" t="n">
        <v>315.0</v>
      </c>
      <c r="K13" s="5" t="n">
        <v>214.0</v>
      </c>
      <c r="L13" s="5" t="n">
        <v>130.0</v>
      </c>
      <c r="M13" s="5" t="n">
        <v>3118.0</v>
      </c>
      <c r="N13" s="11" t="n">
        <f si="1" t="shared"/>
        <v>8676.0</v>
      </c>
      <c r="O13" s="5" t="n">
        <v>1976176.0</v>
      </c>
      <c r="P13" s="5" t="n">
        <v>50496.0</v>
      </c>
      <c r="Q13" s="11" t="n">
        <f si="2" t="shared"/>
        <v>5558.0</v>
      </c>
      <c r="R13" s="6" t="n">
        <f si="0" t="shared"/>
        <v>9.085282475710688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57.0</v>
      </c>
      <c r="E14" s="5" t="n">
        <v>113.0</v>
      </c>
      <c r="F14" s="5" t="n">
        <v>170.0</v>
      </c>
      <c r="G14" s="5" t="n">
        <v>319.0</v>
      </c>
      <c r="H14" s="5" t="n">
        <v>530.0</v>
      </c>
      <c r="I14" s="5" t="n">
        <v>560.0</v>
      </c>
      <c r="J14" s="5" t="n">
        <v>398.0</v>
      </c>
      <c r="K14" s="5" t="n">
        <v>477.0</v>
      </c>
      <c r="L14" s="5" t="n">
        <v>153.0</v>
      </c>
      <c r="M14" s="5" t="n">
        <v>2918.0</v>
      </c>
      <c r="N14" s="11" t="n">
        <f si="1" t="shared"/>
        <v>5695.0</v>
      </c>
      <c r="O14" s="5" t="n">
        <v>2341642.0</v>
      </c>
      <c r="P14" s="5" t="n">
        <v>56811.0</v>
      </c>
      <c r="Q14" s="11" t="n">
        <f si="2" t="shared"/>
        <v>2777.0</v>
      </c>
      <c r="R14" s="6" t="n">
        <f si="0" t="shared"/>
        <v>20.457688152682753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24.0</v>
      </c>
      <c r="E15" s="5" t="n">
        <f ref="E15:M15" si="3" t="shared">E16-E9-E10-E11-E12-E13-E14</f>
        <v>32.0</v>
      </c>
      <c r="F15" s="5" t="n">
        <f si="3" t="shared"/>
        <v>31.0</v>
      </c>
      <c r="G15" s="5" t="n">
        <f si="3" t="shared"/>
        <v>22.0</v>
      </c>
      <c r="H15" s="5" t="n">
        <f si="3" t="shared"/>
        <v>121.0</v>
      </c>
      <c r="I15" s="5" t="n">
        <f si="3" t="shared"/>
        <v>520.0</v>
      </c>
      <c r="J15" s="5" t="n">
        <f si="3" t="shared"/>
        <v>236.0</v>
      </c>
      <c r="K15" s="5" t="n">
        <f si="3" t="shared"/>
        <v>66.0</v>
      </c>
      <c r="L15" s="5" t="n">
        <f si="3" t="shared"/>
        <v>14.0</v>
      </c>
      <c r="M15" s="5" t="n">
        <f si="3" t="shared"/>
        <v>93.0</v>
      </c>
      <c r="N15" s="5" t="n">
        <f ref="N15" si="4" t="shared">N16-N9-N10-N11-N12-N13-N14</f>
        <v>1159.0</v>
      </c>
      <c r="O15" s="5" t="n">
        <f>O16-O9-O10-O11-O12-O13-O14</f>
        <v>67414.0</v>
      </c>
      <c r="P15" s="5" t="n">
        <f>P16-P9-P10-P11-P12-P13-P14</f>
        <v>15942.0</v>
      </c>
      <c r="Q15" s="11" t="n">
        <f si="2" t="shared"/>
        <v>1066.0</v>
      </c>
      <c r="R15" s="6" t="n">
        <f si="0" t="shared"/>
        <v>14.954971857410882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2391.0</v>
      </c>
      <c r="E16" s="5" t="n">
        <v>4053.0</v>
      </c>
      <c r="F16" s="5" t="n">
        <v>7153.0</v>
      </c>
      <c r="G16" s="5" t="n">
        <v>8709.0</v>
      </c>
      <c r="H16" s="5" t="n">
        <v>29033.0</v>
      </c>
      <c r="I16" s="5" t="n">
        <v>11673.0</v>
      </c>
      <c r="J16" s="5" t="n">
        <v>3695.0</v>
      </c>
      <c r="K16" s="5" t="n">
        <v>1698.0</v>
      </c>
      <c r="L16" s="5" t="n">
        <v>721.0</v>
      </c>
      <c r="M16" s="5" t="n">
        <v>14625.0</v>
      </c>
      <c r="N16" s="11" t="n">
        <f ref="N16:N48" si="5" t="shared">SUM(D16:M16)</f>
        <v>83751.0</v>
      </c>
      <c r="O16" s="5" t="n">
        <v>1.1444775E7</v>
      </c>
      <c r="P16" s="5" t="n">
        <v>580171.0</v>
      </c>
      <c r="Q16" s="11" t="n">
        <f si="2" t="shared"/>
        <v>69126.0</v>
      </c>
      <c r="R16" s="6" t="n">
        <f si="0" t="shared"/>
        <v>8.392949107427018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29.0</v>
      </c>
      <c r="E17" s="5" t="n">
        <f ref="E17:M17" si="6" t="shared">E18-E16-E3-E4-E5-E6-E7-E8</f>
        <v>65.0</v>
      </c>
      <c r="F17" s="5" t="n">
        <f si="6" t="shared"/>
        <v>153.0</v>
      </c>
      <c r="G17" s="5" t="n">
        <f si="6" t="shared"/>
        <v>154.0</v>
      </c>
      <c r="H17" s="5" t="n">
        <f si="6" t="shared"/>
        <v>223.0</v>
      </c>
      <c r="I17" s="5" t="n">
        <f si="6" t="shared"/>
        <v>192.0</v>
      </c>
      <c r="J17" s="5" t="n">
        <f si="6" t="shared"/>
        <v>108.0</v>
      </c>
      <c r="K17" s="5" t="n">
        <f si="6" t="shared"/>
        <v>83.0</v>
      </c>
      <c r="L17" s="5" t="n">
        <f si="6" t="shared"/>
        <v>25.0</v>
      </c>
      <c r="M17" s="5" t="n">
        <f si="6" t="shared"/>
        <v>2122.0</v>
      </c>
      <c r="N17" s="11" t="n">
        <f si="5" t="shared"/>
        <v>3154.0</v>
      </c>
      <c r="O17" s="5" t="n">
        <f>O18-O16-O3-O4-O5-O6-O7-O8</f>
        <v>880600.0</v>
      </c>
      <c r="P17" s="5" t="n">
        <f>P18-P16-P3-P4-P5-P6-P7-P8</f>
        <v>13308.0</v>
      </c>
      <c r="Q17" s="11" t="n">
        <f si="2" t="shared"/>
        <v>1032.0</v>
      </c>
      <c r="R17" s="6" t="n">
        <f si="0" t="shared"/>
        <v>12.895348837209303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14684.0</v>
      </c>
      <c r="E18" s="5" t="n">
        <v>60047.0</v>
      </c>
      <c r="F18" s="5" t="n">
        <v>82532.0</v>
      </c>
      <c r="G18" s="5" t="n">
        <v>58637.0</v>
      </c>
      <c r="H18" s="5" t="n">
        <v>149329.0</v>
      </c>
      <c r="I18" s="5" t="n">
        <v>26548.0</v>
      </c>
      <c r="J18" s="5" t="n">
        <v>9120.0</v>
      </c>
      <c r="K18" s="5" t="n">
        <v>6272.0</v>
      </c>
      <c r="L18" s="5" t="n">
        <v>3047.0</v>
      </c>
      <c r="M18" s="5" t="n">
        <v>21062.0</v>
      </c>
      <c r="N18" s="11" t="n">
        <f si="5" t="shared"/>
        <v>431278.0</v>
      </c>
      <c r="O18" s="5" t="n">
        <v>1.5636442E7</v>
      </c>
      <c r="P18" s="5" t="n">
        <v>2555989.0</v>
      </c>
      <c r="Q18" s="11" t="n">
        <f si="2" t="shared"/>
        <v>410216.0</v>
      </c>
      <c r="R18" s="6" t="n">
        <f si="0" t="shared"/>
        <v>6.2308369249371065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359.0</v>
      </c>
      <c r="E19" s="5" t="n">
        <v>729.0</v>
      </c>
      <c r="F19" s="5" t="n">
        <v>978.0</v>
      </c>
      <c r="G19" s="5" t="n">
        <v>665.0</v>
      </c>
      <c r="H19" s="5" t="n">
        <v>1255.0</v>
      </c>
      <c r="I19" s="5" t="n">
        <v>1183.0</v>
      </c>
      <c r="J19" s="5" t="n">
        <v>523.0</v>
      </c>
      <c r="K19" s="5" t="n">
        <v>162.0</v>
      </c>
      <c r="L19" s="5" t="n">
        <v>124.0</v>
      </c>
      <c r="M19" s="5" t="n">
        <v>100.0</v>
      </c>
      <c r="N19" s="11" t="n">
        <f si="5" t="shared"/>
        <v>6078.0</v>
      </c>
      <c r="O19" s="5" t="n">
        <v>87534.0</v>
      </c>
      <c r="P19" s="5" t="n">
        <v>55528.0</v>
      </c>
      <c r="Q19" s="11" t="n">
        <f si="2" t="shared"/>
        <v>5978.0</v>
      </c>
      <c r="R19" s="6" t="n">
        <f si="0" t="shared"/>
        <v>9.288725326196053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2687.0</v>
      </c>
      <c r="E20" s="5" t="n">
        <v>3652.0</v>
      </c>
      <c r="F20" s="5" t="n">
        <v>4141.0</v>
      </c>
      <c r="G20" s="5" t="n">
        <v>3417.0</v>
      </c>
      <c r="H20" s="5" t="n">
        <v>7582.0</v>
      </c>
      <c r="I20" s="5" t="n">
        <v>8405.0</v>
      </c>
      <c r="J20" s="5" t="n">
        <v>3518.0</v>
      </c>
      <c r="K20" s="5" t="n">
        <v>1096.0</v>
      </c>
      <c r="L20" s="5" t="n">
        <v>484.0</v>
      </c>
      <c r="M20" s="5" t="n">
        <v>508.0</v>
      </c>
      <c r="N20" s="11" t="n">
        <f si="5" t="shared"/>
        <v>35490.0</v>
      </c>
      <c r="O20" s="5" t="n">
        <v>466124.0</v>
      </c>
      <c r="P20" s="5" t="n">
        <v>332744.0</v>
      </c>
      <c r="Q20" s="11" t="n">
        <f si="2" t="shared"/>
        <v>34982.0</v>
      </c>
      <c r="R20" s="6" t="n">
        <f si="0" t="shared"/>
        <v>9.511863243954034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9.0</v>
      </c>
      <c r="E21" s="5" t="n">
        <v>24.0</v>
      </c>
      <c r="F21" s="5" t="n">
        <v>21.0</v>
      </c>
      <c r="G21" s="5" t="n">
        <v>30.0</v>
      </c>
      <c r="H21" s="5" t="n">
        <v>48.0</v>
      </c>
      <c r="I21" s="5" t="n">
        <v>29.0</v>
      </c>
      <c r="J21" s="5" t="n">
        <v>9.0</v>
      </c>
      <c r="K21" s="5" t="n">
        <v>14.0</v>
      </c>
      <c r="L21" s="5" t="n">
        <v>1.0</v>
      </c>
      <c r="M21" s="5" t="n">
        <v>2.0</v>
      </c>
      <c r="N21" s="11" t="n">
        <f si="5" t="shared"/>
        <v>187.0</v>
      </c>
      <c r="O21" s="5" t="n">
        <v>2072.0</v>
      </c>
      <c r="P21" s="5" t="n">
        <v>1792.0</v>
      </c>
      <c r="Q21" s="11" t="n">
        <f si="2" t="shared"/>
        <v>185.0</v>
      </c>
      <c r="R21" s="6" t="n">
        <f si="0" t="shared"/>
        <v>9.686486486486487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40.0</v>
      </c>
      <c r="E22" s="5" t="n">
        <v>64.0</v>
      </c>
      <c r="F22" s="5" t="n">
        <v>104.0</v>
      </c>
      <c r="G22" s="5" t="n">
        <v>31.0</v>
      </c>
      <c r="H22" s="5" t="n">
        <v>59.0</v>
      </c>
      <c r="I22" s="5" t="n">
        <v>61.0</v>
      </c>
      <c r="J22" s="5" t="n">
        <v>30.0</v>
      </c>
      <c r="K22" s="5" t="n">
        <v>21.0</v>
      </c>
      <c r="L22" s="5" t="n">
        <v>7.0</v>
      </c>
      <c r="M22" s="5" t="n">
        <v>12.0</v>
      </c>
      <c r="N22" s="11" t="n">
        <f si="5" t="shared"/>
        <v>429.0</v>
      </c>
      <c r="O22" s="5" t="n">
        <v>5925.0</v>
      </c>
      <c r="P22" s="5" t="n">
        <v>3703.0</v>
      </c>
      <c r="Q22" s="11" t="n">
        <f si="2" t="shared"/>
        <v>417.0</v>
      </c>
      <c r="R22" s="6" t="n">
        <f si="0" t="shared"/>
        <v>8.880095923261392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4.0</v>
      </c>
      <c r="F23" s="5" t="n">
        <v>13.0</v>
      </c>
      <c r="G23" s="5" t="n">
        <v>17.0</v>
      </c>
      <c r="H23" s="5" t="n">
        <v>20.0</v>
      </c>
      <c r="I23" s="5" t="n">
        <v>8.0</v>
      </c>
      <c r="J23" s="5" t="n">
        <v>2.0</v>
      </c>
      <c r="K23" s="5" t="n">
        <v>8.0</v>
      </c>
      <c r="L23" s="5" t="n">
        <v>4.0</v>
      </c>
      <c r="M23" s="5" t="n">
        <v>2.0</v>
      </c>
      <c r="N23" s="11" t="n">
        <f si="5" t="shared"/>
        <v>81.0</v>
      </c>
      <c r="O23" s="5" t="n">
        <v>1169.0</v>
      </c>
      <c r="P23" s="5" t="n">
        <v>966.0</v>
      </c>
      <c r="Q23" s="11" t="n">
        <f si="2" t="shared"/>
        <v>79.0</v>
      </c>
      <c r="R23" s="6" t="n">
        <f si="0" t="shared"/>
        <v>12.227848101265822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32.0</v>
      </c>
      <c r="E24" s="5" t="n">
        <f ref="E24:M24" si="7" t="shared">E25-E19-E20-E21-E22-E23</f>
        <v>41.0</v>
      </c>
      <c r="F24" s="5" t="n">
        <f si="7" t="shared"/>
        <v>112.0</v>
      </c>
      <c r="G24" s="5" t="n">
        <f si="7" t="shared"/>
        <v>63.0</v>
      </c>
      <c r="H24" s="5" t="n">
        <f si="7" t="shared"/>
        <v>132.0</v>
      </c>
      <c r="I24" s="5" t="n">
        <f si="7" t="shared"/>
        <v>84.0</v>
      </c>
      <c r="J24" s="5" t="n">
        <f si="7" t="shared"/>
        <v>66.0</v>
      </c>
      <c r="K24" s="5" t="n">
        <f si="7" t="shared"/>
        <v>25.0</v>
      </c>
      <c r="L24" s="5" t="n">
        <f si="7" t="shared"/>
        <v>7.0</v>
      </c>
      <c r="M24" s="5" t="n">
        <f si="7" t="shared"/>
        <v>25.0</v>
      </c>
      <c r="N24" s="11" t="n">
        <f si="5" t="shared"/>
        <v>587.0</v>
      </c>
      <c r="O24" s="5" t="n">
        <f>O25-O19-O20-O21-O22-O23</f>
        <v>17296.0</v>
      </c>
      <c r="P24" s="5" t="n">
        <f>P25-P19-P20-P21-P22-P23</f>
        <v>5471.0</v>
      </c>
      <c r="Q24" s="11" t="n">
        <f si="2" t="shared"/>
        <v>562.0</v>
      </c>
      <c r="R24" s="6" t="n">
        <f si="0" t="shared"/>
        <v>9.734875444839858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3130.0</v>
      </c>
      <c r="E25" s="5" t="n">
        <v>4514.0</v>
      </c>
      <c r="F25" s="5" t="n">
        <v>5369.0</v>
      </c>
      <c r="G25" s="5" t="n">
        <v>4223.0</v>
      </c>
      <c r="H25" s="5" t="n">
        <v>9096.0</v>
      </c>
      <c r="I25" s="5" t="n">
        <v>9770.0</v>
      </c>
      <c r="J25" s="5" t="n">
        <v>4148.0</v>
      </c>
      <c r="K25" s="5" t="n">
        <v>1326.0</v>
      </c>
      <c r="L25" s="5" t="n">
        <v>627.0</v>
      </c>
      <c r="M25" s="5" t="n">
        <v>649.0</v>
      </c>
      <c r="N25" s="11" t="n">
        <f si="5" t="shared"/>
        <v>42852.0</v>
      </c>
      <c r="O25" s="5" t="n">
        <v>580120.0</v>
      </c>
      <c r="P25" s="5" t="n">
        <v>400204.0</v>
      </c>
      <c r="Q25" s="11" t="n">
        <f si="2" t="shared"/>
        <v>42203.0</v>
      </c>
      <c r="R25" s="6" t="n">
        <f si="0" t="shared"/>
        <v>9.482832973959198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58.0</v>
      </c>
      <c r="E26" s="5" t="n">
        <v>77.0</v>
      </c>
      <c r="F26" s="5" t="n">
        <v>60.0</v>
      </c>
      <c r="G26" s="5" t="n">
        <v>43.0</v>
      </c>
      <c r="H26" s="5" t="n">
        <v>62.0</v>
      </c>
      <c r="I26" s="5" t="n">
        <v>40.0</v>
      </c>
      <c r="J26" s="5" t="n">
        <v>15.0</v>
      </c>
      <c r="K26" s="5" t="n">
        <v>15.0</v>
      </c>
      <c r="L26" s="5" t="n">
        <v>2.0</v>
      </c>
      <c r="M26" s="5" t="n">
        <v>2.0</v>
      </c>
      <c r="N26" s="11" t="n">
        <f si="5" t="shared"/>
        <v>374.0</v>
      </c>
      <c r="O26" s="5" t="n">
        <v>3143.0</v>
      </c>
      <c r="P26" s="5" t="n">
        <v>2562.0</v>
      </c>
      <c r="Q26" s="11" t="n">
        <f si="2" t="shared"/>
        <v>372.0</v>
      </c>
      <c r="R26" s="6" t="n">
        <f si="0" t="shared"/>
        <v>6.887096774193548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238.0</v>
      </c>
      <c r="E27" s="5" t="n">
        <v>402.0</v>
      </c>
      <c r="F27" s="5" t="n">
        <v>351.0</v>
      </c>
      <c r="G27" s="5" t="n">
        <v>250.0</v>
      </c>
      <c r="H27" s="5" t="n">
        <v>552.0</v>
      </c>
      <c r="I27" s="5" t="n">
        <v>501.0</v>
      </c>
      <c r="J27" s="5" t="n">
        <v>188.0</v>
      </c>
      <c r="K27" s="5" t="n">
        <v>156.0</v>
      </c>
      <c r="L27" s="5" t="n">
        <v>55.0</v>
      </c>
      <c r="M27" s="5" t="n">
        <v>45.0</v>
      </c>
      <c r="N27" s="11" t="n">
        <f si="5" t="shared"/>
        <v>2738.0</v>
      </c>
      <c r="O27" s="5" t="n">
        <v>35356.0</v>
      </c>
      <c r="P27" s="5" t="n">
        <v>26631.0</v>
      </c>
      <c r="Q27" s="11" t="n">
        <f si="2" t="shared"/>
        <v>2693.0</v>
      </c>
      <c r="R27" s="6" t="n">
        <f si="0" t="shared"/>
        <v>9.888971407352395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403.0</v>
      </c>
      <c r="E28" s="5" t="n">
        <v>557.0</v>
      </c>
      <c r="F28" s="5" t="n">
        <v>651.0</v>
      </c>
      <c r="G28" s="5" t="n">
        <v>464.0</v>
      </c>
      <c r="H28" s="5" t="n">
        <v>731.0</v>
      </c>
      <c r="I28" s="5" t="n">
        <v>754.0</v>
      </c>
      <c r="J28" s="5" t="n">
        <v>334.0</v>
      </c>
      <c r="K28" s="5" t="n">
        <v>165.0</v>
      </c>
      <c r="L28" s="5" t="n">
        <v>77.0</v>
      </c>
      <c r="M28" s="5" t="n">
        <v>49.0</v>
      </c>
      <c r="N28" s="11" t="n">
        <f si="5" t="shared"/>
        <v>4185.0</v>
      </c>
      <c r="O28" s="5" t="n">
        <v>54596.0</v>
      </c>
      <c r="P28" s="5" t="n">
        <v>38089.0</v>
      </c>
      <c r="Q28" s="11" t="n">
        <f si="2" t="shared"/>
        <v>4136.0</v>
      </c>
      <c r="R28" s="6" t="n">
        <f si="0" t="shared"/>
        <v>9.209139264990329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164.0</v>
      </c>
      <c r="E29" s="5" t="n">
        <v>230.0</v>
      </c>
      <c r="F29" s="5" t="n">
        <v>213.0</v>
      </c>
      <c r="G29" s="5" t="n">
        <v>133.0</v>
      </c>
      <c r="H29" s="5" t="n">
        <v>216.0</v>
      </c>
      <c r="I29" s="5" t="n">
        <v>117.0</v>
      </c>
      <c r="J29" s="5" t="n">
        <v>69.0</v>
      </c>
      <c r="K29" s="5" t="n">
        <v>32.0</v>
      </c>
      <c r="L29" s="5" t="n">
        <v>16.0</v>
      </c>
      <c r="M29" s="5" t="n">
        <v>6.0</v>
      </c>
      <c r="N29" s="11" t="n">
        <f si="5" t="shared"/>
        <v>1196.0</v>
      </c>
      <c r="O29" s="5" t="n">
        <v>9145.0</v>
      </c>
      <c r="P29" s="5" t="n">
        <v>8429.0</v>
      </c>
      <c r="Q29" s="11" t="n">
        <f si="2" t="shared"/>
        <v>1190.0</v>
      </c>
      <c r="R29" s="6" t="n">
        <f si="0" t="shared"/>
        <v>7.083193277310924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122.0</v>
      </c>
      <c r="E30" s="5" t="n">
        <v>149.0</v>
      </c>
      <c r="F30" s="5" t="n">
        <v>185.0</v>
      </c>
      <c r="G30" s="5" t="n">
        <v>112.0</v>
      </c>
      <c r="H30" s="5" t="n">
        <v>221.0</v>
      </c>
      <c r="I30" s="5" t="n">
        <v>205.0</v>
      </c>
      <c r="J30" s="5" t="n">
        <v>100.0</v>
      </c>
      <c r="K30" s="5" t="n">
        <v>56.0</v>
      </c>
      <c r="L30" s="5" t="n">
        <v>22.0</v>
      </c>
      <c r="M30" s="5" t="n">
        <v>18.0</v>
      </c>
      <c r="N30" s="11" t="n">
        <f si="5" t="shared"/>
        <v>1190.0</v>
      </c>
      <c r="O30" s="5" t="n">
        <v>17710.0</v>
      </c>
      <c r="P30" s="5" t="n">
        <v>11432.0</v>
      </c>
      <c r="Q30" s="11" t="n">
        <f si="2" t="shared"/>
        <v>1172.0</v>
      </c>
      <c r="R30" s="6" t="n">
        <f si="0" t="shared"/>
        <v>9.754266211604095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55.0</v>
      </c>
      <c r="E31" s="5" t="n">
        <v>91.0</v>
      </c>
      <c r="F31" s="5" t="n">
        <v>87.0</v>
      </c>
      <c r="G31" s="5" t="n">
        <v>81.0</v>
      </c>
      <c r="H31" s="5" t="n">
        <v>109.0</v>
      </c>
      <c r="I31" s="5" t="n">
        <v>118.0</v>
      </c>
      <c r="J31" s="5" t="n">
        <v>60.0</v>
      </c>
      <c r="K31" s="5" t="n">
        <v>18.0</v>
      </c>
      <c r="L31" s="5" t="n">
        <v>10.0</v>
      </c>
      <c r="M31" s="5" t="n">
        <v>12.0</v>
      </c>
      <c r="N31" s="11" t="n">
        <f si="5" t="shared"/>
        <v>641.0</v>
      </c>
      <c r="O31" s="5" t="n">
        <v>7722.0</v>
      </c>
      <c r="P31" s="5" t="n">
        <v>5512.0</v>
      </c>
      <c r="Q31" s="11" t="n">
        <f si="2" t="shared"/>
        <v>629.0</v>
      </c>
      <c r="R31" s="6" t="n">
        <f si="0" t="shared"/>
        <v>8.763116057233704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65.0</v>
      </c>
      <c r="E32" s="5" t="n">
        <v>97.0</v>
      </c>
      <c r="F32" s="5" t="n">
        <v>97.0</v>
      </c>
      <c r="G32" s="5" t="n">
        <v>84.0</v>
      </c>
      <c r="H32" s="5" t="n">
        <v>175.0</v>
      </c>
      <c r="I32" s="5" t="n">
        <v>83.0</v>
      </c>
      <c r="J32" s="5" t="n">
        <v>44.0</v>
      </c>
      <c r="K32" s="5" t="n">
        <v>18.0</v>
      </c>
      <c r="L32" s="5" t="n">
        <v>13.0</v>
      </c>
      <c r="M32" s="5" t="n">
        <v>6.0</v>
      </c>
      <c r="N32" s="11" t="n">
        <f si="5" t="shared"/>
        <v>682.0</v>
      </c>
      <c r="O32" s="5" t="n">
        <v>7141.0</v>
      </c>
      <c r="P32" s="5" t="n">
        <v>5617.0</v>
      </c>
      <c r="Q32" s="11" t="n">
        <f si="2" t="shared"/>
        <v>676.0</v>
      </c>
      <c r="R32" s="6" t="n">
        <f si="0" t="shared"/>
        <v>8.309171597633137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423.0</v>
      </c>
      <c r="E33" s="5" t="n">
        <v>548.0</v>
      </c>
      <c r="F33" s="5" t="n">
        <v>565.0</v>
      </c>
      <c r="G33" s="5" t="n">
        <v>444.0</v>
      </c>
      <c r="H33" s="5" t="n">
        <v>651.0</v>
      </c>
      <c r="I33" s="5" t="n">
        <v>468.0</v>
      </c>
      <c r="J33" s="5" t="n">
        <v>207.0</v>
      </c>
      <c r="K33" s="5" t="n">
        <v>106.0</v>
      </c>
      <c r="L33" s="5" t="n">
        <v>95.0</v>
      </c>
      <c r="M33" s="5" t="n">
        <v>87.0</v>
      </c>
      <c r="N33" s="11" t="n">
        <f si="5" t="shared"/>
        <v>3594.0</v>
      </c>
      <c r="O33" s="5" t="n">
        <v>55004.0</v>
      </c>
      <c r="P33" s="5" t="n">
        <v>30285.0</v>
      </c>
      <c r="Q33" s="11" t="n">
        <f si="2" t="shared"/>
        <v>3507.0</v>
      </c>
      <c r="R33" s="6" t="n">
        <f si="0" t="shared"/>
        <v>8.635585970915312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64.0</v>
      </c>
      <c r="E34" s="5" t="n">
        <v>69.0</v>
      </c>
      <c r="F34" s="5" t="n">
        <v>66.0</v>
      </c>
      <c r="G34" s="5" t="n">
        <v>51.0</v>
      </c>
      <c r="H34" s="5" t="n">
        <v>68.0</v>
      </c>
      <c r="I34" s="5" t="n">
        <v>81.0</v>
      </c>
      <c r="J34" s="5" t="n">
        <v>55.0</v>
      </c>
      <c r="K34" s="5" t="n">
        <v>25.0</v>
      </c>
      <c r="L34" s="5" t="n">
        <v>12.0</v>
      </c>
      <c r="M34" s="5" t="n">
        <v>7.0</v>
      </c>
      <c r="N34" s="11" t="n">
        <f si="5" t="shared"/>
        <v>498.0</v>
      </c>
      <c r="O34" s="5" t="n">
        <v>18326.0</v>
      </c>
      <c r="P34" s="5" t="n">
        <v>4916.0</v>
      </c>
      <c r="Q34" s="11" t="n">
        <f si="2" t="shared"/>
        <v>491.0</v>
      </c>
      <c r="R34" s="6" t="n">
        <f si="0" t="shared"/>
        <v>10.012219959266803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11.0</v>
      </c>
      <c r="E35" s="5" t="n">
        <v>16.0</v>
      </c>
      <c r="F35" s="5" t="n">
        <v>8.0</v>
      </c>
      <c r="G35" s="5" t="n">
        <v>12.0</v>
      </c>
      <c r="H35" s="5" t="n">
        <v>11.0</v>
      </c>
      <c r="I35" s="5" t="n">
        <v>9.0</v>
      </c>
      <c r="J35" s="5" t="n">
        <v>4.0</v>
      </c>
      <c r="K35" s="5" t="n">
        <v>2.0</v>
      </c>
      <c r="L35" s="5" t="n">
        <v>0.0</v>
      </c>
      <c r="M35" s="5" t="n">
        <v>0.0</v>
      </c>
      <c r="N35" s="11" t="n">
        <f si="5" t="shared"/>
        <v>73.0</v>
      </c>
      <c r="O35" s="5" t="n">
        <v>444.0</v>
      </c>
      <c r="P35" s="5" t="n">
        <v>444.0</v>
      </c>
      <c r="Q35" s="11" t="n">
        <f si="2" t="shared"/>
        <v>73.0</v>
      </c>
      <c r="R35" s="6" t="n">
        <f si="0" t="shared"/>
        <v>6.082191780821918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52.0</v>
      </c>
      <c r="E36" s="5" t="n">
        <v>128.0</v>
      </c>
      <c r="F36" s="5" t="n">
        <v>88.0</v>
      </c>
      <c r="G36" s="5" t="n">
        <v>96.0</v>
      </c>
      <c r="H36" s="5" t="n">
        <v>130.0</v>
      </c>
      <c r="I36" s="5" t="n">
        <v>126.0</v>
      </c>
      <c r="J36" s="5" t="n">
        <v>37.0</v>
      </c>
      <c r="K36" s="5" t="n">
        <v>24.0</v>
      </c>
      <c r="L36" s="5" t="n">
        <v>11.0</v>
      </c>
      <c r="M36" s="5" t="n">
        <v>2.0</v>
      </c>
      <c r="N36" s="11" t="n">
        <f si="5" t="shared"/>
        <v>694.0</v>
      </c>
      <c r="O36" s="5" t="n">
        <v>6265.0</v>
      </c>
      <c r="P36" s="5" t="n">
        <v>5751.0</v>
      </c>
      <c r="Q36" s="11" t="n">
        <f si="2" t="shared"/>
        <v>692.0</v>
      </c>
      <c r="R36" s="6" t="n">
        <f si="0" t="shared"/>
        <v>8.310693641618498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19.0</v>
      </c>
      <c r="E37" s="5" t="n">
        <v>45.0</v>
      </c>
      <c r="F37" s="5" t="n">
        <v>70.0</v>
      </c>
      <c r="G37" s="5" t="n">
        <v>65.0</v>
      </c>
      <c r="H37" s="5" t="n">
        <v>128.0</v>
      </c>
      <c r="I37" s="5" t="n">
        <v>80.0</v>
      </c>
      <c r="J37" s="5" t="n">
        <v>78.0</v>
      </c>
      <c r="K37" s="5" t="n">
        <v>19.0</v>
      </c>
      <c r="L37" s="5" t="n">
        <v>9.0</v>
      </c>
      <c r="M37" s="5" t="n">
        <v>17.0</v>
      </c>
      <c r="N37" s="11" t="n">
        <f si="5" t="shared"/>
        <v>530.0</v>
      </c>
      <c r="O37" s="5" t="n">
        <v>8144.0</v>
      </c>
      <c r="P37" s="5" t="n">
        <v>5385.0</v>
      </c>
      <c r="Q37" s="11" t="n">
        <f si="2" t="shared"/>
        <v>513.0</v>
      </c>
      <c r="R37" s="6" t="n">
        <f si="0" t="shared"/>
        <v>10.497076023391813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207.0</v>
      </c>
      <c r="E38" s="5" t="n">
        <f ref="E38:M38" si="8" t="shared">E39-E26-E27-E28-E29-E30-E31-E32-E33-E34-E35-E36-E37</f>
        <v>318.0</v>
      </c>
      <c r="F38" s="5" t="n">
        <f si="8" t="shared"/>
        <v>454.0</v>
      </c>
      <c r="G38" s="5" t="n">
        <f si="8" t="shared"/>
        <v>356.0</v>
      </c>
      <c r="H38" s="5" t="n">
        <f si="8" t="shared"/>
        <v>572.0</v>
      </c>
      <c r="I38" s="5" t="n">
        <f si="8" t="shared"/>
        <v>279.0</v>
      </c>
      <c r="J38" s="5" t="n">
        <f si="8" t="shared"/>
        <v>163.0</v>
      </c>
      <c r="K38" s="5" t="n">
        <f si="8" t="shared"/>
        <v>98.0</v>
      </c>
      <c r="L38" s="5" t="n">
        <f si="8" t="shared"/>
        <v>34.0</v>
      </c>
      <c r="M38" s="5" t="n">
        <f si="8" t="shared"/>
        <v>58.0</v>
      </c>
      <c r="N38" s="11" t="n">
        <f si="5" t="shared"/>
        <v>2539.0</v>
      </c>
      <c r="O38" s="5" t="n">
        <f>O39-O26-O27-O28-O29-O30-O31-O32-O33-O34-O35-O36-O37</f>
        <v>35232.0</v>
      </c>
      <c r="P38" s="5" t="n">
        <f>P39-P26-P27-P28-P29-P30-P31-P32-P33-P34-P35-P36-P37</f>
        <v>20297.0</v>
      </c>
      <c r="Q38" s="11" t="n">
        <f si="2" t="shared"/>
        <v>2481.0</v>
      </c>
      <c r="R38" s="6" t="n">
        <f si="0" t="shared"/>
        <v>8.180975413139864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1881.0</v>
      </c>
      <c r="E39" s="5" t="n">
        <v>2727.0</v>
      </c>
      <c r="F39" s="5" t="n">
        <v>2895.0</v>
      </c>
      <c r="G39" s="5" t="n">
        <v>2191.0</v>
      </c>
      <c r="H39" s="5" t="n">
        <v>3626.0</v>
      </c>
      <c r="I39" s="5" t="n">
        <v>2861.0</v>
      </c>
      <c r="J39" s="5" t="n">
        <v>1354.0</v>
      </c>
      <c r="K39" s="5" t="n">
        <v>734.0</v>
      </c>
      <c r="L39" s="5" t="n">
        <v>356.0</v>
      </c>
      <c r="M39" s="5" t="n">
        <v>309.0</v>
      </c>
      <c r="N39" s="11" t="n">
        <f si="5" t="shared"/>
        <v>18934.0</v>
      </c>
      <c r="O39" s="5" t="n">
        <v>258228.0</v>
      </c>
      <c r="P39" s="5" t="n">
        <v>165350.0</v>
      </c>
      <c r="Q39" s="11" t="n">
        <f si="2" t="shared"/>
        <v>18625.0</v>
      </c>
      <c r="R39" s="6" t="n">
        <f si="0" t="shared"/>
        <v>8.877852348993288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384.0</v>
      </c>
      <c r="E40" s="5" t="n">
        <v>686.0</v>
      </c>
      <c r="F40" s="5" t="n">
        <v>649.0</v>
      </c>
      <c r="G40" s="5" t="n">
        <v>530.0</v>
      </c>
      <c r="H40" s="5" t="n">
        <v>1131.0</v>
      </c>
      <c r="I40" s="5" t="n">
        <v>1159.0</v>
      </c>
      <c r="J40" s="5" t="n">
        <v>463.0</v>
      </c>
      <c r="K40" s="5" t="n">
        <v>100.0</v>
      </c>
      <c r="L40" s="5" t="n">
        <v>49.0</v>
      </c>
      <c r="M40" s="5" t="n">
        <v>59.0</v>
      </c>
      <c r="N40" s="11" t="n">
        <f si="5" t="shared"/>
        <v>5210.0</v>
      </c>
      <c r="O40" s="5" t="n">
        <v>56483.0</v>
      </c>
      <c r="P40" s="5" t="n">
        <v>42701.0</v>
      </c>
      <c r="Q40" s="11" t="n">
        <f si="2" t="shared"/>
        <v>5151.0</v>
      </c>
      <c r="R40" s="6" t="n">
        <f si="0" t="shared"/>
        <v>8.289846631721996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32.0</v>
      </c>
      <c r="E41" s="5" t="n">
        <v>75.0</v>
      </c>
      <c r="F41" s="5" t="n">
        <v>101.0</v>
      </c>
      <c r="G41" s="5" t="n">
        <v>61.0</v>
      </c>
      <c r="H41" s="5" t="n">
        <v>147.0</v>
      </c>
      <c r="I41" s="5" t="n">
        <v>144.0</v>
      </c>
      <c r="J41" s="5" t="n">
        <v>87.0</v>
      </c>
      <c r="K41" s="5" t="n">
        <v>33.0</v>
      </c>
      <c r="L41" s="5" t="n">
        <v>26.0</v>
      </c>
      <c r="M41" s="5" t="n">
        <v>26.0</v>
      </c>
      <c r="N41" s="11" t="n">
        <f si="5" t="shared"/>
        <v>732.0</v>
      </c>
      <c r="O41" s="5" t="n">
        <v>18993.0</v>
      </c>
      <c r="P41" s="5" t="n">
        <v>8381.0</v>
      </c>
      <c r="Q41" s="11" t="n">
        <f si="2" t="shared"/>
        <v>706.0</v>
      </c>
      <c r="R41" s="6" t="n">
        <f si="0" t="shared"/>
        <v>11.871104815864022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10.0</v>
      </c>
      <c r="F42" s="5" t="n">
        <f si="9" t="shared"/>
        <v>12.0</v>
      </c>
      <c r="G42" s="5" t="n">
        <f si="9" t="shared"/>
        <v>24.0</v>
      </c>
      <c r="H42" s="5" t="n">
        <f si="9" t="shared"/>
        <v>27.0</v>
      </c>
      <c r="I42" s="5" t="n">
        <f si="9" t="shared"/>
        <v>10.0</v>
      </c>
      <c r="J42" s="5" t="n">
        <f si="9" t="shared"/>
        <v>6.0</v>
      </c>
      <c r="K42" s="5" t="n">
        <f si="9" t="shared"/>
        <v>2.0</v>
      </c>
      <c r="L42" s="5" t="n">
        <f si="9" t="shared"/>
        <v>1.0</v>
      </c>
      <c r="M42" s="5" t="n">
        <f si="9" t="shared"/>
        <v>4.0</v>
      </c>
      <c r="N42" s="11" t="n">
        <f si="5" t="shared"/>
        <v>98.0</v>
      </c>
      <c r="O42" s="5" t="n">
        <f>O43-O40-O41</f>
        <v>1630.0</v>
      </c>
      <c r="P42" s="5" t="n">
        <f>P43-P40-P41</f>
        <v>692.0</v>
      </c>
      <c r="Q42" s="11" t="n">
        <f si="2" t="shared"/>
        <v>94.0</v>
      </c>
      <c r="R42" s="6" t="n">
        <f si="0" t="shared"/>
        <v>7.361702127659575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418.0</v>
      </c>
      <c r="E43" s="5" t="n">
        <v>771.0</v>
      </c>
      <c r="F43" s="5" t="n">
        <v>762.0</v>
      </c>
      <c r="G43" s="5" t="n">
        <v>615.0</v>
      </c>
      <c r="H43" s="5" t="n">
        <v>1305.0</v>
      </c>
      <c r="I43" s="5" t="n">
        <v>1313.0</v>
      </c>
      <c r="J43" s="5" t="n">
        <v>556.0</v>
      </c>
      <c r="K43" s="5" t="n">
        <v>135.0</v>
      </c>
      <c r="L43" s="5" t="n">
        <v>76.0</v>
      </c>
      <c r="M43" s="5" t="n">
        <v>89.0</v>
      </c>
      <c r="N43" s="11" t="n">
        <f si="5" t="shared"/>
        <v>6040.0</v>
      </c>
      <c r="O43" s="5" t="n">
        <v>77106.0</v>
      </c>
      <c r="P43" s="5" t="n">
        <v>51774.0</v>
      </c>
      <c r="Q43" s="11" t="n">
        <f si="2" t="shared"/>
        <v>5951.0</v>
      </c>
      <c r="R43" s="6" t="n">
        <f si="0" t="shared"/>
        <v>8.700050411695514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14.0</v>
      </c>
      <c r="E44" s="8" t="n">
        <v>31.0</v>
      </c>
      <c r="F44" s="8" t="n">
        <v>37.0</v>
      </c>
      <c r="G44" s="8" t="n">
        <v>30.0</v>
      </c>
      <c r="H44" s="8" t="n">
        <v>66.0</v>
      </c>
      <c r="I44" s="8" t="n">
        <v>59.0</v>
      </c>
      <c r="J44" s="8" t="n">
        <v>21.0</v>
      </c>
      <c r="K44" s="8" t="n">
        <v>30.0</v>
      </c>
      <c r="L44" s="8" t="n">
        <v>19.0</v>
      </c>
      <c r="M44" s="8" t="n">
        <v>39.0</v>
      </c>
      <c r="N44" s="11" t="n">
        <f si="5" t="shared"/>
        <v>346.0</v>
      </c>
      <c r="O44" s="8" t="n">
        <v>15984.0</v>
      </c>
      <c r="P44" s="8" t="n">
        <v>4617.0</v>
      </c>
      <c r="Q44" s="11" t="n">
        <f si="2" t="shared"/>
        <v>307.0</v>
      </c>
      <c r="R44" s="6" t="n">
        <f si="0" t="shared"/>
        <v>15.039087947882736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21.0</v>
      </c>
      <c r="F45" s="8" t="n">
        <f si="10" t="shared"/>
        <v>71.0</v>
      </c>
      <c r="G45" s="8" t="n">
        <f si="10" t="shared"/>
        <v>66.0</v>
      </c>
      <c r="H45" s="8" t="n">
        <f si="10" t="shared"/>
        <v>106.0</v>
      </c>
      <c r="I45" s="8" t="n">
        <f si="10" t="shared"/>
        <v>125.0</v>
      </c>
      <c r="J45" s="8" t="n">
        <f si="10" t="shared"/>
        <v>27.0</v>
      </c>
      <c r="K45" s="8" t="n">
        <f si="10" t="shared"/>
        <v>9.0</v>
      </c>
      <c r="L45" s="8" t="n">
        <f si="10" t="shared"/>
        <v>3.0</v>
      </c>
      <c r="M45" s="8" t="n">
        <f si="10" t="shared"/>
        <v>21.0</v>
      </c>
      <c r="N45" s="11" t="n">
        <f si="5" t="shared"/>
        <v>453.0</v>
      </c>
      <c r="O45" s="8" t="n">
        <f>O46-O44</f>
        <v>13242.0</v>
      </c>
      <c r="P45" s="8" t="n">
        <f>P46-P44</f>
        <v>3724.0</v>
      </c>
      <c r="Q45" s="11" t="n">
        <f si="2" t="shared"/>
        <v>432.0</v>
      </c>
      <c r="R45" s="6" t="n">
        <f si="0" t="shared"/>
        <v>8.62037037037037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18.0</v>
      </c>
      <c r="E46" s="8" t="n">
        <v>52.0</v>
      </c>
      <c r="F46" s="8" t="n">
        <v>108.0</v>
      </c>
      <c r="G46" s="8" t="n">
        <v>96.0</v>
      </c>
      <c r="H46" s="8" t="n">
        <v>172.0</v>
      </c>
      <c r="I46" s="8" t="n">
        <v>184.0</v>
      </c>
      <c r="J46" s="8" t="n">
        <v>48.0</v>
      </c>
      <c r="K46" s="8" t="n">
        <v>39.0</v>
      </c>
      <c r="L46" s="8" t="n">
        <v>22.0</v>
      </c>
      <c r="M46" s="8" t="n">
        <v>60.0</v>
      </c>
      <c r="N46" s="11" t="n">
        <f si="5" t="shared"/>
        <v>799.0</v>
      </c>
      <c r="O46" s="8" t="n">
        <v>29226.0</v>
      </c>
      <c r="P46" s="8" t="n">
        <v>8341.0</v>
      </c>
      <c r="Q46" s="11" t="n">
        <f si="2" t="shared"/>
        <v>739.0</v>
      </c>
      <c r="R46" s="6" t="n">
        <f si="0" t="shared"/>
        <v>11.286874154262517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91.0</v>
      </c>
      <c r="E47" s="5" t="n">
        <v>159.0</v>
      </c>
      <c r="F47" s="5" t="n">
        <v>282.0</v>
      </c>
      <c r="G47" s="5" t="n">
        <v>146.0</v>
      </c>
      <c r="H47" s="5" t="n">
        <v>320.0</v>
      </c>
      <c r="I47" s="5" t="n">
        <v>285.0</v>
      </c>
      <c r="J47" s="5" t="n">
        <v>139.0</v>
      </c>
      <c r="K47" s="5" t="n">
        <v>112.0</v>
      </c>
      <c r="L47" s="5" t="n">
        <v>201.0</v>
      </c>
      <c r="M47" s="5" t="n">
        <v>148.0</v>
      </c>
      <c r="N47" s="11" t="n">
        <f si="5" t="shared"/>
        <v>1883.0</v>
      </c>
      <c r="O47" s="5" t="n">
        <v>91300.0</v>
      </c>
      <c r="P47" s="5" t="n">
        <v>28398.0</v>
      </c>
      <c r="Q47" s="11" t="n">
        <f si="2" t="shared"/>
        <v>1735.0</v>
      </c>
      <c r="R47" s="6" t="n">
        <f si="0" t="shared"/>
        <v>16.36772334293948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20222.0</v>
      </c>
      <c r="E48" s="5" t="n">
        <f ref="E48:M48" si="11" t="shared">E47+E46+E43+E39+E25+E18</f>
        <v>68270.0</v>
      </c>
      <c r="F48" s="5" t="n">
        <f si="11" t="shared"/>
        <v>91948.0</v>
      </c>
      <c r="G48" s="5" t="n">
        <f si="11" t="shared"/>
        <v>65908.0</v>
      </c>
      <c r="H48" s="5" t="n">
        <f si="11" t="shared"/>
        <v>163848.0</v>
      </c>
      <c r="I48" s="5" t="n">
        <f si="11" t="shared"/>
        <v>40961.0</v>
      </c>
      <c r="J48" s="5" t="n">
        <f si="11" t="shared"/>
        <v>15365.0</v>
      </c>
      <c r="K48" s="5" t="n">
        <f si="11" t="shared"/>
        <v>8618.0</v>
      </c>
      <c r="L48" s="5" t="n">
        <f si="11" t="shared"/>
        <v>4329.0</v>
      </c>
      <c r="M48" s="5" t="n">
        <f si="11" t="shared"/>
        <v>22317.0</v>
      </c>
      <c r="N48" s="11" t="n">
        <f si="5" t="shared"/>
        <v>501786.0</v>
      </c>
      <c r="O48" s="5" t="n">
        <f>O47+O46+O43+O39+O25+O18</f>
        <v>1.6672422E7</v>
      </c>
      <c r="P48" s="5" t="n">
        <f>P47+P46+P43+P39+P25+P18</f>
        <v>3210056.0</v>
      </c>
      <c r="Q48" s="11" t="n">
        <f si="2" t="shared"/>
        <v>479469.0</v>
      </c>
      <c r="R48" s="6" t="n">
        <f si="0" t="shared"/>
        <v>6.695023035900131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4.030004822773055</v>
      </c>
      <c r="E49" s="6" t="n">
        <f ref="E49" si="13" t="shared">E48/$N$48*100</f>
        <v>13.605401505821208</v>
      </c>
      <c r="F49" s="6" t="n">
        <f ref="F49" si="14" t="shared">F48/$N$48*100</f>
        <v>18.32414614995237</v>
      </c>
      <c r="G49" s="6" t="n">
        <f ref="G49" si="15" t="shared">G48/$N$48*100</f>
        <v>13.134682912636064</v>
      </c>
      <c r="H49" s="6" t="n">
        <f ref="H49" si="16" t="shared">H48/$N$48*100</f>
        <v>32.6529636139709</v>
      </c>
      <c r="I49" s="6" t="n">
        <f ref="I49" si="17" t="shared">I48/$N$48*100</f>
        <v>8.16304161534997</v>
      </c>
      <c r="J49" s="6" t="n">
        <f ref="J49" si="18" t="shared">J48/$N$48*100</f>
        <v>3.0620623134164764</v>
      </c>
      <c r="K49" s="6" t="n">
        <f ref="K49" si="19" t="shared">K48/$N$48*100</f>
        <v>1.7174652142546825</v>
      </c>
      <c r="L49" s="6" t="n">
        <f ref="L49" si="20" t="shared">L48/$N$48*100</f>
        <v>0.8627183699824228</v>
      </c>
      <c r="M49" s="6" t="n">
        <f ref="M49" si="21" t="shared">M48/$N$48*100</f>
        <v>4.447513481842858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