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<sst xmlns="http://schemas.openxmlformats.org/spreadsheetml/2006/main" count="118" uniqueCount="73">
  <si>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</si>
  <si>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</si>
  <si>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</si>
  <si>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</si>
  <si>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</si>
  <si>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</si>
  <si>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</si>
  <si>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</si>
  <si>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</si>
  <si>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</si>
  <si>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</si>
  <si>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</si>
  <si>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</si>
  <si>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</si>
  <si>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</si>
  <si>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</si>
  <si>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</si>
  <si>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</si>
  <si>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</si>
  <si>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</si>
  <si>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</si>
  <si>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</si>
  <si>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</si>
  <si>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</si>
  <si>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</si>
  <si>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</si>
  <si>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</si>
  <si>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</si>
  <si>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</si>
  <si>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</si>
  <si>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</si>
  <si>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</si>
  <si>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</si>
  <si>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</si>
  <si>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</si>
  <si>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</si>
  <si>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</si>
  <si>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</si>
  <si>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</si>
  <si>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</si>
  <si>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</si>
  <si>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</si>
  <si>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</si>
  <si>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</si>
  <si>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</si>
  <si>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</si>
  <si>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</si>
  <si>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</si>
  <si>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</si>
  <si>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</si>
  <si>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</si>
  <si>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</si>
  <si>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</si>
  <si>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</si>
  <si>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</si>
  <si>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</si>
  <si>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</si>
  <si>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</si>
  <si>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</si>
  <si>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</si>
  <si>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</si>
  <si>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</si>
  <si>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</si>
  <si>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</si>
  <si>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</si>
  <si>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</si>
  <si>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</si>
  <si>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</si>
  <si>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</si>
  <si>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</si>
  <si>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</si>
  <si>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100年11月來臺旅客人次～按停留夜數分
Table 1-8  Visitor Arrivals  by Length of Stay,
November,2011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</si>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</sst>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2775.0</v>
      </c>
      <c r="E3" s="4" t="n">
        <v>12006.0</v>
      </c>
      <c r="F3" s="4" t="n">
        <v>24266.0</v>
      </c>
      <c r="G3" s="4" t="n">
        <v>13631.0</v>
      </c>
      <c r="H3" s="4" t="n">
        <v>8140.0</v>
      </c>
      <c r="I3" s="4" t="n">
        <v>1866.0</v>
      </c>
      <c r="J3" s="4" t="n">
        <v>557.0</v>
      </c>
      <c r="K3" s="4" t="n">
        <v>326.0</v>
      </c>
      <c r="L3" s="4" t="n">
        <v>311.0</v>
      </c>
      <c r="M3" s="4" t="n">
        <v>301.0</v>
      </c>
      <c r="N3" s="11" t="n">
        <f>SUM(D3:M3)</f>
        <v>64179.0</v>
      </c>
      <c r="O3" s="4" t="n">
        <v>335160.0</v>
      </c>
      <c r="P3" s="4" t="n">
        <v>270670.0</v>
      </c>
      <c r="Q3" s="11" t="n">
        <f>SUM(D3:L3)</f>
        <v>63878.0</v>
      </c>
      <c r="R3" s="6" t="n">
        <f ref="R3:R48" si="0" t="shared">IF(P3&lt;&gt;0,P3/SUM(D3:L3),0)</f>
        <v>4.237296095682394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3028.0</v>
      </c>
      <c r="E4" s="5" t="n">
        <v>2497.0</v>
      </c>
      <c r="F4" s="5" t="n">
        <v>6015.0</v>
      </c>
      <c r="G4" s="5" t="n">
        <v>24256.0</v>
      </c>
      <c r="H4" s="5" t="n">
        <v>139407.0</v>
      </c>
      <c r="I4" s="5" t="n">
        <v>9049.0</v>
      </c>
      <c r="J4" s="5" t="n">
        <v>1787.0</v>
      </c>
      <c r="K4" s="5" t="n">
        <v>2072.0</v>
      </c>
      <c r="L4" s="5" t="n">
        <v>1540.0</v>
      </c>
      <c r="M4" s="5" t="n">
        <v>2747.0</v>
      </c>
      <c r="N4" s="11" t="n">
        <f ref="N4:N14" si="1" t="shared">SUM(D4:M4)</f>
        <v>192398.0</v>
      </c>
      <c r="O4" s="5" t="n">
        <v>2394421.0</v>
      </c>
      <c r="P4" s="5" t="n">
        <v>1380465.0</v>
      </c>
      <c r="Q4" s="11" t="n">
        <f ref="Q4:Q48" si="2" t="shared">SUM(D4:L4)</f>
        <v>189651.0</v>
      </c>
      <c r="R4" s="6" t="n">
        <f si="0" t="shared"/>
        <v>7.278975592008479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5998.0</v>
      </c>
      <c r="E5" s="5" t="n">
        <v>37265.0</v>
      </c>
      <c r="F5" s="5" t="n">
        <v>47091.0</v>
      </c>
      <c r="G5" s="5" t="n">
        <v>21185.0</v>
      </c>
      <c r="H5" s="5" t="n">
        <v>8176.0</v>
      </c>
      <c r="I5" s="5" t="n">
        <v>3854.0</v>
      </c>
      <c r="J5" s="5" t="n">
        <v>1998.0</v>
      </c>
      <c r="K5" s="5" t="n">
        <v>1411.0</v>
      </c>
      <c r="L5" s="5" t="n">
        <v>890.0</v>
      </c>
      <c r="M5" s="5" t="n">
        <v>729.0</v>
      </c>
      <c r="N5" s="11" t="n">
        <f si="1" t="shared"/>
        <v>128597.0</v>
      </c>
      <c r="O5" s="5" t="n">
        <v>759974.0</v>
      </c>
      <c r="P5" s="5" t="n">
        <v>566483.0</v>
      </c>
      <c r="Q5" s="11" t="n">
        <f si="2" t="shared"/>
        <v>127868.0</v>
      </c>
      <c r="R5" s="6" t="n">
        <f si="0" t="shared"/>
        <v>4.430217098883223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1483.0</v>
      </c>
      <c r="E6" s="5" t="n">
        <v>3962.0</v>
      </c>
      <c r="F6" s="5" t="n">
        <v>9124.0</v>
      </c>
      <c r="G6" s="5" t="n">
        <v>2373.0</v>
      </c>
      <c r="H6" s="5" t="n">
        <v>1491.0</v>
      </c>
      <c r="I6" s="5" t="n">
        <v>593.0</v>
      </c>
      <c r="J6" s="5" t="n">
        <v>438.0</v>
      </c>
      <c r="K6" s="5" t="n">
        <v>207.0</v>
      </c>
      <c r="L6" s="5" t="n">
        <v>110.0</v>
      </c>
      <c r="M6" s="5" t="n">
        <v>226.0</v>
      </c>
      <c r="N6" s="11" t="n">
        <f si="1" t="shared"/>
        <v>20007.0</v>
      </c>
      <c r="O6" s="5" t="n">
        <v>135603.0</v>
      </c>
      <c r="P6" s="5" t="n">
        <v>88794.0</v>
      </c>
      <c r="Q6" s="11" t="n">
        <f si="2" t="shared"/>
        <v>19781.0</v>
      </c>
      <c r="R6" s="6" t="n">
        <f si="0" t="shared"/>
        <v>4.488852939689601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144.0</v>
      </c>
      <c r="E7" s="5" t="n">
        <v>251.0</v>
      </c>
      <c r="F7" s="5" t="n">
        <v>293.0</v>
      </c>
      <c r="G7" s="5" t="n">
        <v>226.0</v>
      </c>
      <c r="H7" s="5" t="n">
        <v>357.0</v>
      </c>
      <c r="I7" s="5" t="n">
        <v>317.0</v>
      </c>
      <c r="J7" s="5" t="n">
        <v>99.0</v>
      </c>
      <c r="K7" s="5" t="n">
        <v>103.0</v>
      </c>
      <c r="L7" s="5" t="n">
        <v>46.0</v>
      </c>
      <c r="M7" s="5" t="n">
        <v>118.0</v>
      </c>
      <c r="N7" s="11" t="n">
        <f si="1" t="shared"/>
        <v>1954.0</v>
      </c>
      <c r="O7" s="5" t="n">
        <v>48815.0</v>
      </c>
      <c r="P7" s="5" t="n">
        <v>18357.0</v>
      </c>
      <c r="Q7" s="11" t="n">
        <f si="2" t="shared"/>
        <v>1836.0</v>
      </c>
      <c r="R7" s="6" t="n">
        <f si="0" t="shared"/>
        <v>9.998366013071895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82.0</v>
      </c>
      <c r="E8" s="5" t="n">
        <v>171.0</v>
      </c>
      <c r="F8" s="5" t="n">
        <v>227.0</v>
      </c>
      <c r="G8" s="5" t="n">
        <v>178.0</v>
      </c>
      <c r="H8" s="5" t="n">
        <v>250.0</v>
      </c>
      <c r="I8" s="5" t="n">
        <v>142.0</v>
      </c>
      <c r="J8" s="5" t="n">
        <v>40.0</v>
      </c>
      <c r="K8" s="5" t="n">
        <v>37.0</v>
      </c>
      <c r="L8" s="5" t="n">
        <v>18.0</v>
      </c>
      <c r="M8" s="5" t="n">
        <v>35.0</v>
      </c>
      <c r="N8" s="11" t="n">
        <f si="1" t="shared"/>
        <v>1180.0</v>
      </c>
      <c r="O8" s="5" t="n">
        <v>15410.0</v>
      </c>
      <c r="P8" s="5" t="n">
        <v>8790.0</v>
      </c>
      <c r="Q8" s="11" t="n">
        <f si="2" t="shared"/>
        <v>1145.0</v>
      </c>
      <c r="R8" s="6" t="n">
        <f si="0" t="shared"/>
        <v>7.676855895196507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595.0</v>
      </c>
      <c r="E9" s="5" t="n">
        <v>940.0</v>
      </c>
      <c r="F9" s="5" t="n">
        <v>2431.0</v>
      </c>
      <c r="G9" s="5" t="n">
        <v>4085.0</v>
      </c>
      <c r="H9" s="5" t="n">
        <v>20035.0</v>
      </c>
      <c r="I9" s="5" t="n">
        <v>4646.0</v>
      </c>
      <c r="J9" s="5" t="n">
        <v>683.0</v>
      </c>
      <c r="K9" s="5" t="n">
        <v>250.0</v>
      </c>
      <c r="L9" s="5" t="n">
        <v>170.0</v>
      </c>
      <c r="M9" s="5" t="n">
        <v>312.0</v>
      </c>
      <c r="N9" s="11" t="n">
        <f si="1" t="shared"/>
        <v>34147.0</v>
      </c>
      <c r="O9" s="5" t="n">
        <v>323610.0</v>
      </c>
      <c r="P9" s="5" t="n">
        <v>232360.0</v>
      </c>
      <c r="Q9" s="11" t="n">
        <f si="2" t="shared"/>
        <v>33835.0</v>
      </c>
      <c r="R9" s="6" t="n">
        <f si="0" t="shared"/>
        <v>6.867444953450569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861.0</v>
      </c>
      <c r="E10" s="5" t="n">
        <v>2026.0</v>
      </c>
      <c r="F10" s="5" t="n">
        <v>3361.0</v>
      </c>
      <c r="G10" s="5" t="n">
        <v>4482.0</v>
      </c>
      <c r="H10" s="5" t="n">
        <v>15241.0</v>
      </c>
      <c r="I10" s="5" t="n">
        <v>5451.0</v>
      </c>
      <c r="J10" s="5" t="n">
        <v>824.0</v>
      </c>
      <c r="K10" s="5" t="n">
        <v>150.0</v>
      </c>
      <c r="L10" s="5" t="n">
        <v>54.0</v>
      </c>
      <c r="M10" s="5" t="n">
        <v>90.0</v>
      </c>
      <c r="N10" s="11" t="n">
        <f si="1" t="shared"/>
        <v>32540.0</v>
      </c>
      <c r="O10" s="5" t="n">
        <v>225110.0</v>
      </c>
      <c r="P10" s="5" t="n">
        <v>206270.0</v>
      </c>
      <c r="Q10" s="11" t="n">
        <f si="2" t="shared"/>
        <v>32450.0</v>
      </c>
      <c r="R10" s="6" t="n">
        <f si="0" t="shared"/>
        <v>6.356548536209553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255.0</v>
      </c>
      <c r="E11" s="5" t="n">
        <v>345.0</v>
      </c>
      <c r="F11" s="5" t="n">
        <v>490.0</v>
      </c>
      <c r="G11" s="5" t="n">
        <v>685.0</v>
      </c>
      <c r="H11" s="5" t="n">
        <v>1199.0</v>
      </c>
      <c r="I11" s="5" t="n">
        <v>826.0</v>
      </c>
      <c r="J11" s="5" t="n">
        <v>403.0</v>
      </c>
      <c r="K11" s="5" t="n">
        <v>450.0</v>
      </c>
      <c r="L11" s="5" t="n">
        <v>166.0</v>
      </c>
      <c r="M11" s="5" t="n">
        <v>5448.0</v>
      </c>
      <c r="N11" s="11" t="n">
        <f si="1" t="shared"/>
        <v>10267.0</v>
      </c>
      <c r="O11" s="5" t="n">
        <v>4874089.0</v>
      </c>
      <c r="P11" s="5" t="n">
        <v>63314.0</v>
      </c>
      <c r="Q11" s="11" t="n">
        <f si="2" t="shared"/>
        <v>4819.0</v>
      </c>
      <c r="R11" s="6" t="n">
        <f si="0" t="shared"/>
        <v>13.138410458601369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470.0</v>
      </c>
      <c r="E12" s="5" t="n">
        <v>622.0</v>
      </c>
      <c r="F12" s="5" t="n">
        <v>803.0</v>
      </c>
      <c r="G12" s="5" t="n">
        <v>597.0</v>
      </c>
      <c r="H12" s="5" t="n">
        <v>754.0</v>
      </c>
      <c r="I12" s="5" t="n">
        <v>461.0</v>
      </c>
      <c r="J12" s="5" t="n">
        <v>258.0</v>
      </c>
      <c r="K12" s="5" t="n">
        <v>169.0</v>
      </c>
      <c r="L12" s="5" t="n">
        <v>103.0</v>
      </c>
      <c r="M12" s="5" t="n">
        <v>2707.0</v>
      </c>
      <c r="N12" s="11" t="n">
        <f si="1" t="shared"/>
        <v>6944.0</v>
      </c>
      <c r="O12" s="5" t="n">
        <v>1779231.0</v>
      </c>
      <c r="P12" s="5" t="n">
        <v>36931.0</v>
      </c>
      <c r="Q12" s="11" t="n">
        <f si="2" t="shared"/>
        <v>4237.0</v>
      </c>
      <c r="R12" s="6" t="n">
        <f si="0" t="shared"/>
        <v>8.716308708992212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241.0</v>
      </c>
      <c r="E13" s="5" t="n">
        <v>441.0</v>
      </c>
      <c r="F13" s="5" t="n">
        <v>745.0</v>
      </c>
      <c r="G13" s="5" t="n">
        <v>602.0</v>
      </c>
      <c r="H13" s="5" t="n">
        <v>700.0</v>
      </c>
      <c r="I13" s="5" t="n">
        <v>369.0</v>
      </c>
      <c r="J13" s="5" t="n">
        <v>327.0</v>
      </c>
      <c r="K13" s="5" t="n">
        <v>216.0</v>
      </c>
      <c r="L13" s="5" t="n">
        <v>153.0</v>
      </c>
      <c r="M13" s="5" t="n">
        <v>2704.0</v>
      </c>
      <c r="N13" s="11" t="n">
        <f si="1" t="shared"/>
        <v>6498.0</v>
      </c>
      <c r="O13" s="5" t="n">
        <v>1649726.0</v>
      </c>
      <c r="P13" s="5" t="n">
        <v>43426.0</v>
      </c>
      <c r="Q13" s="11" t="n">
        <f si="2" t="shared"/>
        <v>3794.0</v>
      </c>
      <c r="R13" s="6" t="n">
        <f si="0" t="shared"/>
        <v>11.445967316816025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79.0</v>
      </c>
      <c r="E14" s="5" t="n">
        <v>84.0</v>
      </c>
      <c r="F14" s="5" t="n">
        <v>178.0</v>
      </c>
      <c r="G14" s="5" t="n">
        <v>272.0</v>
      </c>
      <c r="H14" s="5" t="n">
        <v>493.0</v>
      </c>
      <c r="I14" s="5" t="n">
        <v>349.0</v>
      </c>
      <c r="J14" s="5" t="n">
        <v>285.0</v>
      </c>
      <c r="K14" s="5" t="n">
        <v>413.0</v>
      </c>
      <c r="L14" s="5" t="n">
        <v>185.0</v>
      </c>
      <c r="M14" s="5" t="n">
        <v>3075.0</v>
      </c>
      <c r="N14" s="11" t="n">
        <f si="1" t="shared"/>
        <v>5413.0</v>
      </c>
      <c r="O14" s="5" t="n">
        <v>2465612.0</v>
      </c>
      <c r="P14" s="5" t="n">
        <v>50638.0</v>
      </c>
      <c r="Q14" s="11" t="n">
        <f si="2" t="shared"/>
        <v>2338.0</v>
      </c>
      <c r="R14" s="6" t="n">
        <f si="0" t="shared"/>
        <v>21.65868263473054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39.0</v>
      </c>
      <c r="E15" s="5" t="n">
        <f ref="E15:M15" si="3" t="shared">E16-E9-E10-E11-E12-E13-E14</f>
        <v>20.0</v>
      </c>
      <c r="F15" s="5" t="n">
        <f si="3" t="shared"/>
        <v>24.0</v>
      </c>
      <c r="G15" s="5" t="n">
        <f si="3" t="shared"/>
        <v>42.0</v>
      </c>
      <c r="H15" s="5" t="n">
        <f si="3" t="shared"/>
        <v>98.0</v>
      </c>
      <c r="I15" s="5" t="n">
        <f si="3" t="shared"/>
        <v>72.0</v>
      </c>
      <c r="J15" s="5" t="n">
        <f si="3" t="shared"/>
        <v>80.0</v>
      </c>
      <c r="K15" s="5" t="n">
        <f si="3" t="shared"/>
        <v>66.0</v>
      </c>
      <c r="L15" s="5" t="n">
        <f si="3" t="shared"/>
        <v>9.0</v>
      </c>
      <c r="M15" s="5" t="n">
        <f si="3" t="shared"/>
        <v>118.0</v>
      </c>
      <c r="N15" s="5" t="n">
        <f ref="N15" si="4" t="shared">N16-N9-N10-N11-N12-N13-N14</f>
        <v>568.0</v>
      </c>
      <c r="O15" s="5" t="n">
        <f>O16-O9-O10-O11-O12-O13-O14</f>
        <v>53330.0</v>
      </c>
      <c r="P15" s="5" t="n">
        <f>P16-P9-P10-P11-P12-P13-P14</f>
        <v>7378.0</v>
      </c>
      <c r="Q15" s="11" t="n">
        <f si="2" t="shared"/>
        <v>450.0</v>
      </c>
      <c r="R15" s="6" t="n">
        <f si="0" t="shared"/>
        <v>16.395555555555557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2540.0</v>
      </c>
      <c r="E16" s="5" t="n">
        <v>4478.0</v>
      </c>
      <c r="F16" s="5" t="n">
        <v>8032.0</v>
      </c>
      <c r="G16" s="5" t="n">
        <v>10765.0</v>
      </c>
      <c r="H16" s="5" t="n">
        <v>38520.0</v>
      </c>
      <c r="I16" s="5" t="n">
        <v>12174.0</v>
      </c>
      <c r="J16" s="5" t="n">
        <v>2860.0</v>
      </c>
      <c r="K16" s="5" t="n">
        <v>1714.0</v>
      </c>
      <c r="L16" s="5" t="n">
        <v>840.0</v>
      </c>
      <c r="M16" s="5" t="n">
        <v>14454.0</v>
      </c>
      <c r="N16" s="11" t="n">
        <f ref="N16:N48" si="5" t="shared">SUM(D16:M16)</f>
        <v>96377.0</v>
      </c>
      <c r="O16" s="5" t="n">
        <v>1.1370708E7</v>
      </c>
      <c r="P16" s="5" t="n">
        <v>640317.0</v>
      </c>
      <c r="Q16" s="11" t="n">
        <f si="2" t="shared"/>
        <v>81923.0</v>
      </c>
      <c r="R16" s="6" t="n">
        <f si="0" t="shared"/>
        <v>7.81608339538347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22.0</v>
      </c>
      <c r="E17" s="5" t="n">
        <f ref="E17:M17" si="6" t="shared">E18-E16-E3-E4-E5-E6-E7-E8</f>
        <v>60.0</v>
      </c>
      <c r="F17" s="5" t="n">
        <f si="6" t="shared"/>
        <v>82.0</v>
      </c>
      <c r="G17" s="5" t="n">
        <f si="6" t="shared"/>
        <v>120.0</v>
      </c>
      <c r="H17" s="5" t="n">
        <f si="6" t="shared"/>
        <v>293.0</v>
      </c>
      <c r="I17" s="5" t="n">
        <f si="6" t="shared"/>
        <v>168.0</v>
      </c>
      <c r="J17" s="5" t="n">
        <f si="6" t="shared"/>
        <v>99.0</v>
      </c>
      <c r="K17" s="5" t="n">
        <f si="6" t="shared"/>
        <v>96.0</v>
      </c>
      <c r="L17" s="5" t="n">
        <f si="6" t="shared"/>
        <v>19.0</v>
      </c>
      <c r="M17" s="5" t="n">
        <f si="6" t="shared"/>
        <v>1709.0</v>
      </c>
      <c r="N17" s="11" t="n">
        <f si="5" t="shared"/>
        <v>2668.0</v>
      </c>
      <c r="O17" s="5" t="n">
        <f>O18-O16-O3-O4-O5-O6-O7-O8</f>
        <v>767783.0</v>
      </c>
      <c r="P17" s="5" t="n">
        <f>P18-P16-P3-P4-P5-P6-P7-P8</f>
        <v>12852.0</v>
      </c>
      <c r="Q17" s="11" t="n">
        <f si="2" t="shared"/>
        <v>959.0</v>
      </c>
      <c r="R17" s="6" t="n">
        <f si="0" t="shared"/>
        <v>13.401459854014599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16072.0</v>
      </c>
      <c r="E18" s="5" t="n">
        <v>60690.0</v>
      </c>
      <c r="F18" s="5" t="n">
        <v>95130.0</v>
      </c>
      <c r="G18" s="5" t="n">
        <v>72734.0</v>
      </c>
      <c r="H18" s="5" t="n">
        <v>196634.0</v>
      </c>
      <c r="I18" s="5" t="n">
        <v>28163.0</v>
      </c>
      <c r="J18" s="5" t="n">
        <v>7878.0</v>
      </c>
      <c r="K18" s="5" t="n">
        <v>5966.0</v>
      </c>
      <c r="L18" s="5" t="n">
        <v>3774.0</v>
      </c>
      <c r="M18" s="5" t="n">
        <v>20319.0</v>
      </c>
      <c r="N18" s="11" t="n">
        <f si="5" t="shared"/>
        <v>507360.0</v>
      </c>
      <c r="O18" s="5" t="n">
        <v>1.5827874E7</v>
      </c>
      <c r="P18" s="5" t="n">
        <v>2986728.0</v>
      </c>
      <c r="Q18" s="11" t="n">
        <f si="2" t="shared"/>
        <v>487041.0</v>
      </c>
      <c r="R18" s="6" t="n">
        <f si="0" t="shared"/>
        <v>6.132395424615176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300.0</v>
      </c>
      <c r="E19" s="5" t="n">
        <v>794.0</v>
      </c>
      <c r="F19" s="5" t="n">
        <v>1331.0</v>
      </c>
      <c r="G19" s="5" t="n">
        <v>882.0</v>
      </c>
      <c r="H19" s="5" t="n">
        <v>1217.0</v>
      </c>
      <c r="I19" s="5" t="n">
        <v>1043.0</v>
      </c>
      <c r="J19" s="5" t="n">
        <v>458.0</v>
      </c>
      <c r="K19" s="5" t="n">
        <v>166.0</v>
      </c>
      <c r="L19" s="5" t="n">
        <v>122.0</v>
      </c>
      <c r="M19" s="5" t="n">
        <v>135.0</v>
      </c>
      <c r="N19" s="11" t="n">
        <f si="5" t="shared"/>
        <v>6448.0</v>
      </c>
      <c r="O19" s="5" t="n">
        <v>83793.0</v>
      </c>
      <c r="P19" s="5" t="n">
        <v>54277.0</v>
      </c>
      <c r="Q19" s="11" t="n">
        <f si="2" t="shared"/>
        <v>6313.0</v>
      </c>
      <c r="R19" s="6" t="n">
        <f si="0" t="shared"/>
        <v>8.59765563123713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2553.0</v>
      </c>
      <c r="E20" s="5" t="n">
        <v>3726.0</v>
      </c>
      <c r="F20" s="5" t="n">
        <v>4254.0</v>
      </c>
      <c r="G20" s="5" t="n">
        <v>3484.0</v>
      </c>
      <c r="H20" s="5" t="n">
        <v>7074.0</v>
      </c>
      <c r="I20" s="5" t="n">
        <v>7586.0</v>
      </c>
      <c r="J20" s="5" t="n">
        <v>3545.0</v>
      </c>
      <c r="K20" s="5" t="n">
        <v>1088.0</v>
      </c>
      <c r="L20" s="5" t="n">
        <v>374.0</v>
      </c>
      <c r="M20" s="5" t="n">
        <v>714.0</v>
      </c>
      <c r="N20" s="11" t="n">
        <f si="5" t="shared"/>
        <v>34398.0</v>
      </c>
      <c r="O20" s="5" t="n">
        <v>450664.0</v>
      </c>
      <c r="P20" s="5" t="n">
        <v>315215.0</v>
      </c>
      <c r="Q20" s="11" t="n">
        <f si="2" t="shared"/>
        <v>33684.0</v>
      </c>
      <c r="R20" s="6" t="n">
        <f si="0" t="shared"/>
        <v>9.35800380002375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3.0</v>
      </c>
      <c r="E21" s="5" t="n">
        <v>10.0</v>
      </c>
      <c r="F21" s="5" t="n">
        <v>22.0</v>
      </c>
      <c r="G21" s="5" t="n">
        <v>14.0</v>
      </c>
      <c r="H21" s="5" t="n">
        <v>28.0</v>
      </c>
      <c r="I21" s="5" t="n">
        <v>36.0</v>
      </c>
      <c r="J21" s="5" t="n">
        <v>8.0</v>
      </c>
      <c r="K21" s="5" t="n">
        <v>7.0</v>
      </c>
      <c r="L21" s="5" t="n">
        <v>2.0</v>
      </c>
      <c r="M21" s="5" t="n">
        <v>7.0</v>
      </c>
      <c r="N21" s="11" t="n">
        <f si="5" t="shared"/>
        <v>137.0</v>
      </c>
      <c r="O21" s="5" t="n">
        <v>2595.0</v>
      </c>
      <c r="P21" s="5" t="n">
        <v>1425.0</v>
      </c>
      <c r="Q21" s="11" t="n">
        <f si="2" t="shared"/>
        <v>130.0</v>
      </c>
      <c r="R21" s="6" t="n">
        <f si="0" t="shared"/>
        <v>10.961538461538462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33.0</v>
      </c>
      <c r="E22" s="5" t="n">
        <v>36.0</v>
      </c>
      <c r="F22" s="5" t="n">
        <v>48.0</v>
      </c>
      <c r="G22" s="5" t="n">
        <v>47.0</v>
      </c>
      <c r="H22" s="5" t="n">
        <v>67.0</v>
      </c>
      <c r="I22" s="5" t="n">
        <v>31.0</v>
      </c>
      <c r="J22" s="5" t="n">
        <v>19.0</v>
      </c>
      <c r="K22" s="5" t="n">
        <v>12.0</v>
      </c>
      <c r="L22" s="5" t="n">
        <v>7.0</v>
      </c>
      <c r="M22" s="5" t="n">
        <v>6.0</v>
      </c>
      <c r="N22" s="11" t="n">
        <f si="5" t="shared"/>
        <v>306.0</v>
      </c>
      <c r="O22" s="5" t="n">
        <v>3552.0</v>
      </c>
      <c r="P22" s="5" t="n">
        <v>2679.0</v>
      </c>
      <c r="Q22" s="11" t="n">
        <f si="2" t="shared"/>
        <v>300.0</v>
      </c>
      <c r="R22" s="6" t="n">
        <f si="0" t="shared"/>
        <v>8.93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4.0</v>
      </c>
      <c r="E23" s="5" t="n">
        <v>18.0</v>
      </c>
      <c r="F23" s="5" t="n">
        <v>25.0</v>
      </c>
      <c r="G23" s="5" t="n">
        <v>5.0</v>
      </c>
      <c r="H23" s="5" t="n">
        <v>17.0</v>
      </c>
      <c r="I23" s="5" t="n">
        <v>15.0</v>
      </c>
      <c r="J23" s="5" t="n">
        <v>4.0</v>
      </c>
      <c r="K23" s="5" t="n">
        <v>7.0</v>
      </c>
      <c r="L23" s="5" t="n">
        <v>4.0</v>
      </c>
      <c r="M23" s="5" t="n">
        <v>4.0</v>
      </c>
      <c r="N23" s="11" t="n">
        <f si="5" t="shared"/>
        <v>103.0</v>
      </c>
      <c r="O23" s="5" t="n">
        <v>2761.0</v>
      </c>
      <c r="P23" s="5" t="n">
        <v>1131.0</v>
      </c>
      <c r="Q23" s="11" t="n">
        <f si="2" t="shared"/>
        <v>99.0</v>
      </c>
      <c r="R23" s="6" t="n">
        <f si="0" t="shared"/>
        <v>11.424242424242424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26.0</v>
      </c>
      <c r="E24" s="5" t="n">
        <f ref="E24:M24" si="7" t="shared">E25-E19-E20-E21-E22-E23</f>
        <v>53.0</v>
      </c>
      <c r="F24" s="5" t="n">
        <f si="7" t="shared"/>
        <v>54.0</v>
      </c>
      <c r="G24" s="5" t="n">
        <f si="7" t="shared"/>
        <v>61.0</v>
      </c>
      <c r="H24" s="5" t="n">
        <f si="7" t="shared"/>
        <v>102.0</v>
      </c>
      <c r="I24" s="5" t="n">
        <f si="7" t="shared"/>
        <v>98.0</v>
      </c>
      <c r="J24" s="5" t="n">
        <f si="7" t="shared"/>
        <v>46.0</v>
      </c>
      <c r="K24" s="5" t="n">
        <f si="7" t="shared"/>
        <v>38.0</v>
      </c>
      <c r="L24" s="5" t="n">
        <f si="7" t="shared"/>
        <v>30.0</v>
      </c>
      <c r="M24" s="5" t="n">
        <f si="7" t="shared"/>
        <v>33.0</v>
      </c>
      <c r="N24" s="11" t="n">
        <f si="5" t="shared"/>
        <v>541.0</v>
      </c>
      <c r="O24" s="5" t="n">
        <f>O25-O19-O20-O21-O22-O23</f>
        <v>16865.0</v>
      </c>
      <c r="P24" s="5" t="n">
        <f>P25-P19-P20-P21-P22-P23</f>
        <v>7290.0</v>
      </c>
      <c r="Q24" s="11" t="n">
        <f si="2" t="shared"/>
        <v>508.0</v>
      </c>
      <c r="R24" s="6" t="n">
        <f si="0" t="shared"/>
        <v>14.350393700787402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2919.0</v>
      </c>
      <c r="E25" s="5" t="n">
        <v>4637.0</v>
      </c>
      <c r="F25" s="5" t="n">
        <v>5734.0</v>
      </c>
      <c r="G25" s="5" t="n">
        <v>4493.0</v>
      </c>
      <c r="H25" s="5" t="n">
        <v>8505.0</v>
      </c>
      <c r="I25" s="5" t="n">
        <v>8809.0</v>
      </c>
      <c r="J25" s="5" t="n">
        <v>4080.0</v>
      </c>
      <c r="K25" s="5" t="n">
        <v>1318.0</v>
      </c>
      <c r="L25" s="5" t="n">
        <v>539.0</v>
      </c>
      <c r="M25" s="5" t="n">
        <v>899.0</v>
      </c>
      <c r="N25" s="11" t="n">
        <f si="5" t="shared"/>
        <v>41933.0</v>
      </c>
      <c r="O25" s="5" t="n">
        <v>560230.0</v>
      </c>
      <c r="P25" s="5" t="n">
        <v>382017.0</v>
      </c>
      <c r="Q25" s="11" t="n">
        <f si="2" t="shared"/>
        <v>41034.0</v>
      </c>
      <c r="R25" s="6" t="n">
        <f si="0" t="shared"/>
        <v>9.309767509869864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54.0</v>
      </c>
      <c r="E26" s="5" t="n">
        <v>68.0</v>
      </c>
      <c r="F26" s="5" t="n">
        <v>43.0</v>
      </c>
      <c r="G26" s="5" t="n">
        <v>45.0</v>
      </c>
      <c r="H26" s="5" t="n">
        <v>58.0</v>
      </c>
      <c r="I26" s="5" t="n">
        <v>74.0</v>
      </c>
      <c r="J26" s="5" t="n">
        <v>28.0</v>
      </c>
      <c r="K26" s="5" t="n">
        <v>13.0</v>
      </c>
      <c r="L26" s="5" t="n">
        <v>15.0</v>
      </c>
      <c r="M26" s="5" t="n">
        <v>5.0</v>
      </c>
      <c r="N26" s="11" t="n">
        <f si="5" t="shared"/>
        <v>403.0</v>
      </c>
      <c r="O26" s="5" t="n">
        <v>4675.0</v>
      </c>
      <c r="P26" s="5" t="n">
        <v>4008.0</v>
      </c>
      <c r="Q26" s="11" t="n">
        <f si="2" t="shared"/>
        <v>398.0</v>
      </c>
      <c r="R26" s="6" t="n">
        <f si="0" t="shared"/>
        <v>10.07035175879397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252.0</v>
      </c>
      <c r="E27" s="5" t="n">
        <v>383.0</v>
      </c>
      <c r="F27" s="5" t="n">
        <v>364.0</v>
      </c>
      <c r="G27" s="5" t="n">
        <v>221.0</v>
      </c>
      <c r="H27" s="5" t="n">
        <v>488.0</v>
      </c>
      <c r="I27" s="5" t="n">
        <v>445.0</v>
      </c>
      <c r="J27" s="5" t="n">
        <v>246.0</v>
      </c>
      <c r="K27" s="5" t="n">
        <v>130.0</v>
      </c>
      <c r="L27" s="5" t="n">
        <v>131.0</v>
      </c>
      <c r="M27" s="5" t="n">
        <v>56.0</v>
      </c>
      <c r="N27" s="11" t="n">
        <f si="5" t="shared"/>
        <v>2716.0</v>
      </c>
      <c r="O27" s="5" t="n">
        <v>47570.0</v>
      </c>
      <c r="P27" s="5" t="n">
        <v>31519.0</v>
      </c>
      <c r="Q27" s="11" t="n">
        <f si="2" t="shared"/>
        <v>2660.0</v>
      </c>
      <c r="R27" s="6" t="n">
        <f si="0" t="shared"/>
        <v>11.849248120300752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483.0</v>
      </c>
      <c r="E28" s="5" t="n">
        <v>686.0</v>
      </c>
      <c r="F28" s="5" t="n">
        <v>790.0</v>
      </c>
      <c r="G28" s="5" t="n">
        <v>414.0</v>
      </c>
      <c r="H28" s="5" t="n">
        <v>692.0</v>
      </c>
      <c r="I28" s="5" t="n">
        <v>704.0</v>
      </c>
      <c r="J28" s="5" t="n">
        <v>332.0</v>
      </c>
      <c r="K28" s="5" t="n">
        <v>166.0</v>
      </c>
      <c r="L28" s="5" t="n">
        <v>122.0</v>
      </c>
      <c r="M28" s="5" t="n">
        <v>68.0</v>
      </c>
      <c r="N28" s="11" t="n">
        <f si="5" t="shared"/>
        <v>4457.0</v>
      </c>
      <c r="O28" s="5" t="n">
        <v>51965.0</v>
      </c>
      <c r="P28" s="5" t="n">
        <v>41140.0</v>
      </c>
      <c r="Q28" s="11" t="n">
        <f si="2" t="shared"/>
        <v>4389.0</v>
      </c>
      <c r="R28" s="6" t="n">
        <f si="0" t="shared"/>
        <v>9.3734335839599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145.0</v>
      </c>
      <c r="E29" s="5" t="n">
        <v>278.0</v>
      </c>
      <c r="F29" s="5" t="n">
        <v>211.0</v>
      </c>
      <c r="G29" s="5" t="n">
        <v>122.0</v>
      </c>
      <c r="H29" s="5" t="n">
        <v>179.0</v>
      </c>
      <c r="I29" s="5" t="n">
        <v>117.0</v>
      </c>
      <c r="J29" s="5" t="n">
        <v>66.0</v>
      </c>
      <c r="K29" s="5" t="n">
        <v>33.0</v>
      </c>
      <c r="L29" s="5" t="n">
        <v>21.0</v>
      </c>
      <c r="M29" s="5" t="n">
        <v>6.0</v>
      </c>
      <c r="N29" s="11" t="n">
        <f si="5" t="shared"/>
        <v>1178.0</v>
      </c>
      <c r="O29" s="5" t="n">
        <v>9612.0</v>
      </c>
      <c r="P29" s="5" t="n">
        <v>8557.0</v>
      </c>
      <c r="Q29" s="11" t="n">
        <f si="2" t="shared"/>
        <v>1172.0</v>
      </c>
      <c r="R29" s="6" t="n">
        <f si="0" t="shared"/>
        <v>7.301194539249146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123.0</v>
      </c>
      <c r="E30" s="5" t="n">
        <v>172.0</v>
      </c>
      <c r="F30" s="5" t="n">
        <v>168.0</v>
      </c>
      <c r="G30" s="5" t="n">
        <v>141.0</v>
      </c>
      <c r="H30" s="5" t="n">
        <v>237.0</v>
      </c>
      <c r="I30" s="5" t="n">
        <v>227.0</v>
      </c>
      <c r="J30" s="5" t="n">
        <v>101.0</v>
      </c>
      <c r="K30" s="5" t="n">
        <v>41.0</v>
      </c>
      <c r="L30" s="5" t="n">
        <v>23.0</v>
      </c>
      <c r="M30" s="5" t="n">
        <v>11.0</v>
      </c>
      <c r="N30" s="11" t="n">
        <f si="5" t="shared"/>
        <v>1244.0</v>
      </c>
      <c r="O30" s="5" t="n">
        <v>13187.0</v>
      </c>
      <c r="P30" s="5" t="n">
        <v>11152.0</v>
      </c>
      <c r="Q30" s="11" t="n">
        <f si="2" t="shared"/>
        <v>1233.0</v>
      </c>
      <c r="R30" s="6" t="n">
        <f si="0" t="shared"/>
        <v>9.044606650446067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79.0</v>
      </c>
      <c r="E31" s="5" t="n">
        <v>111.0</v>
      </c>
      <c r="F31" s="5" t="n">
        <v>117.0</v>
      </c>
      <c r="G31" s="5" t="n">
        <v>85.0</v>
      </c>
      <c r="H31" s="5" t="n">
        <v>113.0</v>
      </c>
      <c r="I31" s="5" t="n">
        <v>127.0</v>
      </c>
      <c r="J31" s="5" t="n">
        <v>70.0</v>
      </c>
      <c r="K31" s="5" t="n">
        <v>12.0</v>
      </c>
      <c r="L31" s="5" t="n">
        <v>17.0</v>
      </c>
      <c r="M31" s="5" t="n">
        <v>7.0</v>
      </c>
      <c r="N31" s="11" t="n">
        <f si="5" t="shared"/>
        <v>738.0</v>
      </c>
      <c r="O31" s="5" t="n">
        <v>7268.0</v>
      </c>
      <c r="P31" s="5" t="n">
        <v>6310.0</v>
      </c>
      <c r="Q31" s="11" t="n">
        <f si="2" t="shared"/>
        <v>731.0</v>
      </c>
      <c r="R31" s="6" t="n">
        <f si="0" t="shared"/>
        <v>8.632010943912448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64.0</v>
      </c>
      <c r="E32" s="5" t="n">
        <v>105.0</v>
      </c>
      <c r="F32" s="5" t="n">
        <v>103.0</v>
      </c>
      <c r="G32" s="5" t="n">
        <v>60.0</v>
      </c>
      <c r="H32" s="5" t="n">
        <v>98.0</v>
      </c>
      <c r="I32" s="5" t="n">
        <v>65.0</v>
      </c>
      <c r="J32" s="5" t="n">
        <v>37.0</v>
      </c>
      <c r="K32" s="5" t="n">
        <v>25.0</v>
      </c>
      <c r="L32" s="5" t="n">
        <v>15.0</v>
      </c>
      <c r="M32" s="5" t="n">
        <v>13.0</v>
      </c>
      <c r="N32" s="11" t="n">
        <f si="5" t="shared"/>
        <v>585.0</v>
      </c>
      <c r="O32" s="5" t="n">
        <v>8090.0</v>
      </c>
      <c r="P32" s="5" t="n">
        <v>5158.0</v>
      </c>
      <c r="Q32" s="11" t="n">
        <f si="2" t="shared"/>
        <v>572.0</v>
      </c>
      <c r="R32" s="6" t="n">
        <f si="0" t="shared"/>
        <v>9.017482517482517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471.0</v>
      </c>
      <c r="E33" s="5" t="n">
        <v>765.0</v>
      </c>
      <c r="F33" s="5" t="n">
        <v>763.0</v>
      </c>
      <c r="G33" s="5" t="n">
        <v>477.0</v>
      </c>
      <c r="H33" s="5" t="n">
        <v>676.0</v>
      </c>
      <c r="I33" s="5" t="n">
        <v>472.0</v>
      </c>
      <c r="J33" s="5" t="n">
        <v>185.0</v>
      </c>
      <c r="K33" s="5" t="n">
        <v>95.0</v>
      </c>
      <c r="L33" s="5" t="n">
        <v>95.0</v>
      </c>
      <c r="M33" s="5" t="n">
        <v>81.0</v>
      </c>
      <c r="N33" s="11" t="n">
        <f si="5" t="shared"/>
        <v>4080.0</v>
      </c>
      <c r="O33" s="5" t="n">
        <v>49216.0</v>
      </c>
      <c r="P33" s="5" t="n">
        <v>30699.0</v>
      </c>
      <c r="Q33" s="11" t="n">
        <f si="2" t="shared"/>
        <v>3999.0</v>
      </c>
      <c r="R33" s="6" t="n">
        <f si="0" t="shared"/>
        <v>7.676669167291823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41.0</v>
      </c>
      <c r="E34" s="5" t="n">
        <v>65.0</v>
      </c>
      <c r="F34" s="5" t="n">
        <v>87.0</v>
      </c>
      <c r="G34" s="5" t="n">
        <v>37.0</v>
      </c>
      <c r="H34" s="5" t="n">
        <v>90.0</v>
      </c>
      <c r="I34" s="5" t="n">
        <v>132.0</v>
      </c>
      <c r="J34" s="5" t="n">
        <v>52.0</v>
      </c>
      <c r="K34" s="5" t="n">
        <v>24.0</v>
      </c>
      <c r="L34" s="5" t="n">
        <v>21.0</v>
      </c>
      <c r="M34" s="5" t="n">
        <v>13.0</v>
      </c>
      <c r="N34" s="11" t="n">
        <f si="5" t="shared"/>
        <v>562.0</v>
      </c>
      <c r="O34" s="5" t="n">
        <v>8182.0</v>
      </c>
      <c r="P34" s="5" t="n">
        <v>6179.0</v>
      </c>
      <c r="Q34" s="11" t="n">
        <f si="2" t="shared"/>
        <v>549.0</v>
      </c>
      <c r="R34" s="6" t="n">
        <f si="0" t="shared"/>
        <v>11.255009107468124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27.0</v>
      </c>
      <c r="E35" s="5" t="n">
        <v>5.0</v>
      </c>
      <c r="F35" s="5" t="n">
        <v>13.0</v>
      </c>
      <c r="G35" s="5" t="n">
        <v>45.0</v>
      </c>
      <c r="H35" s="5" t="n">
        <v>14.0</v>
      </c>
      <c r="I35" s="5" t="n">
        <v>12.0</v>
      </c>
      <c r="J35" s="5" t="n">
        <v>1.0</v>
      </c>
      <c r="K35" s="5" t="n">
        <v>2.0</v>
      </c>
      <c r="L35" s="5" t="n">
        <v>2.0</v>
      </c>
      <c r="M35" s="5" t="n">
        <v>1.0</v>
      </c>
      <c r="N35" s="11" t="n">
        <f si="5" t="shared"/>
        <v>122.0</v>
      </c>
      <c r="O35" s="5" t="n">
        <v>1011.0</v>
      </c>
      <c r="P35" s="5" t="n">
        <v>729.0</v>
      </c>
      <c r="Q35" s="11" t="n">
        <f si="2" t="shared"/>
        <v>121.0</v>
      </c>
      <c r="R35" s="6" t="n">
        <f si="0" t="shared"/>
        <v>6.024793388429752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53.0</v>
      </c>
      <c r="E36" s="5" t="n">
        <v>104.0</v>
      </c>
      <c r="F36" s="5" t="n">
        <v>86.0</v>
      </c>
      <c r="G36" s="5" t="n">
        <v>66.0</v>
      </c>
      <c r="H36" s="5" t="n">
        <v>111.0</v>
      </c>
      <c r="I36" s="5" t="n">
        <v>131.0</v>
      </c>
      <c r="J36" s="5" t="n">
        <v>38.0</v>
      </c>
      <c r="K36" s="5" t="n">
        <v>18.0</v>
      </c>
      <c r="L36" s="5" t="n">
        <v>25.0</v>
      </c>
      <c r="M36" s="5" t="n">
        <v>11.0</v>
      </c>
      <c r="N36" s="11" t="n">
        <f si="5" t="shared"/>
        <v>643.0</v>
      </c>
      <c r="O36" s="5" t="n">
        <v>7826.0</v>
      </c>
      <c r="P36" s="5" t="n">
        <v>6427.0</v>
      </c>
      <c r="Q36" s="11" t="n">
        <f si="2" t="shared"/>
        <v>632.0</v>
      </c>
      <c r="R36" s="6" t="n">
        <f si="0" t="shared"/>
        <v>10.169303797468354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18.0</v>
      </c>
      <c r="E37" s="5" t="n">
        <v>57.0</v>
      </c>
      <c r="F37" s="5" t="n">
        <v>90.0</v>
      </c>
      <c r="G37" s="5" t="n">
        <v>61.0</v>
      </c>
      <c r="H37" s="5" t="n">
        <v>143.0</v>
      </c>
      <c r="I37" s="5" t="n">
        <v>96.0</v>
      </c>
      <c r="J37" s="5" t="n">
        <v>32.0</v>
      </c>
      <c r="K37" s="5" t="n">
        <v>17.0</v>
      </c>
      <c r="L37" s="5" t="n">
        <v>17.0</v>
      </c>
      <c r="M37" s="5" t="n">
        <v>16.0</v>
      </c>
      <c r="N37" s="11" t="n">
        <f si="5" t="shared"/>
        <v>547.0</v>
      </c>
      <c r="O37" s="5" t="n">
        <v>7617.0</v>
      </c>
      <c r="P37" s="5" t="n">
        <v>5317.0</v>
      </c>
      <c r="Q37" s="11" t="n">
        <f si="2" t="shared"/>
        <v>531.0</v>
      </c>
      <c r="R37" s="6" t="n">
        <f si="0" t="shared"/>
        <v>10.013182674199623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241.0</v>
      </c>
      <c r="E38" s="5" t="n">
        <f ref="E38:M38" si="8" t="shared">E39-E26-E27-E28-E29-E30-E31-E32-E33-E34-E35-E36-E37</f>
        <v>389.0</v>
      </c>
      <c r="F38" s="5" t="n">
        <f si="8" t="shared"/>
        <v>389.0</v>
      </c>
      <c r="G38" s="5" t="n">
        <f si="8" t="shared"/>
        <v>340.0</v>
      </c>
      <c r="H38" s="5" t="n">
        <f si="8" t="shared"/>
        <v>508.0</v>
      </c>
      <c r="I38" s="5" t="n">
        <f si="8" t="shared"/>
        <v>361.0</v>
      </c>
      <c r="J38" s="5" t="n">
        <f si="8" t="shared"/>
        <v>173.0</v>
      </c>
      <c r="K38" s="5" t="n">
        <f si="8" t="shared"/>
        <v>71.0</v>
      </c>
      <c r="L38" s="5" t="n">
        <f si="8" t="shared"/>
        <v>90.0</v>
      </c>
      <c r="M38" s="5" t="n">
        <f si="8" t="shared"/>
        <v>80.0</v>
      </c>
      <c r="N38" s="11" t="n">
        <f si="5" t="shared"/>
        <v>2642.0</v>
      </c>
      <c r="O38" s="5" t="n">
        <f>O39-O26-O27-O28-O29-O30-O31-O32-O33-O34-O35-O36-O37</f>
        <v>48191.0</v>
      </c>
      <c r="P38" s="5" t="n">
        <f>P39-P26-P27-P28-P29-P30-P31-P32-P33-P34-P35-P36-P37</f>
        <v>24231.0</v>
      </c>
      <c r="Q38" s="11" t="n">
        <f si="2" t="shared"/>
        <v>2562.0</v>
      </c>
      <c r="R38" s="6" t="n">
        <f si="0" t="shared"/>
        <v>9.457845433255269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2051.0</v>
      </c>
      <c r="E39" s="5" t="n">
        <v>3188.0</v>
      </c>
      <c r="F39" s="5" t="n">
        <v>3224.0</v>
      </c>
      <c r="G39" s="5" t="n">
        <v>2114.0</v>
      </c>
      <c r="H39" s="5" t="n">
        <v>3407.0</v>
      </c>
      <c r="I39" s="5" t="n">
        <v>2963.0</v>
      </c>
      <c r="J39" s="5" t="n">
        <v>1361.0</v>
      </c>
      <c r="K39" s="5" t="n">
        <v>647.0</v>
      </c>
      <c r="L39" s="5" t="n">
        <v>594.0</v>
      </c>
      <c r="M39" s="5" t="n">
        <v>368.0</v>
      </c>
      <c r="N39" s="11" t="n">
        <f si="5" t="shared"/>
        <v>19917.0</v>
      </c>
      <c r="O39" s="5" t="n">
        <v>264410.0</v>
      </c>
      <c r="P39" s="5" t="n">
        <v>181426.0</v>
      </c>
      <c r="Q39" s="11" t="n">
        <f si="2" t="shared"/>
        <v>19549.0</v>
      </c>
      <c r="R39" s="6" t="n">
        <f si="0" t="shared"/>
        <v>9.280577011611847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335.0</v>
      </c>
      <c r="E40" s="5" t="n">
        <v>637.0</v>
      </c>
      <c r="F40" s="5" t="n">
        <v>746.0</v>
      </c>
      <c r="G40" s="5" t="n">
        <v>613.0</v>
      </c>
      <c r="H40" s="5" t="n">
        <v>965.0</v>
      </c>
      <c r="I40" s="5" t="n">
        <v>893.0</v>
      </c>
      <c r="J40" s="5" t="n">
        <v>392.0</v>
      </c>
      <c r="K40" s="5" t="n">
        <v>66.0</v>
      </c>
      <c r="L40" s="5" t="n">
        <v>31.0</v>
      </c>
      <c r="M40" s="5" t="n">
        <v>59.0</v>
      </c>
      <c r="N40" s="11" t="n">
        <f si="5" t="shared"/>
        <v>4737.0</v>
      </c>
      <c r="O40" s="5" t="n">
        <v>48408.0</v>
      </c>
      <c r="P40" s="5" t="n">
        <v>35533.0</v>
      </c>
      <c r="Q40" s="11" t="n">
        <f si="2" t="shared"/>
        <v>4678.0</v>
      </c>
      <c r="R40" s="6" t="n">
        <f si="0" t="shared"/>
        <v>7.595767421975203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35.0</v>
      </c>
      <c r="E41" s="5" t="n">
        <v>72.0</v>
      </c>
      <c r="F41" s="5" t="n">
        <v>114.0</v>
      </c>
      <c r="G41" s="5" t="n">
        <v>79.0</v>
      </c>
      <c r="H41" s="5" t="n">
        <v>134.0</v>
      </c>
      <c r="I41" s="5" t="n">
        <v>127.0</v>
      </c>
      <c r="J41" s="5" t="n">
        <v>67.0</v>
      </c>
      <c r="K41" s="5" t="n">
        <v>30.0</v>
      </c>
      <c r="L41" s="5" t="n">
        <v>29.0</v>
      </c>
      <c r="M41" s="5" t="n">
        <v>37.0</v>
      </c>
      <c r="N41" s="11" t="n">
        <f si="5" t="shared"/>
        <v>724.0</v>
      </c>
      <c r="O41" s="5" t="n">
        <v>13666.0</v>
      </c>
      <c r="P41" s="5" t="n">
        <v>7798.0</v>
      </c>
      <c r="Q41" s="11" t="n">
        <f si="2" t="shared"/>
        <v>687.0</v>
      </c>
      <c r="R41" s="6" t="n">
        <f si="0" t="shared"/>
        <v>11.35080058224163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6.0</v>
      </c>
      <c r="E42" s="5" t="n">
        <f ref="E42:M42" si="9" t="shared">E43-E40-E41</f>
        <v>6.0</v>
      </c>
      <c r="F42" s="5" t="n">
        <f si="9" t="shared"/>
        <v>10.0</v>
      </c>
      <c r="G42" s="5" t="n">
        <f si="9" t="shared"/>
        <v>11.0</v>
      </c>
      <c r="H42" s="5" t="n">
        <f si="9" t="shared"/>
        <v>24.0</v>
      </c>
      <c r="I42" s="5" t="n">
        <f si="9" t="shared"/>
        <v>14.0</v>
      </c>
      <c r="J42" s="5" t="n">
        <f si="9" t="shared"/>
        <v>10.0</v>
      </c>
      <c r="K42" s="5" t="n">
        <f si="9" t="shared"/>
        <v>11.0</v>
      </c>
      <c r="L42" s="5" t="n">
        <f si="9" t="shared"/>
        <v>0.0</v>
      </c>
      <c r="M42" s="5" t="n">
        <f si="9" t="shared"/>
        <v>4.0</v>
      </c>
      <c r="N42" s="11" t="n">
        <f si="5" t="shared"/>
        <v>96.0</v>
      </c>
      <c r="O42" s="5" t="n">
        <f>O43-O40-O41</f>
        <v>1870.0</v>
      </c>
      <c r="P42" s="5" t="n">
        <f>P43-P40-P41</f>
        <v>1141.0</v>
      </c>
      <c r="Q42" s="11" t="n">
        <f si="2" t="shared"/>
        <v>92.0</v>
      </c>
      <c r="R42" s="6" t="n">
        <f si="0" t="shared"/>
        <v>12.402173913043478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376.0</v>
      </c>
      <c r="E43" s="5" t="n">
        <v>715.0</v>
      </c>
      <c r="F43" s="5" t="n">
        <v>870.0</v>
      </c>
      <c r="G43" s="5" t="n">
        <v>703.0</v>
      </c>
      <c r="H43" s="5" t="n">
        <v>1123.0</v>
      </c>
      <c r="I43" s="5" t="n">
        <v>1034.0</v>
      </c>
      <c r="J43" s="5" t="n">
        <v>469.0</v>
      </c>
      <c r="K43" s="5" t="n">
        <v>107.0</v>
      </c>
      <c r="L43" s="5" t="n">
        <v>60.0</v>
      </c>
      <c r="M43" s="5" t="n">
        <v>100.0</v>
      </c>
      <c r="N43" s="11" t="n">
        <f si="5" t="shared"/>
        <v>5557.0</v>
      </c>
      <c r="O43" s="5" t="n">
        <v>63944.0</v>
      </c>
      <c r="P43" s="5" t="n">
        <v>44472.0</v>
      </c>
      <c r="Q43" s="11" t="n">
        <f si="2" t="shared"/>
        <v>5457.0</v>
      </c>
      <c r="R43" s="6" t="n">
        <f si="0" t="shared"/>
        <v>8.149532710280374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18.0</v>
      </c>
      <c r="E44" s="8" t="n">
        <v>28.0</v>
      </c>
      <c r="F44" s="8" t="n">
        <v>32.0</v>
      </c>
      <c r="G44" s="8" t="n">
        <v>25.0</v>
      </c>
      <c r="H44" s="8" t="n">
        <v>57.0</v>
      </c>
      <c r="I44" s="8" t="n">
        <v>71.0</v>
      </c>
      <c r="J44" s="8" t="n">
        <v>19.0</v>
      </c>
      <c r="K44" s="8" t="n">
        <v>17.0</v>
      </c>
      <c r="L44" s="8" t="n">
        <v>11.0</v>
      </c>
      <c r="M44" s="8" t="n">
        <v>26.0</v>
      </c>
      <c r="N44" s="11" t="n">
        <f si="5" t="shared"/>
        <v>304.0</v>
      </c>
      <c r="O44" s="8" t="n">
        <v>10630.0</v>
      </c>
      <c r="P44" s="8" t="n">
        <v>3381.0</v>
      </c>
      <c r="Q44" s="11" t="n">
        <f si="2" t="shared"/>
        <v>278.0</v>
      </c>
      <c r="R44" s="6" t="n">
        <f si="0" t="shared"/>
        <v>12.161870503597122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4.0</v>
      </c>
      <c r="E45" s="8" t="n">
        <f ref="E45:M45" si="10" t="shared">E46-E44</f>
        <v>29.0</v>
      </c>
      <c r="F45" s="8" t="n">
        <f si="10" t="shared"/>
        <v>39.0</v>
      </c>
      <c r="G45" s="8" t="n">
        <f si="10" t="shared"/>
        <v>52.0</v>
      </c>
      <c r="H45" s="8" t="n">
        <f si="10" t="shared"/>
        <v>84.0</v>
      </c>
      <c r="I45" s="8" t="n">
        <f si="10" t="shared"/>
        <v>46.0</v>
      </c>
      <c r="J45" s="8" t="n">
        <f si="10" t="shared"/>
        <v>21.0</v>
      </c>
      <c r="K45" s="8" t="n">
        <f si="10" t="shared"/>
        <v>16.0</v>
      </c>
      <c r="L45" s="8" t="n">
        <f si="10" t="shared"/>
        <v>7.0</v>
      </c>
      <c r="M45" s="8" t="n">
        <f si="10" t="shared"/>
        <v>23.0</v>
      </c>
      <c r="N45" s="11" t="n">
        <f si="5" t="shared"/>
        <v>321.0</v>
      </c>
      <c r="O45" s="8" t="n">
        <f>O46-O44</f>
        <v>14237.0</v>
      </c>
      <c r="P45" s="8" t="n">
        <f>P46-P44</f>
        <v>3161.0</v>
      </c>
      <c r="Q45" s="11" t="n">
        <f si="2" t="shared"/>
        <v>298.0</v>
      </c>
      <c r="R45" s="6" t="n">
        <f si="0" t="shared"/>
        <v>10.60738255033557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22.0</v>
      </c>
      <c r="E46" s="8" t="n">
        <v>57.0</v>
      </c>
      <c r="F46" s="8" t="n">
        <v>71.0</v>
      </c>
      <c r="G46" s="8" t="n">
        <v>77.0</v>
      </c>
      <c r="H46" s="8" t="n">
        <v>141.0</v>
      </c>
      <c r="I46" s="8" t="n">
        <v>117.0</v>
      </c>
      <c r="J46" s="8" t="n">
        <v>40.0</v>
      </c>
      <c r="K46" s="8" t="n">
        <v>33.0</v>
      </c>
      <c r="L46" s="8" t="n">
        <v>18.0</v>
      </c>
      <c r="M46" s="8" t="n">
        <v>49.0</v>
      </c>
      <c r="N46" s="11" t="n">
        <f si="5" t="shared"/>
        <v>625.0</v>
      </c>
      <c r="O46" s="8" t="n">
        <v>24867.0</v>
      </c>
      <c r="P46" s="8" t="n">
        <v>6542.0</v>
      </c>
      <c r="Q46" s="11" t="n">
        <f si="2" t="shared"/>
        <v>576.0</v>
      </c>
      <c r="R46" s="6" t="n">
        <f si="0" t="shared"/>
        <v>11.35763888888889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131.0</v>
      </c>
      <c r="E47" s="5" t="n">
        <v>189.0</v>
      </c>
      <c r="F47" s="5" t="n">
        <v>209.0</v>
      </c>
      <c r="G47" s="5" t="n">
        <v>200.0</v>
      </c>
      <c r="H47" s="5" t="n">
        <v>341.0</v>
      </c>
      <c r="I47" s="5" t="n">
        <v>278.0</v>
      </c>
      <c r="J47" s="5" t="n">
        <v>157.0</v>
      </c>
      <c r="K47" s="5" t="n">
        <v>73.0</v>
      </c>
      <c r="L47" s="5" t="n">
        <v>78.0</v>
      </c>
      <c r="M47" s="5" t="n">
        <v>159.0</v>
      </c>
      <c r="N47" s="11" t="n">
        <f si="5" t="shared"/>
        <v>1815.0</v>
      </c>
      <c r="O47" s="5" t="n">
        <v>117471.0</v>
      </c>
      <c r="P47" s="5" t="n">
        <v>19421.0</v>
      </c>
      <c r="Q47" s="11" t="n">
        <f si="2" t="shared"/>
        <v>1656.0</v>
      </c>
      <c r="R47" s="6" t="n">
        <f si="0" t="shared"/>
        <v>11.727657004830919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21571.0</v>
      </c>
      <c r="E48" s="5" t="n">
        <f ref="E48:M48" si="11" t="shared">E47+E46+E43+E39+E25+E18</f>
        <v>69476.0</v>
      </c>
      <c r="F48" s="5" t="n">
        <f si="11" t="shared"/>
        <v>105238.0</v>
      </c>
      <c r="G48" s="5" t="n">
        <f si="11" t="shared"/>
        <v>80321.0</v>
      </c>
      <c r="H48" s="5" t="n">
        <f si="11" t="shared"/>
        <v>210151.0</v>
      </c>
      <c r="I48" s="5" t="n">
        <f si="11" t="shared"/>
        <v>41364.0</v>
      </c>
      <c r="J48" s="5" t="n">
        <f si="11" t="shared"/>
        <v>13985.0</v>
      </c>
      <c r="K48" s="5" t="n">
        <f si="11" t="shared"/>
        <v>8144.0</v>
      </c>
      <c r="L48" s="5" t="n">
        <f si="11" t="shared"/>
        <v>5063.0</v>
      </c>
      <c r="M48" s="5" t="n">
        <f si="11" t="shared"/>
        <v>21894.0</v>
      </c>
      <c r="N48" s="11" t="n">
        <f si="5" t="shared"/>
        <v>577207.0</v>
      </c>
      <c r="O48" s="5" t="n">
        <f>O47+O46+O43+O39+O25+O18</f>
        <v>1.6858796E7</v>
      </c>
      <c r="P48" s="5" t="n">
        <f>P47+P46+P43+P39+P25+P18</f>
        <v>3620606.0</v>
      </c>
      <c r="Q48" s="11" t="n">
        <f si="2" t="shared"/>
        <v>555313.0</v>
      </c>
      <c r="R48" s="6" t="n">
        <f si="0" t="shared"/>
        <v>6.51993740467088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3.7371341650395786</v>
      </c>
      <c r="E49" s="6" t="n">
        <f ref="E49" si="13" t="shared">E48/$N$48*100</f>
        <v>12.036583062921967</v>
      </c>
      <c r="F49" s="6" t="n">
        <f ref="F49" si="14" t="shared">F48/$N$48*100</f>
        <v>18.2322806202974</v>
      </c>
      <c r="G49" s="6" t="n">
        <f ref="G49" si="15" t="shared">G48/$N$48*100</f>
        <v>13.915458405736592</v>
      </c>
      <c r="H49" s="6" t="n">
        <f ref="H49" si="16" t="shared">H48/$N$48*100</f>
        <v>36.40825561713562</v>
      </c>
      <c r="I49" s="6" t="n">
        <f ref="I49" si="17" t="shared">I48/$N$48*100</f>
        <v>7.166233257739424</v>
      </c>
      <c r="J49" s="6" t="n">
        <f ref="J49" si="18" t="shared">J48/$N$48*100</f>
        <v>2.422874289466344</v>
      </c>
      <c r="K49" s="6" t="n">
        <f ref="K49" si="19" t="shared">K48/$N$48*100</f>
        <v>1.4109322998508333</v>
      </c>
      <c r="L49" s="6" t="n">
        <f ref="L49" si="20" t="shared">L48/$N$48*100</f>
        <v>0.8771549894578549</v>
      </c>
      <c r="M49" s="6" t="n">
        <f ref="M49" si="21" t="shared">M48/$N$48*100</f>
        <v>3.7930932923543894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