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<sst xmlns="http://schemas.openxmlformats.org/spreadsheetml/2006/main" count="118" uniqueCount="73">
  <si>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</si>
  <si>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</si>
  <si>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</si>
  <si>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</si>
  <si>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</si>
  <si>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</si>
  <si>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</si>
  <si>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</si>
  <si>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</si>
  <si>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</si>
  <si>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</si>
  <si>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</si>
  <si>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</si>
  <si>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</si>
  <si>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</si>
  <si>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</si>
  <si>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</si>
  <si>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</si>
  <si>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</si>
  <si>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</si>
  <si>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</si>
  <si>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</si>
  <si>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</si>
  <si>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</si>
  <si>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</si>
  <si>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</si>
  <si>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</si>
  <si>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</si>
  <si>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</si>
  <si>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</si>
  <si>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</si>
  <si>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</si>
  <si>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</si>
  <si>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</si>
  <si>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</si>
  <si>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</si>
  <si>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</si>
  <si>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</si>
  <si>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</si>
  <si>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</si>
  <si>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</si>
  <si>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</si>
  <si>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</si>
  <si>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</si>
  <si>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</si>
  <si>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</si>
  <si>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</si>
  <si>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</si>
  <si>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</si>
  <si>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</si>
  <si>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</si>
  <si>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</si>
  <si>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</si>
  <si>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</si>
  <si>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</si>
  <si>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</si>
  <si>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</si>
  <si>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</si>
  <si>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</si>
  <si>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</si>
  <si>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</si>
  <si>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</si>
  <si>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</si>
  <si>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</si>
  <si>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</si>
  <si>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</si>
  <si>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</si>
  <si>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</si>
  <si>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</si>
  <si>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</si>
  <si>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</si>
  <si>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100年3月來臺旅客人次～按停留夜數分
Table 1-8  Visitor Arrivals  by Length of Stay,
March,2011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</si>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</sst>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2781.0</v>
      </c>
      <c r="E3" s="4" t="n">
        <v>9006.0</v>
      </c>
      <c r="F3" s="4" t="n">
        <v>22417.0</v>
      </c>
      <c r="G3" s="4" t="n">
        <v>11654.0</v>
      </c>
      <c r="H3" s="4" t="n">
        <v>6418.0</v>
      </c>
      <c r="I3" s="4" t="n">
        <v>1470.0</v>
      </c>
      <c r="J3" s="4" t="n">
        <v>666.0</v>
      </c>
      <c r="K3" s="4" t="n">
        <v>549.0</v>
      </c>
      <c r="L3" s="4" t="n">
        <v>144.0</v>
      </c>
      <c r="M3" s="4" t="n">
        <v>247.0</v>
      </c>
      <c r="N3" s="11" t="n">
        <f>SUM(D3:M3)</f>
        <v>55352.0</v>
      </c>
      <c r="O3" s="4" t="n">
        <v>289641.0</v>
      </c>
      <c r="P3" s="4" t="n">
        <v>235311.0</v>
      </c>
      <c r="Q3" s="11" t="n">
        <f>SUM(D3:L3)</f>
        <v>55105.0</v>
      </c>
      <c r="R3" s="6" t="n">
        <f ref="R3:R48" si="0" t="shared">IF(P3&lt;&gt;0,P3/SUM(D3:L3),0)</f>
        <v>4.270229561745758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1417.0</v>
      </c>
      <c r="E4" s="5" t="n">
        <v>2178.0</v>
      </c>
      <c r="F4" s="5" t="n">
        <v>2815.0</v>
      </c>
      <c r="G4" s="5" t="n">
        <v>8048.0</v>
      </c>
      <c r="H4" s="5" t="n">
        <v>103974.0</v>
      </c>
      <c r="I4" s="5" t="n">
        <v>5206.0</v>
      </c>
      <c r="J4" s="5" t="n">
        <v>1684.0</v>
      </c>
      <c r="K4" s="5" t="n">
        <v>3689.0</v>
      </c>
      <c r="L4" s="5" t="n">
        <v>552.0</v>
      </c>
      <c r="M4" s="5" t="n">
        <v>3751.0</v>
      </c>
      <c r="N4" s="11" t="n">
        <f ref="N4:N14" si="1" t="shared">SUM(D4:M4)</f>
        <v>133314.0</v>
      </c>
      <c r="O4" s="5" t="n">
        <v>2544634.0</v>
      </c>
      <c r="P4" s="5" t="n">
        <v>1048960.0</v>
      </c>
      <c r="Q4" s="11" t="n">
        <f ref="Q4:Q48" si="2" t="shared">SUM(D4:L4)</f>
        <v>129563.0</v>
      </c>
      <c r="R4" s="6" t="n">
        <f si="0" t="shared"/>
        <v>8.096138558075994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5248.0</v>
      </c>
      <c r="E5" s="5" t="n">
        <v>32316.0</v>
      </c>
      <c r="F5" s="5" t="n">
        <v>39946.0</v>
      </c>
      <c r="G5" s="5" t="n">
        <v>17434.0</v>
      </c>
      <c r="H5" s="5" t="n">
        <v>8653.0</v>
      </c>
      <c r="I5" s="5" t="n">
        <v>4366.0</v>
      </c>
      <c r="J5" s="5" t="n">
        <v>1928.0</v>
      </c>
      <c r="K5" s="5" t="n">
        <v>666.0</v>
      </c>
      <c r="L5" s="5" t="n">
        <v>390.0</v>
      </c>
      <c r="M5" s="5" t="n">
        <v>486.0</v>
      </c>
      <c r="N5" s="11" t="n">
        <f si="1" t="shared"/>
        <v>111433.0</v>
      </c>
      <c r="O5" s="5" t="n">
        <v>583285.0</v>
      </c>
      <c r="P5" s="5" t="n">
        <v>453660.0</v>
      </c>
      <c r="Q5" s="11" t="n">
        <f si="2" t="shared"/>
        <v>110947.0</v>
      </c>
      <c r="R5" s="6" t="n">
        <f si="0" t="shared"/>
        <v>4.088979422607191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1847.0</v>
      </c>
      <c r="E6" s="5" t="n">
        <v>4223.0</v>
      </c>
      <c r="F6" s="5" t="n">
        <v>9250.0</v>
      </c>
      <c r="G6" s="5" t="n">
        <v>1659.0</v>
      </c>
      <c r="H6" s="5" t="n">
        <v>1079.0</v>
      </c>
      <c r="I6" s="5" t="n">
        <v>599.0</v>
      </c>
      <c r="J6" s="5" t="n">
        <v>457.0</v>
      </c>
      <c r="K6" s="5" t="n">
        <v>95.0</v>
      </c>
      <c r="L6" s="5" t="n">
        <v>25.0</v>
      </c>
      <c r="M6" s="5" t="n">
        <v>135.0</v>
      </c>
      <c r="N6" s="11" t="n">
        <f si="1" t="shared"/>
        <v>19369.0</v>
      </c>
      <c r="O6" s="5" t="n">
        <v>112080.0</v>
      </c>
      <c r="P6" s="5" t="n">
        <v>74162.0</v>
      </c>
      <c r="Q6" s="11" t="n">
        <f si="2" t="shared"/>
        <v>19234.0</v>
      </c>
      <c r="R6" s="6" t="n">
        <f si="0" t="shared"/>
        <v>3.8557762295934284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151.0</v>
      </c>
      <c r="E7" s="5" t="n">
        <v>282.0</v>
      </c>
      <c r="F7" s="5" t="n">
        <v>389.0</v>
      </c>
      <c r="G7" s="5" t="n">
        <v>313.0</v>
      </c>
      <c r="H7" s="5" t="n">
        <v>458.0</v>
      </c>
      <c r="I7" s="5" t="n">
        <v>189.0</v>
      </c>
      <c r="J7" s="5" t="n">
        <v>116.0</v>
      </c>
      <c r="K7" s="5" t="n">
        <v>38.0</v>
      </c>
      <c r="L7" s="5" t="n">
        <v>4.0</v>
      </c>
      <c r="M7" s="5" t="n">
        <v>56.0</v>
      </c>
      <c r="N7" s="11" t="n">
        <f si="1" t="shared"/>
        <v>1996.0</v>
      </c>
      <c r="O7" s="5" t="n">
        <v>30785.0</v>
      </c>
      <c r="P7" s="5" t="n">
        <v>12791.0</v>
      </c>
      <c r="Q7" s="11" t="n">
        <f si="2" t="shared"/>
        <v>1940.0</v>
      </c>
      <c r="R7" s="6" t="n">
        <f si="0" t="shared"/>
        <v>6.593298969072165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93.0</v>
      </c>
      <c r="E8" s="5" t="n">
        <v>166.0</v>
      </c>
      <c r="F8" s="5" t="n">
        <v>229.0</v>
      </c>
      <c r="G8" s="5" t="n">
        <v>192.0</v>
      </c>
      <c r="H8" s="5" t="n">
        <v>370.0</v>
      </c>
      <c r="I8" s="5" t="n">
        <v>174.0</v>
      </c>
      <c r="J8" s="5" t="n">
        <v>47.0</v>
      </c>
      <c r="K8" s="5" t="n">
        <v>18.0</v>
      </c>
      <c r="L8" s="5" t="n">
        <v>2.0</v>
      </c>
      <c r="M8" s="5" t="n">
        <v>24.0</v>
      </c>
      <c r="N8" s="11" t="n">
        <f si="1" t="shared"/>
        <v>1315.0</v>
      </c>
      <c r="O8" s="5" t="n">
        <v>15398.0</v>
      </c>
      <c r="P8" s="5" t="n">
        <v>7758.0</v>
      </c>
      <c r="Q8" s="11" t="n">
        <f si="2" t="shared"/>
        <v>1291.0</v>
      </c>
      <c r="R8" s="6" t="n">
        <f si="0" t="shared"/>
        <v>6.009295120061967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397.0</v>
      </c>
      <c r="E9" s="5" t="n">
        <v>793.0</v>
      </c>
      <c r="F9" s="5" t="n">
        <v>1528.0</v>
      </c>
      <c r="G9" s="5" t="n">
        <v>3730.0</v>
      </c>
      <c r="H9" s="5" t="n">
        <v>17179.0</v>
      </c>
      <c r="I9" s="5" t="n">
        <v>3183.0</v>
      </c>
      <c r="J9" s="5" t="n">
        <v>629.0</v>
      </c>
      <c r="K9" s="5" t="n">
        <v>111.0</v>
      </c>
      <c r="L9" s="5" t="n">
        <v>17.0</v>
      </c>
      <c r="M9" s="5" t="n">
        <v>237.0</v>
      </c>
      <c r="N9" s="11" t="n">
        <f si="1" t="shared"/>
        <v>27804.0</v>
      </c>
      <c r="O9" s="5" t="n">
        <v>263950.0</v>
      </c>
      <c r="P9" s="5" t="n">
        <v>177314.0</v>
      </c>
      <c r="Q9" s="11" t="n">
        <f si="2" t="shared"/>
        <v>27567.0</v>
      </c>
      <c r="R9" s="6" t="n">
        <f si="0" t="shared"/>
        <v>6.432110857184314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812.0</v>
      </c>
      <c r="E10" s="5" t="n">
        <v>1631.0</v>
      </c>
      <c r="F10" s="5" t="n">
        <v>2708.0</v>
      </c>
      <c r="G10" s="5" t="n">
        <v>3570.0</v>
      </c>
      <c r="H10" s="5" t="n">
        <v>10047.0</v>
      </c>
      <c r="I10" s="5" t="n">
        <v>2827.0</v>
      </c>
      <c r="J10" s="5" t="n">
        <v>1041.0</v>
      </c>
      <c r="K10" s="5" t="n">
        <v>77.0</v>
      </c>
      <c r="L10" s="5" t="n">
        <v>15.0</v>
      </c>
      <c r="M10" s="5" t="n">
        <v>68.0</v>
      </c>
      <c r="N10" s="11" t="n">
        <f si="1" t="shared"/>
        <v>22796.0</v>
      </c>
      <c r="O10" s="5" t="n">
        <v>165823.0</v>
      </c>
      <c r="P10" s="5" t="n">
        <v>140732.0</v>
      </c>
      <c r="Q10" s="11" t="n">
        <f si="2" t="shared"/>
        <v>22728.0</v>
      </c>
      <c r="R10" s="6" t="n">
        <f si="0" t="shared"/>
        <v>6.192009855684618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238.0</v>
      </c>
      <c r="E11" s="5" t="n">
        <v>284.0</v>
      </c>
      <c r="F11" s="5" t="n">
        <v>522.0</v>
      </c>
      <c r="G11" s="5" t="n">
        <v>581.0</v>
      </c>
      <c r="H11" s="5" t="n">
        <v>3807.0</v>
      </c>
      <c r="I11" s="5" t="n">
        <v>1018.0</v>
      </c>
      <c r="J11" s="5" t="n">
        <v>378.0</v>
      </c>
      <c r="K11" s="5" t="n">
        <v>357.0</v>
      </c>
      <c r="L11" s="5" t="n">
        <v>126.0</v>
      </c>
      <c r="M11" s="5" t="n">
        <v>4798.0</v>
      </c>
      <c r="N11" s="11" t="n">
        <f si="1" t="shared"/>
        <v>12109.0</v>
      </c>
      <c r="O11" s="5" t="n">
        <v>4092177.0</v>
      </c>
      <c r="P11" s="5" t="n">
        <v>70516.0</v>
      </c>
      <c r="Q11" s="11" t="n">
        <f si="2" t="shared"/>
        <v>7311.0</v>
      </c>
      <c r="R11" s="6" t="n">
        <f si="0" t="shared"/>
        <v>9.64519217617289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391.0</v>
      </c>
      <c r="E12" s="5" t="n">
        <v>591.0</v>
      </c>
      <c r="F12" s="5" t="n">
        <v>758.0</v>
      </c>
      <c r="G12" s="5" t="n">
        <v>581.0</v>
      </c>
      <c r="H12" s="5" t="n">
        <v>696.0</v>
      </c>
      <c r="I12" s="5" t="n">
        <v>303.0</v>
      </c>
      <c r="J12" s="5" t="n">
        <v>187.0</v>
      </c>
      <c r="K12" s="5" t="n">
        <v>139.0</v>
      </c>
      <c r="L12" s="5" t="n">
        <v>73.0</v>
      </c>
      <c r="M12" s="5" t="n">
        <v>3223.0</v>
      </c>
      <c r="N12" s="11" t="n">
        <f si="1" t="shared"/>
        <v>6942.0</v>
      </c>
      <c r="O12" s="5" t="n">
        <v>2181478.0</v>
      </c>
      <c r="P12" s="5" t="n">
        <v>29711.0</v>
      </c>
      <c r="Q12" s="11" t="n">
        <f si="2" t="shared"/>
        <v>3719.0</v>
      </c>
      <c r="R12" s="6" t="n">
        <f si="0" t="shared"/>
        <v>7.988975531056735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260.0</v>
      </c>
      <c r="E13" s="5" t="n">
        <v>728.0</v>
      </c>
      <c r="F13" s="5" t="n">
        <v>1695.0</v>
      </c>
      <c r="G13" s="5" t="n">
        <v>1110.0</v>
      </c>
      <c r="H13" s="5" t="n">
        <v>970.0</v>
      </c>
      <c r="I13" s="5" t="n">
        <v>578.0</v>
      </c>
      <c r="J13" s="5" t="n">
        <v>225.0</v>
      </c>
      <c r="K13" s="5" t="n">
        <v>113.0</v>
      </c>
      <c r="L13" s="5" t="n">
        <v>64.0</v>
      </c>
      <c r="M13" s="5" t="n">
        <v>3436.0</v>
      </c>
      <c r="N13" s="11" t="n">
        <f si="1" t="shared"/>
        <v>9179.0</v>
      </c>
      <c r="O13" s="5" t="n">
        <v>2215333.0</v>
      </c>
      <c r="P13" s="5" t="n">
        <v>38361.0</v>
      </c>
      <c r="Q13" s="11" t="n">
        <f si="2" t="shared"/>
        <v>5743.0</v>
      </c>
      <c r="R13" s="6" t="n">
        <f si="0" t="shared"/>
        <v>6.679609959951245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44.0</v>
      </c>
      <c r="E14" s="5" t="n">
        <v>72.0</v>
      </c>
      <c r="F14" s="5" t="n">
        <v>153.0</v>
      </c>
      <c r="G14" s="5" t="n">
        <v>215.0</v>
      </c>
      <c r="H14" s="5" t="n">
        <v>497.0</v>
      </c>
      <c r="I14" s="5" t="n">
        <v>248.0</v>
      </c>
      <c r="J14" s="5" t="n">
        <v>227.0</v>
      </c>
      <c r="K14" s="5" t="n">
        <v>211.0</v>
      </c>
      <c r="L14" s="5" t="n">
        <v>86.0</v>
      </c>
      <c r="M14" s="5" t="n">
        <v>3505.0</v>
      </c>
      <c r="N14" s="11" t="n">
        <f si="1" t="shared"/>
        <v>5258.0</v>
      </c>
      <c r="O14" s="5" t="n">
        <v>2920287.0</v>
      </c>
      <c r="P14" s="5" t="n">
        <v>30027.0</v>
      </c>
      <c r="Q14" s="11" t="n">
        <f si="2" t="shared"/>
        <v>1753.0</v>
      </c>
      <c r="R14" s="6" t="n">
        <f si="0" t="shared"/>
        <v>17.128921848260127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33.0</v>
      </c>
      <c r="E15" s="5" t="n">
        <f ref="E15:M15" si="3" t="shared">E16-E9-E10-E11-E12-E13-E14</f>
        <v>10.0</v>
      </c>
      <c r="F15" s="5" t="n">
        <f si="3" t="shared"/>
        <v>12.0</v>
      </c>
      <c r="G15" s="5" t="n">
        <f si="3" t="shared"/>
        <v>33.0</v>
      </c>
      <c r="H15" s="5" t="n">
        <f si="3" t="shared"/>
        <v>139.0</v>
      </c>
      <c r="I15" s="5" t="n">
        <f si="3" t="shared"/>
        <v>226.0</v>
      </c>
      <c r="J15" s="5" t="n">
        <f si="3" t="shared"/>
        <v>30.0</v>
      </c>
      <c r="K15" s="5" t="n">
        <f si="3" t="shared"/>
        <v>44.0</v>
      </c>
      <c r="L15" s="5" t="n">
        <f si="3" t="shared"/>
        <v>10.0</v>
      </c>
      <c r="M15" s="5" t="n">
        <f si="3" t="shared"/>
        <v>220.0</v>
      </c>
      <c r="N15" s="5" t="n">
        <f ref="N15" si="4" t="shared">N16-N9-N10-N11-N12-N13-N14</f>
        <v>757.0</v>
      </c>
      <c r="O15" s="5" t="n">
        <f>O16-O9-O10-O11-O12-O13-O14</f>
        <v>97647.0</v>
      </c>
      <c r="P15" s="5" t="n">
        <f>P16-P9-P10-P11-P12-P13-P14</f>
        <v>7115.0</v>
      </c>
      <c r="Q15" s="11" t="n">
        <f si="2" t="shared"/>
        <v>537.0</v>
      </c>
      <c r="R15" s="6" t="n">
        <f si="0" t="shared"/>
        <v>13.249534450651769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2175.0</v>
      </c>
      <c r="E16" s="5" t="n">
        <v>4109.0</v>
      </c>
      <c r="F16" s="5" t="n">
        <v>7376.0</v>
      </c>
      <c r="G16" s="5" t="n">
        <v>9820.0</v>
      </c>
      <c r="H16" s="5" t="n">
        <v>33335.0</v>
      </c>
      <c r="I16" s="5" t="n">
        <v>8383.0</v>
      </c>
      <c r="J16" s="5" t="n">
        <v>2717.0</v>
      </c>
      <c r="K16" s="5" t="n">
        <v>1052.0</v>
      </c>
      <c r="L16" s="5" t="n">
        <v>391.0</v>
      </c>
      <c r="M16" s="5" t="n">
        <v>15487.0</v>
      </c>
      <c r="N16" s="11" t="n">
        <f ref="N16:N48" si="5" t="shared">SUM(D16:M16)</f>
        <v>84845.0</v>
      </c>
      <c r="O16" s="5" t="n">
        <v>1.1936695E7</v>
      </c>
      <c r="P16" s="5" t="n">
        <v>493776.0</v>
      </c>
      <c r="Q16" s="11" t="n">
        <f si="2" t="shared"/>
        <v>69358.0</v>
      </c>
      <c r="R16" s="6" t="n">
        <f si="0" t="shared"/>
        <v>7.119236425502465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38.0</v>
      </c>
      <c r="E17" s="5" t="n">
        <f ref="E17:M17" si="6" t="shared">E18-E16-E3-E4-E5-E6-E7-E8</f>
        <v>80.0</v>
      </c>
      <c r="F17" s="5" t="n">
        <f si="6" t="shared"/>
        <v>116.0</v>
      </c>
      <c r="G17" s="5" t="n">
        <f si="6" t="shared"/>
        <v>152.0</v>
      </c>
      <c r="H17" s="5" t="n">
        <f si="6" t="shared"/>
        <v>380.0</v>
      </c>
      <c r="I17" s="5" t="n">
        <f si="6" t="shared"/>
        <v>925.0</v>
      </c>
      <c r="J17" s="5" t="n">
        <f si="6" t="shared"/>
        <v>2088.0</v>
      </c>
      <c r="K17" s="5" t="n">
        <f si="6" t="shared"/>
        <v>3018.0</v>
      </c>
      <c r="L17" s="5" t="n">
        <f si="6" t="shared"/>
        <v>1253.0</v>
      </c>
      <c r="M17" s="5" t="n">
        <f si="6" t="shared"/>
        <v>2620.0</v>
      </c>
      <c r="N17" s="11" t="n">
        <f si="5" t="shared"/>
        <v>10670.0</v>
      </c>
      <c r="O17" s="5" t="n">
        <f>O18-O16-O3-O4-O5-O6-O7-O8</f>
        <v>1109518.0</v>
      </c>
      <c r="P17" s="5" t="n">
        <f>P18-P16-P3-P4-P5-P6-P7-P8</f>
        <v>287884.0</v>
      </c>
      <c r="Q17" s="11" t="n">
        <f si="2" t="shared"/>
        <v>8050.0</v>
      </c>
      <c r="R17" s="6" t="n">
        <f si="0" t="shared"/>
        <v>35.76198757763975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13750.0</v>
      </c>
      <c r="E18" s="5" t="n">
        <v>52360.0</v>
      </c>
      <c r="F18" s="5" t="n">
        <v>82538.0</v>
      </c>
      <c r="G18" s="5" t="n">
        <v>49272.0</v>
      </c>
      <c r="H18" s="5" t="n">
        <v>154667.0</v>
      </c>
      <c r="I18" s="5" t="n">
        <v>21312.0</v>
      </c>
      <c r="J18" s="5" t="n">
        <v>9703.0</v>
      </c>
      <c r="K18" s="5" t="n">
        <v>9125.0</v>
      </c>
      <c r="L18" s="5" t="n">
        <v>2761.0</v>
      </c>
      <c r="M18" s="5" t="n">
        <v>22806.0</v>
      </c>
      <c r="N18" s="11" t="n">
        <f si="5" t="shared"/>
        <v>418294.0</v>
      </c>
      <c r="O18" s="5" t="n">
        <v>1.6622036E7</v>
      </c>
      <c r="P18" s="5" t="n">
        <v>2614302.0</v>
      </c>
      <c r="Q18" s="11" t="n">
        <f si="2" t="shared"/>
        <v>395488.0</v>
      </c>
      <c r="R18" s="6" t="n">
        <f si="0" t="shared"/>
        <v>6.6103194028643095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364.0</v>
      </c>
      <c r="E19" s="5" t="n">
        <v>626.0</v>
      </c>
      <c r="F19" s="5" t="n">
        <v>1022.0</v>
      </c>
      <c r="G19" s="5" t="n">
        <v>575.0</v>
      </c>
      <c r="H19" s="5" t="n">
        <v>1115.0</v>
      </c>
      <c r="I19" s="5" t="n">
        <v>965.0</v>
      </c>
      <c r="J19" s="5" t="n">
        <v>554.0</v>
      </c>
      <c r="K19" s="5" t="n">
        <v>134.0</v>
      </c>
      <c r="L19" s="5" t="n">
        <v>49.0</v>
      </c>
      <c r="M19" s="5" t="n">
        <v>112.0</v>
      </c>
      <c r="N19" s="11" t="n">
        <f si="5" t="shared"/>
        <v>5516.0</v>
      </c>
      <c r="O19" s="5" t="n">
        <v>83742.0</v>
      </c>
      <c r="P19" s="5" t="n">
        <v>46675.0</v>
      </c>
      <c r="Q19" s="11" t="n">
        <f si="2" t="shared"/>
        <v>5404.0</v>
      </c>
      <c r="R19" s="6" t="n">
        <f si="0" t="shared"/>
        <v>8.637120651369356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3252.0</v>
      </c>
      <c r="E20" s="5" t="n">
        <v>3422.0</v>
      </c>
      <c r="F20" s="5" t="n">
        <v>4268.0</v>
      </c>
      <c r="G20" s="5" t="n">
        <v>3101.0</v>
      </c>
      <c r="H20" s="5" t="n">
        <v>6109.0</v>
      </c>
      <c r="I20" s="5" t="n">
        <v>6447.0</v>
      </c>
      <c r="J20" s="5" t="n">
        <v>3001.0</v>
      </c>
      <c r="K20" s="5" t="n">
        <v>949.0</v>
      </c>
      <c r="L20" s="5" t="n">
        <v>182.0</v>
      </c>
      <c r="M20" s="5" t="n">
        <v>493.0</v>
      </c>
      <c r="N20" s="11" t="n">
        <f si="5" t="shared"/>
        <v>31224.0</v>
      </c>
      <c r="O20" s="5" t="n">
        <v>407905.0</v>
      </c>
      <c r="P20" s="5" t="n">
        <v>265324.0</v>
      </c>
      <c r="Q20" s="11" t="n">
        <f si="2" t="shared"/>
        <v>30731.0</v>
      </c>
      <c r="R20" s="6" t="n">
        <f si="0" t="shared"/>
        <v>8.633757443623702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20.0</v>
      </c>
      <c r="E21" s="5" t="n">
        <v>22.0</v>
      </c>
      <c r="F21" s="5" t="n">
        <v>22.0</v>
      </c>
      <c r="G21" s="5" t="n">
        <v>23.0</v>
      </c>
      <c r="H21" s="5" t="n">
        <v>57.0</v>
      </c>
      <c r="I21" s="5" t="n">
        <v>25.0</v>
      </c>
      <c r="J21" s="5" t="n">
        <v>10.0</v>
      </c>
      <c r="K21" s="5" t="n">
        <v>7.0</v>
      </c>
      <c r="L21" s="5" t="n">
        <v>0.0</v>
      </c>
      <c r="M21" s="5" t="n">
        <v>11.0</v>
      </c>
      <c r="N21" s="11" t="n">
        <f si="5" t="shared"/>
        <v>197.0</v>
      </c>
      <c r="O21" s="5" t="n">
        <v>3380.0</v>
      </c>
      <c r="P21" s="5" t="n">
        <v>1339.0</v>
      </c>
      <c r="Q21" s="11" t="n">
        <f si="2" t="shared"/>
        <v>186.0</v>
      </c>
      <c r="R21" s="6" t="n">
        <f si="0" t="shared"/>
        <v>7.198924731182796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39.0</v>
      </c>
      <c r="F22" s="5" t="n">
        <v>54.0</v>
      </c>
      <c r="G22" s="5" t="n">
        <v>64.0</v>
      </c>
      <c r="H22" s="5" t="n">
        <v>126.0</v>
      </c>
      <c r="I22" s="5" t="n">
        <v>68.0</v>
      </c>
      <c r="J22" s="5" t="n">
        <v>15.0</v>
      </c>
      <c r="K22" s="5" t="n">
        <v>14.0</v>
      </c>
      <c r="L22" s="5" t="n">
        <v>7.0</v>
      </c>
      <c r="M22" s="5" t="n">
        <v>7.0</v>
      </c>
      <c r="N22" s="11" t="n">
        <f si="5" t="shared"/>
        <v>413.0</v>
      </c>
      <c r="O22" s="5" t="n">
        <v>4854.0</v>
      </c>
      <c r="P22" s="5" t="n">
        <v>3383.0</v>
      </c>
      <c r="Q22" s="11" t="n">
        <f si="2" t="shared"/>
        <v>406.0</v>
      </c>
      <c r="R22" s="6" t="n">
        <f si="0" t="shared"/>
        <v>8.332512315270936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6.0</v>
      </c>
      <c r="F23" s="5" t="n">
        <v>10.0</v>
      </c>
      <c r="G23" s="5" t="n">
        <v>14.0</v>
      </c>
      <c r="H23" s="5" t="n">
        <v>33.0</v>
      </c>
      <c r="I23" s="5" t="n">
        <v>16.0</v>
      </c>
      <c r="J23" s="5" t="n">
        <v>9.0</v>
      </c>
      <c r="K23" s="5" t="n">
        <v>10.0</v>
      </c>
      <c r="L23" s="5" t="n">
        <v>3.0</v>
      </c>
      <c r="M23" s="5" t="n">
        <v>0.0</v>
      </c>
      <c r="N23" s="11" t="n">
        <f si="5" t="shared"/>
        <v>106.0</v>
      </c>
      <c r="O23" s="5" t="n">
        <v>1374.0</v>
      </c>
      <c r="P23" s="5" t="n">
        <v>1374.0</v>
      </c>
      <c r="Q23" s="11" t="n">
        <f si="2" t="shared"/>
        <v>106.0</v>
      </c>
      <c r="R23" s="6" t="n">
        <f si="0" t="shared"/>
        <v>12.962264150943396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33.0</v>
      </c>
      <c r="E24" s="5" t="n">
        <f ref="E24:M24" si="7" t="shared">E25-E19-E20-E21-E22-E23</f>
        <v>35.0</v>
      </c>
      <c r="F24" s="5" t="n">
        <f si="7" t="shared"/>
        <v>57.0</v>
      </c>
      <c r="G24" s="5" t="n">
        <f si="7" t="shared"/>
        <v>68.0</v>
      </c>
      <c r="H24" s="5" t="n">
        <f si="7" t="shared"/>
        <v>131.0</v>
      </c>
      <c r="I24" s="5" t="n">
        <f si="7" t="shared"/>
        <v>97.0</v>
      </c>
      <c r="J24" s="5" t="n">
        <f si="7" t="shared"/>
        <v>30.0</v>
      </c>
      <c r="K24" s="5" t="n">
        <f si="7" t="shared"/>
        <v>28.0</v>
      </c>
      <c r="L24" s="5" t="n">
        <f si="7" t="shared"/>
        <v>5.0</v>
      </c>
      <c r="M24" s="5" t="n">
        <f si="7" t="shared"/>
        <v>34.0</v>
      </c>
      <c r="N24" s="11" t="n">
        <f si="5" t="shared"/>
        <v>518.0</v>
      </c>
      <c r="O24" s="5" t="n">
        <f>O25-O19-O20-O21-O22-O23</f>
        <v>18472.0</v>
      </c>
      <c r="P24" s="5" t="n">
        <f>P25-P19-P20-P21-P22-P23</f>
        <v>4642.0</v>
      </c>
      <c r="Q24" s="11" t="n">
        <f si="2" t="shared"/>
        <v>484.0</v>
      </c>
      <c r="R24" s="6" t="n">
        <f si="0" t="shared"/>
        <v>9.590909090909092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3693.0</v>
      </c>
      <c r="E25" s="5" t="n">
        <v>4150.0</v>
      </c>
      <c r="F25" s="5" t="n">
        <v>5433.0</v>
      </c>
      <c r="G25" s="5" t="n">
        <v>3845.0</v>
      </c>
      <c r="H25" s="5" t="n">
        <v>7571.0</v>
      </c>
      <c r="I25" s="5" t="n">
        <v>7618.0</v>
      </c>
      <c r="J25" s="5" t="n">
        <v>3619.0</v>
      </c>
      <c r="K25" s="5" t="n">
        <v>1142.0</v>
      </c>
      <c r="L25" s="5" t="n">
        <v>246.0</v>
      </c>
      <c r="M25" s="5" t="n">
        <v>657.0</v>
      </c>
      <c r="N25" s="11" t="n">
        <f si="5" t="shared"/>
        <v>37974.0</v>
      </c>
      <c r="O25" s="5" t="n">
        <v>519727.0</v>
      </c>
      <c r="P25" s="5" t="n">
        <v>322737.0</v>
      </c>
      <c r="Q25" s="11" t="n">
        <f si="2" t="shared"/>
        <v>37317.0</v>
      </c>
      <c r="R25" s="6" t="n">
        <f si="0" t="shared"/>
        <v>8.648524801029021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61.0</v>
      </c>
      <c r="E26" s="5" t="n">
        <v>72.0</v>
      </c>
      <c r="F26" s="5" t="n">
        <v>92.0</v>
      </c>
      <c r="G26" s="5" t="n">
        <v>28.0</v>
      </c>
      <c r="H26" s="5" t="n">
        <v>98.0</v>
      </c>
      <c r="I26" s="5" t="n">
        <v>35.0</v>
      </c>
      <c r="J26" s="5" t="n">
        <v>18.0</v>
      </c>
      <c r="K26" s="5" t="n">
        <v>19.0</v>
      </c>
      <c r="L26" s="5" t="n">
        <v>4.0</v>
      </c>
      <c r="M26" s="5" t="n">
        <v>5.0</v>
      </c>
      <c r="N26" s="11" t="n">
        <f si="5" t="shared"/>
        <v>432.0</v>
      </c>
      <c r="O26" s="5" t="n">
        <v>3709.0</v>
      </c>
      <c r="P26" s="5" t="n">
        <v>2982.0</v>
      </c>
      <c r="Q26" s="11" t="n">
        <f si="2" t="shared"/>
        <v>427.0</v>
      </c>
      <c r="R26" s="6" t="n">
        <f si="0" t="shared"/>
        <v>6.983606557377049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265.0</v>
      </c>
      <c r="E27" s="5" t="n">
        <v>349.0</v>
      </c>
      <c r="F27" s="5" t="n">
        <v>380.0</v>
      </c>
      <c r="G27" s="5" t="n">
        <v>219.0</v>
      </c>
      <c r="H27" s="5" t="n">
        <v>460.0</v>
      </c>
      <c r="I27" s="5" t="n">
        <v>465.0</v>
      </c>
      <c r="J27" s="5" t="n">
        <v>165.0</v>
      </c>
      <c r="K27" s="5" t="n">
        <v>84.0</v>
      </c>
      <c r="L27" s="5" t="n">
        <v>13.0</v>
      </c>
      <c r="M27" s="5" t="n">
        <v>40.0</v>
      </c>
      <c r="N27" s="11" t="n">
        <f si="5" t="shared"/>
        <v>2440.0</v>
      </c>
      <c r="O27" s="5" t="n">
        <v>34732.0</v>
      </c>
      <c r="P27" s="5" t="n">
        <v>18743.0</v>
      </c>
      <c r="Q27" s="11" t="n">
        <f si="2" t="shared"/>
        <v>2400.0</v>
      </c>
      <c r="R27" s="6" t="n">
        <f si="0" t="shared"/>
        <v>7.809583333333333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315.0</v>
      </c>
      <c r="E28" s="5" t="n">
        <v>569.0</v>
      </c>
      <c r="F28" s="5" t="n">
        <v>618.0</v>
      </c>
      <c r="G28" s="5" t="n">
        <v>589.0</v>
      </c>
      <c r="H28" s="5" t="n">
        <v>668.0</v>
      </c>
      <c r="I28" s="5" t="n">
        <v>650.0</v>
      </c>
      <c r="J28" s="5" t="n">
        <v>335.0</v>
      </c>
      <c r="K28" s="5" t="n">
        <v>95.0</v>
      </c>
      <c r="L28" s="5" t="n">
        <v>32.0</v>
      </c>
      <c r="M28" s="5" t="n">
        <v>54.0</v>
      </c>
      <c r="N28" s="11" t="n">
        <f si="5" t="shared"/>
        <v>3925.0</v>
      </c>
      <c r="O28" s="5" t="n">
        <v>41659.0</v>
      </c>
      <c r="P28" s="5" t="n">
        <v>30146.0</v>
      </c>
      <c r="Q28" s="11" t="n">
        <f si="2" t="shared"/>
        <v>3871.0</v>
      </c>
      <c r="R28" s="6" t="n">
        <f si="0" t="shared"/>
        <v>7.787651769568587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215.0</v>
      </c>
      <c r="E29" s="5" t="n">
        <v>263.0</v>
      </c>
      <c r="F29" s="5" t="n">
        <v>403.0</v>
      </c>
      <c r="G29" s="5" t="n">
        <v>190.0</v>
      </c>
      <c r="H29" s="5" t="n">
        <v>270.0</v>
      </c>
      <c r="I29" s="5" t="n">
        <v>133.0</v>
      </c>
      <c r="J29" s="5" t="n">
        <v>50.0</v>
      </c>
      <c r="K29" s="5" t="n">
        <v>26.0</v>
      </c>
      <c r="L29" s="5" t="n">
        <v>10.0</v>
      </c>
      <c r="M29" s="5" t="n">
        <v>7.0</v>
      </c>
      <c r="N29" s="11" t="n">
        <f si="5" t="shared"/>
        <v>1567.0</v>
      </c>
      <c r="O29" s="5" t="n">
        <v>10543.0</v>
      </c>
      <c r="P29" s="5" t="n">
        <v>8510.0</v>
      </c>
      <c r="Q29" s="11" t="n">
        <f si="2" t="shared"/>
        <v>1560.0</v>
      </c>
      <c r="R29" s="6" t="n">
        <f si="0" t="shared"/>
        <v>5.455128205128205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97.0</v>
      </c>
      <c r="E30" s="5" t="n">
        <v>225.0</v>
      </c>
      <c r="F30" s="5" t="n">
        <v>212.0</v>
      </c>
      <c r="G30" s="5" t="n">
        <v>162.0</v>
      </c>
      <c r="H30" s="5" t="n">
        <v>258.0</v>
      </c>
      <c r="I30" s="5" t="n">
        <v>127.0</v>
      </c>
      <c r="J30" s="5" t="n">
        <v>76.0</v>
      </c>
      <c r="K30" s="5" t="n">
        <v>14.0</v>
      </c>
      <c r="L30" s="5" t="n">
        <v>1.0</v>
      </c>
      <c r="M30" s="5" t="n">
        <v>10.0</v>
      </c>
      <c r="N30" s="11" t="n">
        <f si="5" t="shared"/>
        <v>1182.0</v>
      </c>
      <c r="O30" s="5" t="n">
        <v>8901.0</v>
      </c>
      <c r="P30" s="5" t="n">
        <v>7140.0</v>
      </c>
      <c r="Q30" s="11" t="n">
        <f si="2" t="shared"/>
        <v>1172.0</v>
      </c>
      <c r="R30" s="6" t="n">
        <f si="0" t="shared"/>
        <v>6.092150170648464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67.0</v>
      </c>
      <c r="E31" s="5" t="n">
        <v>98.0</v>
      </c>
      <c r="F31" s="5" t="n">
        <v>105.0</v>
      </c>
      <c r="G31" s="5" t="n">
        <v>69.0</v>
      </c>
      <c r="H31" s="5" t="n">
        <v>139.0</v>
      </c>
      <c r="I31" s="5" t="n">
        <v>108.0</v>
      </c>
      <c r="J31" s="5" t="n">
        <v>43.0</v>
      </c>
      <c r="K31" s="5" t="n">
        <v>15.0</v>
      </c>
      <c r="L31" s="5" t="n">
        <v>5.0</v>
      </c>
      <c r="M31" s="5" t="n">
        <v>9.0</v>
      </c>
      <c r="N31" s="11" t="n">
        <f si="5" t="shared"/>
        <v>658.0</v>
      </c>
      <c r="O31" s="5" t="n">
        <v>6758.0</v>
      </c>
      <c r="P31" s="5" t="n">
        <v>4796.0</v>
      </c>
      <c r="Q31" s="11" t="n">
        <f si="2" t="shared"/>
        <v>649.0</v>
      </c>
      <c r="R31" s="6" t="n">
        <f si="0" t="shared"/>
        <v>7.389830508474576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50.0</v>
      </c>
      <c r="E32" s="5" t="n">
        <v>101.0</v>
      </c>
      <c r="F32" s="5" t="n">
        <v>123.0</v>
      </c>
      <c r="G32" s="5" t="n">
        <v>95.0</v>
      </c>
      <c r="H32" s="5" t="n">
        <v>88.0</v>
      </c>
      <c r="I32" s="5" t="n">
        <v>59.0</v>
      </c>
      <c r="J32" s="5" t="n">
        <v>21.0</v>
      </c>
      <c r="K32" s="5" t="n">
        <v>10.0</v>
      </c>
      <c r="L32" s="5" t="n">
        <v>4.0</v>
      </c>
      <c r="M32" s="5" t="n">
        <v>8.0</v>
      </c>
      <c r="N32" s="11" t="n">
        <f si="5" t="shared"/>
        <v>559.0</v>
      </c>
      <c r="O32" s="5" t="n">
        <v>4741.0</v>
      </c>
      <c r="P32" s="5" t="n">
        <v>3285.0</v>
      </c>
      <c r="Q32" s="11" t="n">
        <f si="2" t="shared"/>
        <v>551.0</v>
      </c>
      <c r="R32" s="6" t="n">
        <f si="0" t="shared"/>
        <v>5.961887477313975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462.0</v>
      </c>
      <c r="E33" s="5" t="n">
        <v>587.0</v>
      </c>
      <c r="F33" s="5" t="n">
        <v>663.0</v>
      </c>
      <c r="G33" s="5" t="n">
        <v>439.0</v>
      </c>
      <c r="H33" s="5" t="n">
        <v>623.0</v>
      </c>
      <c r="I33" s="5" t="n">
        <v>423.0</v>
      </c>
      <c r="J33" s="5" t="n">
        <v>172.0</v>
      </c>
      <c r="K33" s="5" t="n">
        <v>74.0</v>
      </c>
      <c r="L33" s="5" t="n">
        <v>71.0</v>
      </c>
      <c r="M33" s="5" t="n">
        <v>37.0</v>
      </c>
      <c r="N33" s="11" t="n">
        <f si="5" t="shared"/>
        <v>3551.0</v>
      </c>
      <c r="O33" s="5" t="n">
        <v>36088.0</v>
      </c>
      <c r="P33" s="5" t="n">
        <v>25707.0</v>
      </c>
      <c r="Q33" s="11" t="n">
        <f si="2" t="shared"/>
        <v>3514.0</v>
      </c>
      <c r="R33" s="6" t="n">
        <f si="0" t="shared"/>
        <v>7.315594763801935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57.0</v>
      </c>
      <c r="E34" s="5" t="n">
        <v>230.0</v>
      </c>
      <c r="F34" s="5" t="n">
        <v>71.0</v>
      </c>
      <c r="G34" s="5" t="n">
        <v>51.0</v>
      </c>
      <c r="H34" s="5" t="n">
        <v>108.0</v>
      </c>
      <c r="I34" s="5" t="n">
        <v>91.0</v>
      </c>
      <c r="J34" s="5" t="n">
        <v>39.0</v>
      </c>
      <c r="K34" s="5" t="n">
        <v>15.0</v>
      </c>
      <c r="L34" s="5" t="n">
        <v>7.0</v>
      </c>
      <c r="M34" s="5" t="n">
        <v>11.0</v>
      </c>
      <c r="N34" s="11" t="n">
        <f si="5" t="shared"/>
        <v>680.0</v>
      </c>
      <c r="O34" s="5" t="n">
        <v>7446.0</v>
      </c>
      <c r="P34" s="5" t="n">
        <v>4497.0</v>
      </c>
      <c r="Q34" s="11" t="n">
        <f si="2" t="shared"/>
        <v>669.0</v>
      </c>
      <c r="R34" s="6" t="n">
        <f si="0" t="shared"/>
        <v>6.721973094170403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15.0</v>
      </c>
      <c r="E35" s="5" t="n">
        <v>13.0</v>
      </c>
      <c r="F35" s="5" t="n">
        <v>10.0</v>
      </c>
      <c r="G35" s="5" t="n">
        <v>7.0</v>
      </c>
      <c r="H35" s="5" t="n">
        <v>14.0</v>
      </c>
      <c r="I35" s="5" t="n">
        <v>5.0</v>
      </c>
      <c r="J35" s="5" t="n">
        <v>2.0</v>
      </c>
      <c r="K35" s="5" t="n">
        <v>1.0</v>
      </c>
      <c r="L35" s="5" t="n">
        <v>0.0</v>
      </c>
      <c r="M35" s="5" t="n">
        <v>1.0</v>
      </c>
      <c r="N35" s="11" t="n">
        <f si="5" t="shared"/>
        <v>68.0</v>
      </c>
      <c r="O35" s="5" t="n">
        <v>475.0</v>
      </c>
      <c r="P35" s="5" t="n">
        <v>318.0</v>
      </c>
      <c r="Q35" s="11" t="n">
        <f si="2" t="shared"/>
        <v>67.0</v>
      </c>
      <c r="R35" s="6" t="n">
        <f si="0" t="shared"/>
        <v>4.746268656716418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69.0</v>
      </c>
      <c r="E36" s="5" t="n">
        <v>127.0</v>
      </c>
      <c r="F36" s="5" t="n">
        <v>137.0</v>
      </c>
      <c r="G36" s="5" t="n">
        <v>96.0</v>
      </c>
      <c r="H36" s="5" t="n">
        <v>120.0</v>
      </c>
      <c r="I36" s="5" t="n">
        <v>106.0</v>
      </c>
      <c r="J36" s="5" t="n">
        <v>40.0</v>
      </c>
      <c r="K36" s="5" t="n">
        <v>13.0</v>
      </c>
      <c r="L36" s="5" t="n">
        <v>11.0</v>
      </c>
      <c r="M36" s="5" t="n">
        <v>7.0</v>
      </c>
      <c r="N36" s="11" t="n">
        <f si="5" t="shared"/>
        <v>726.0</v>
      </c>
      <c r="O36" s="5" t="n">
        <v>6523.0</v>
      </c>
      <c r="P36" s="5" t="n">
        <v>5334.0</v>
      </c>
      <c r="Q36" s="11" t="n">
        <f si="2" t="shared"/>
        <v>719.0</v>
      </c>
      <c r="R36" s="6" t="n">
        <f si="0" t="shared"/>
        <v>7.418636995827538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20.0</v>
      </c>
      <c r="E37" s="5" t="n">
        <v>19.0</v>
      </c>
      <c r="F37" s="5" t="n">
        <v>93.0</v>
      </c>
      <c r="G37" s="5" t="n">
        <v>95.0</v>
      </c>
      <c r="H37" s="5" t="n">
        <v>179.0</v>
      </c>
      <c r="I37" s="5" t="n">
        <v>95.0</v>
      </c>
      <c r="J37" s="5" t="n">
        <v>38.0</v>
      </c>
      <c r="K37" s="5" t="n">
        <v>24.0</v>
      </c>
      <c r="L37" s="5" t="n">
        <v>6.0</v>
      </c>
      <c r="M37" s="5" t="n">
        <v>39.0</v>
      </c>
      <c r="N37" s="11" t="n">
        <f si="5" t="shared"/>
        <v>608.0</v>
      </c>
      <c r="O37" s="5" t="n">
        <v>11699.0</v>
      </c>
      <c r="P37" s="5" t="n">
        <v>5259.0</v>
      </c>
      <c r="Q37" s="11" t="n">
        <f si="2" t="shared"/>
        <v>569.0</v>
      </c>
      <c r="R37" s="6" t="n">
        <f si="0" t="shared"/>
        <v>9.242530755711774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206.0</v>
      </c>
      <c r="E38" s="5" t="n">
        <f ref="E38:M38" si="8" t="shared">E39-E26-E27-E28-E29-E30-E31-E32-E33-E34-E35-E36-E37</f>
        <v>309.0</v>
      </c>
      <c r="F38" s="5" t="n">
        <f si="8" t="shared"/>
        <v>471.0</v>
      </c>
      <c r="G38" s="5" t="n">
        <f si="8" t="shared"/>
        <v>290.0</v>
      </c>
      <c r="H38" s="5" t="n">
        <f si="8" t="shared"/>
        <v>588.0</v>
      </c>
      <c r="I38" s="5" t="n">
        <f si="8" t="shared"/>
        <v>274.0</v>
      </c>
      <c r="J38" s="5" t="n">
        <f si="8" t="shared"/>
        <v>162.0</v>
      </c>
      <c r="K38" s="5" t="n">
        <f si="8" t="shared"/>
        <v>76.0</v>
      </c>
      <c r="L38" s="5" t="n">
        <f si="8" t="shared"/>
        <v>29.0</v>
      </c>
      <c r="M38" s="5" t="n">
        <f si="8" t="shared"/>
        <v>57.0</v>
      </c>
      <c r="N38" s="11" t="n">
        <f si="5" t="shared"/>
        <v>2462.0</v>
      </c>
      <c r="O38" s="5" t="n">
        <f>O39-O26-O27-O28-O29-O30-O31-O32-O33-O34-O35-O36-O37</f>
        <v>35868.0</v>
      </c>
      <c r="P38" s="5" t="n">
        <f>P39-P26-P27-P28-P29-P30-P31-P32-P33-P34-P35-P36-P37</f>
        <v>18603.0</v>
      </c>
      <c r="Q38" s="11" t="n">
        <f si="2" t="shared"/>
        <v>2405.0</v>
      </c>
      <c r="R38" s="6" t="n">
        <f si="0" t="shared"/>
        <v>7.735135135135135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1899.0</v>
      </c>
      <c r="E39" s="5" t="n">
        <v>2962.0</v>
      </c>
      <c r="F39" s="5" t="n">
        <v>3378.0</v>
      </c>
      <c r="G39" s="5" t="n">
        <v>2330.0</v>
      </c>
      <c r="H39" s="5" t="n">
        <v>3613.0</v>
      </c>
      <c r="I39" s="5" t="n">
        <v>2571.0</v>
      </c>
      <c r="J39" s="5" t="n">
        <v>1161.0</v>
      </c>
      <c r="K39" s="5" t="n">
        <v>466.0</v>
      </c>
      <c r="L39" s="5" t="n">
        <v>193.0</v>
      </c>
      <c r="M39" s="5" t="n">
        <v>285.0</v>
      </c>
      <c r="N39" s="11" t="n">
        <f si="5" t="shared"/>
        <v>18858.0</v>
      </c>
      <c r="O39" s="5" t="n">
        <v>209142.0</v>
      </c>
      <c r="P39" s="5" t="n">
        <v>135320.0</v>
      </c>
      <c r="Q39" s="11" t="n">
        <f si="2" t="shared"/>
        <v>18573.0</v>
      </c>
      <c r="R39" s="6" t="n">
        <f si="0" t="shared"/>
        <v>7.285845043880903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374.0</v>
      </c>
      <c r="E40" s="5" t="n">
        <v>591.0</v>
      </c>
      <c r="F40" s="5" t="n">
        <v>681.0</v>
      </c>
      <c r="G40" s="5" t="n">
        <v>537.0</v>
      </c>
      <c r="H40" s="5" t="n">
        <v>833.0</v>
      </c>
      <c r="I40" s="5" t="n">
        <v>667.0</v>
      </c>
      <c r="J40" s="5" t="n">
        <v>314.0</v>
      </c>
      <c r="K40" s="5" t="n">
        <v>57.0</v>
      </c>
      <c r="L40" s="5" t="n">
        <v>13.0</v>
      </c>
      <c r="M40" s="5" t="n">
        <v>35.0</v>
      </c>
      <c r="N40" s="11" t="n">
        <f si="5" t="shared"/>
        <v>4102.0</v>
      </c>
      <c r="O40" s="5" t="n">
        <v>38734.0</v>
      </c>
      <c r="P40" s="5" t="n">
        <v>28432.0</v>
      </c>
      <c r="Q40" s="11" t="n">
        <f si="2" t="shared"/>
        <v>4067.0</v>
      </c>
      <c r="R40" s="6" t="n">
        <f si="0" t="shared"/>
        <v>6.990902385050406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43.0</v>
      </c>
      <c r="E41" s="5" t="n">
        <v>58.0</v>
      </c>
      <c r="F41" s="5" t="n">
        <v>104.0</v>
      </c>
      <c r="G41" s="5" t="n">
        <v>92.0</v>
      </c>
      <c r="H41" s="5" t="n">
        <v>103.0</v>
      </c>
      <c r="I41" s="5" t="n">
        <v>105.0</v>
      </c>
      <c r="J41" s="5" t="n">
        <v>45.0</v>
      </c>
      <c r="K41" s="5" t="n">
        <v>29.0</v>
      </c>
      <c r="L41" s="5" t="n">
        <v>23.0</v>
      </c>
      <c r="M41" s="5" t="n">
        <v>12.0</v>
      </c>
      <c r="N41" s="11" t="n">
        <f si="5" t="shared"/>
        <v>614.0</v>
      </c>
      <c r="O41" s="5" t="n">
        <v>10405.0</v>
      </c>
      <c r="P41" s="5" t="n">
        <v>6402.0</v>
      </c>
      <c r="Q41" s="11" t="n">
        <f si="2" t="shared"/>
        <v>602.0</v>
      </c>
      <c r="R41" s="6" t="n">
        <f si="0" t="shared"/>
        <v>10.634551495016611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8.0</v>
      </c>
      <c r="F42" s="5" t="n">
        <f si="9" t="shared"/>
        <v>9.0</v>
      </c>
      <c r="G42" s="5" t="n">
        <f si="9" t="shared"/>
        <v>3.0</v>
      </c>
      <c r="H42" s="5" t="n">
        <f si="9" t="shared"/>
        <v>9.0</v>
      </c>
      <c r="I42" s="5" t="n">
        <f si="9" t="shared"/>
        <v>4.0</v>
      </c>
      <c r="J42" s="5" t="n">
        <f si="9" t="shared"/>
        <v>3.0</v>
      </c>
      <c r="K42" s="5" t="n">
        <f si="9" t="shared"/>
        <v>4.0</v>
      </c>
      <c r="L42" s="5" t="n">
        <f si="9" t="shared"/>
        <v>0.0</v>
      </c>
      <c r="M42" s="5" t="n">
        <f si="9" t="shared"/>
        <v>5.0</v>
      </c>
      <c r="N42" s="11" t="n">
        <f si="5" t="shared"/>
        <v>49.0</v>
      </c>
      <c r="O42" s="5" t="n">
        <f>O43-O40-O41</f>
        <v>2221.0</v>
      </c>
      <c r="P42" s="5" t="n">
        <f>P43-P40-P41</f>
        <v>403.0</v>
      </c>
      <c r="Q42" s="11" t="n">
        <f si="2" t="shared"/>
        <v>44.0</v>
      </c>
      <c r="R42" s="6" t="n">
        <f si="0" t="shared"/>
        <v>9.159090909090908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421.0</v>
      </c>
      <c r="E43" s="5" t="n">
        <v>657.0</v>
      </c>
      <c r="F43" s="5" t="n">
        <v>794.0</v>
      </c>
      <c r="G43" s="5" t="n">
        <v>632.0</v>
      </c>
      <c r="H43" s="5" t="n">
        <v>945.0</v>
      </c>
      <c r="I43" s="5" t="n">
        <v>776.0</v>
      </c>
      <c r="J43" s="5" t="n">
        <v>362.0</v>
      </c>
      <c r="K43" s="5" t="n">
        <v>90.0</v>
      </c>
      <c r="L43" s="5" t="n">
        <v>36.0</v>
      </c>
      <c r="M43" s="5" t="n">
        <v>52.0</v>
      </c>
      <c r="N43" s="11" t="n">
        <f si="5" t="shared"/>
        <v>4765.0</v>
      </c>
      <c r="O43" s="5" t="n">
        <v>51360.0</v>
      </c>
      <c r="P43" s="5" t="n">
        <v>35237.0</v>
      </c>
      <c r="Q43" s="11" t="n">
        <f si="2" t="shared"/>
        <v>4713.0</v>
      </c>
      <c r="R43" s="6" t="n">
        <f si="0" t="shared"/>
        <v>7.476554211754721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32.0</v>
      </c>
      <c r="E44" s="8" t="n">
        <v>49.0</v>
      </c>
      <c r="F44" s="8" t="n">
        <v>31.0</v>
      </c>
      <c r="G44" s="8" t="n">
        <v>45.0</v>
      </c>
      <c r="H44" s="8" t="n">
        <v>65.0</v>
      </c>
      <c r="I44" s="8" t="n">
        <v>53.0</v>
      </c>
      <c r="J44" s="8" t="n">
        <v>22.0</v>
      </c>
      <c r="K44" s="8" t="n">
        <v>15.0</v>
      </c>
      <c r="L44" s="8" t="n">
        <v>6.0</v>
      </c>
      <c r="M44" s="8" t="n">
        <v>26.0</v>
      </c>
      <c r="N44" s="11" t="n">
        <f si="5" t="shared"/>
        <v>344.0</v>
      </c>
      <c r="O44" s="8" t="n">
        <v>13907.0</v>
      </c>
      <c r="P44" s="8" t="n">
        <v>3090.0</v>
      </c>
      <c r="Q44" s="11" t="n">
        <f si="2" t="shared"/>
        <v>318.0</v>
      </c>
      <c r="R44" s="6" t="n">
        <f si="0" t="shared"/>
        <v>9.716981132075471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14.0</v>
      </c>
      <c r="F45" s="8" t="n">
        <f si="10" t="shared"/>
        <v>33.0</v>
      </c>
      <c r="G45" s="8" t="n">
        <f si="10" t="shared"/>
        <v>23.0</v>
      </c>
      <c r="H45" s="8" t="n">
        <f si="10" t="shared"/>
        <v>52.0</v>
      </c>
      <c r="I45" s="8" t="n">
        <f si="10" t="shared"/>
        <v>45.0</v>
      </c>
      <c r="J45" s="8" t="n">
        <f si="10" t="shared"/>
        <v>31.0</v>
      </c>
      <c r="K45" s="8" t="n">
        <f si="10" t="shared"/>
        <v>9.0</v>
      </c>
      <c r="L45" s="8" t="n">
        <f si="10" t="shared"/>
        <v>4.0</v>
      </c>
      <c r="M45" s="8" t="n">
        <f si="10" t="shared"/>
        <v>16.0</v>
      </c>
      <c r="N45" s="11" t="n">
        <f si="5" t="shared"/>
        <v>235.0</v>
      </c>
      <c r="O45" s="8" t="n">
        <f>O46-O44</f>
        <v>12721.0</v>
      </c>
      <c r="P45" s="8" t="n">
        <f>P46-P44</f>
        <v>2405.0</v>
      </c>
      <c r="Q45" s="11" t="n">
        <f si="2" t="shared"/>
        <v>219.0</v>
      </c>
      <c r="R45" s="6" t="n">
        <f si="0" t="shared"/>
        <v>10.981735159817351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40.0</v>
      </c>
      <c r="E46" s="8" t="n">
        <v>63.0</v>
      </c>
      <c r="F46" s="8" t="n">
        <v>64.0</v>
      </c>
      <c r="G46" s="8" t="n">
        <v>68.0</v>
      </c>
      <c r="H46" s="8" t="n">
        <v>117.0</v>
      </c>
      <c r="I46" s="8" t="n">
        <v>98.0</v>
      </c>
      <c r="J46" s="8" t="n">
        <v>53.0</v>
      </c>
      <c r="K46" s="8" t="n">
        <v>24.0</v>
      </c>
      <c r="L46" s="8" t="n">
        <v>10.0</v>
      </c>
      <c r="M46" s="8" t="n">
        <v>42.0</v>
      </c>
      <c r="N46" s="11" t="n">
        <f si="5" t="shared"/>
        <v>579.0</v>
      </c>
      <c r="O46" s="8" t="n">
        <v>26628.0</v>
      </c>
      <c r="P46" s="8" t="n">
        <v>5495.0</v>
      </c>
      <c r="Q46" s="11" t="n">
        <f si="2" t="shared"/>
        <v>537.0</v>
      </c>
      <c r="R46" s="6" t="n">
        <f si="0" t="shared"/>
        <v>10.232774674115456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207.0</v>
      </c>
      <c r="E47" s="5" t="n">
        <v>312.0</v>
      </c>
      <c r="F47" s="5" t="n">
        <v>428.0</v>
      </c>
      <c r="G47" s="5" t="n">
        <v>256.0</v>
      </c>
      <c r="H47" s="5" t="n">
        <v>425.0</v>
      </c>
      <c r="I47" s="5" t="n">
        <v>339.0</v>
      </c>
      <c r="J47" s="5" t="n">
        <v>136.0</v>
      </c>
      <c r="K47" s="5" t="n">
        <v>97.0</v>
      </c>
      <c r="L47" s="5" t="n">
        <v>101.0</v>
      </c>
      <c r="M47" s="5" t="n">
        <v>97.0</v>
      </c>
      <c r="N47" s="11" t="n">
        <f si="5" t="shared"/>
        <v>2398.0</v>
      </c>
      <c r="O47" s="5" t="n">
        <v>56549.0</v>
      </c>
      <c r="P47" s="5" t="n">
        <v>23125.0</v>
      </c>
      <c r="Q47" s="11" t="n">
        <f si="2" t="shared"/>
        <v>2301.0</v>
      </c>
      <c r="R47" s="6" t="n">
        <f si="0" t="shared"/>
        <v>10.049978270317254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20010.0</v>
      </c>
      <c r="E48" s="5" t="n">
        <f ref="E48:M48" si="11" t="shared">E47+E46+E43+E39+E25+E18</f>
        <v>60504.0</v>
      </c>
      <c r="F48" s="5" t="n">
        <f si="11" t="shared"/>
        <v>92635.0</v>
      </c>
      <c r="G48" s="5" t="n">
        <f si="11" t="shared"/>
        <v>56403.0</v>
      </c>
      <c r="H48" s="5" t="n">
        <f si="11" t="shared"/>
        <v>167338.0</v>
      </c>
      <c r="I48" s="5" t="n">
        <f si="11" t="shared"/>
        <v>32714.0</v>
      </c>
      <c r="J48" s="5" t="n">
        <f si="11" t="shared"/>
        <v>15034.0</v>
      </c>
      <c r="K48" s="5" t="n">
        <f si="11" t="shared"/>
        <v>10944.0</v>
      </c>
      <c r="L48" s="5" t="n">
        <f si="11" t="shared"/>
        <v>3347.0</v>
      </c>
      <c r="M48" s="5" t="n">
        <f si="11" t="shared"/>
        <v>23939.0</v>
      </c>
      <c r="N48" s="11" t="n">
        <f si="5" t="shared"/>
        <v>482868.0</v>
      </c>
      <c r="O48" s="5" t="n">
        <f>O47+O46+O43+O39+O25+O18</f>
        <v>1.7485442E7</v>
      </c>
      <c r="P48" s="5" t="n">
        <f>P47+P46+P43+P39+P25+P18</f>
        <v>3136216.0</v>
      </c>
      <c r="Q48" s="11" t="n">
        <f si="2" t="shared"/>
        <v>458929.0</v>
      </c>
      <c r="R48" s="6" t="n">
        <f si="0" t="shared"/>
        <v>6.833771672742407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4.143989661770918</v>
      </c>
      <c r="E49" s="6" t="n">
        <f ref="E49" si="13" t="shared">E48/$N$48*100</f>
        <v>12.530132458560104</v>
      </c>
      <c r="F49" s="6" t="n">
        <f ref="F49" si="14" t="shared">F48/$N$48*100</f>
        <v>19.18433194993249</v>
      </c>
      <c r="G49" s="6" t="n">
        <f ref="G49" si="15" t="shared">G48/$N$48*100</f>
        <v>11.680832028628942</v>
      </c>
      <c r="H49" s="6" t="n">
        <f ref="H49" si="16" t="shared">H48/$N$48*100</f>
        <v>34.65501959127546</v>
      </c>
      <c r="I49" s="6" t="n">
        <f ref="I49" si="17" t="shared">I48/$N$48*100</f>
        <v>6.774936421547919</v>
      </c>
      <c r="J49" s="6" t="n">
        <f ref="J49" si="18" t="shared">J48/$N$48*100</f>
        <v>3.113480288608895</v>
      </c>
      <c r="K49" s="6" t="n">
        <f ref="K49" si="19" t="shared">K48/$N$48*100</f>
        <v>2.266457913964065</v>
      </c>
      <c r="L49" s="6" t="n">
        <f ref="L49" si="20" t="shared">L48/$N$48*100</f>
        <v>0.6931500948499383</v>
      </c>
      <c r="M49" s="6" t="n">
        <f ref="M49" si="21" t="shared">M48/$N$48*100</f>
        <v>4.95766959086127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