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<sst xmlns="http://schemas.openxmlformats.org/spreadsheetml/2006/main" count="118" uniqueCount="73">
  <si>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</si>
  <si>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</si>
  <si>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</si>
  <si>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</si>
  <si>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</si>
  <si>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</si>
  <si>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</si>
  <si>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</si>
  <si>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</si>
  <si>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</si>
  <si>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</si>
  <si>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</si>
  <si>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</si>
  <si>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</si>
  <si>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</si>
  <si>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</si>
  <si>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</si>
  <si>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</si>
  <si>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</si>
  <si>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</si>
  <si>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</si>
  <si>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</si>
  <si>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</si>
  <si>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</si>
  <si>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</si>
  <si>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</si>
  <si>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</si>
  <si>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</si>
  <si>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</si>
  <si>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</si>
  <si>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</si>
  <si>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</si>
  <si>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</si>
  <si>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</si>
  <si>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</si>
  <si>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</si>
  <si>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</si>
  <si>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</si>
  <si>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</si>
  <si>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</si>
  <si>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</si>
  <si>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</si>
  <si>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</si>
  <si>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</si>
  <si>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</si>
  <si>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</si>
  <si>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</si>
  <si>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</si>
  <si>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</si>
  <si>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</si>
  <si>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</si>
  <si>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</si>
  <si>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</si>
  <si>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</si>
  <si>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</si>
  <si>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</si>
  <si>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</si>
  <si>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</si>
  <si>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</si>
  <si>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</si>
  <si>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</si>
  <si>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</si>
  <si>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</si>
  <si>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</si>
  <si>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</si>
  <si>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</si>
  <si>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</si>
  <si>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</si>
  <si>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</si>
  <si>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</si>
  <si>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</si>
  <si>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101年2月來臺旅客人次～按停留夜數分
Table 1-8  Visitor Arrivals  by Length of Stay,
February,2012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</si>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</sst>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2698.0</v>
      </c>
      <c r="E3" s="4" t="n">
        <v>9742.0</v>
      </c>
      <c r="F3" s="4" t="n">
        <v>18298.0</v>
      </c>
      <c r="G3" s="4" t="n">
        <v>11458.0</v>
      </c>
      <c r="H3" s="4" t="n">
        <v>6497.0</v>
      </c>
      <c r="I3" s="4" t="n">
        <v>2032.0</v>
      </c>
      <c r="J3" s="4" t="n">
        <v>782.0</v>
      </c>
      <c r="K3" s="4" t="n">
        <v>198.0</v>
      </c>
      <c r="L3" s="4" t="n">
        <v>111.0</v>
      </c>
      <c r="M3" s="4" t="n">
        <v>300.0</v>
      </c>
      <c r="N3" s="11" t="n">
        <f>SUM(D3:M3)</f>
        <v>52116.0</v>
      </c>
      <c r="O3" s="4" t="n">
        <v>281882.0</v>
      </c>
      <c r="P3" s="4" t="n">
        <v>216544.0</v>
      </c>
      <c r="Q3" s="11" t="n">
        <f>SUM(D3:L3)</f>
        <v>51816.0</v>
      </c>
      <c r="R3" s="6" t="n">
        <f ref="R3:R48" si="0" t="shared">IF(P3&lt;&gt;0,P3/SUM(D3:L3),0)</f>
        <v>4.179095260151304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2822.0</v>
      </c>
      <c r="E4" s="5" t="n">
        <v>1842.0</v>
      </c>
      <c r="F4" s="5" t="n">
        <v>2535.0</v>
      </c>
      <c r="G4" s="5" t="n">
        <v>7274.0</v>
      </c>
      <c r="H4" s="5" t="n">
        <v>121884.0</v>
      </c>
      <c r="I4" s="5" t="n">
        <v>9022.0</v>
      </c>
      <c r="J4" s="5" t="n">
        <v>4642.0</v>
      </c>
      <c r="K4" s="5" t="n">
        <v>2776.0</v>
      </c>
      <c r="L4" s="5" t="n">
        <v>1431.0</v>
      </c>
      <c r="M4" s="5" t="n">
        <v>3507.0</v>
      </c>
      <c r="N4" s="11" t="n">
        <f ref="N4:N14" si="1" t="shared">SUM(D4:M4)</f>
        <v>157735.0</v>
      </c>
      <c r="O4" s="5" t="n">
        <v>2509055.0</v>
      </c>
      <c r="P4" s="5" t="n">
        <v>1282203.0</v>
      </c>
      <c r="Q4" s="11" t="n">
        <f ref="Q4:Q48" si="2" t="shared">SUM(D4:L4)</f>
        <v>154228.0</v>
      </c>
      <c r="R4" s="6" t="n">
        <f si="0" t="shared"/>
        <v>8.313684933993827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5879.0</v>
      </c>
      <c r="E5" s="5" t="n">
        <v>40958.0</v>
      </c>
      <c r="F5" s="5" t="n">
        <v>47599.0</v>
      </c>
      <c r="G5" s="5" t="n">
        <v>17010.0</v>
      </c>
      <c r="H5" s="5" t="n">
        <v>7050.0</v>
      </c>
      <c r="I5" s="5" t="n">
        <v>3564.0</v>
      </c>
      <c r="J5" s="5" t="n">
        <v>2757.0</v>
      </c>
      <c r="K5" s="5" t="n">
        <v>1038.0</v>
      </c>
      <c r="L5" s="5" t="n">
        <v>503.0</v>
      </c>
      <c r="M5" s="5" t="n">
        <v>695.0</v>
      </c>
      <c r="N5" s="11" t="n">
        <f si="1" t="shared"/>
        <v>127053.0</v>
      </c>
      <c r="O5" s="5" t="n">
        <v>707890.0</v>
      </c>
      <c r="P5" s="5" t="n">
        <v>522158.0</v>
      </c>
      <c r="Q5" s="11" t="n">
        <f si="2" t="shared"/>
        <v>126358.0</v>
      </c>
      <c r="R5" s="6" t="n">
        <f si="0" t="shared"/>
        <v>4.132369933047373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1321.0</v>
      </c>
      <c r="E6" s="5" t="n">
        <v>3767.0</v>
      </c>
      <c r="F6" s="5" t="n">
        <v>10824.0</v>
      </c>
      <c r="G6" s="5" t="n">
        <v>2694.0</v>
      </c>
      <c r="H6" s="5" t="n">
        <v>2080.0</v>
      </c>
      <c r="I6" s="5" t="n">
        <v>1076.0</v>
      </c>
      <c r="J6" s="5" t="n">
        <v>1184.0</v>
      </c>
      <c r="K6" s="5" t="n">
        <v>276.0</v>
      </c>
      <c r="L6" s="5" t="n">
        <v>88.0</v>
      </c>
      <c r="M6" s="5" t="n">
        <v>291.0</v>
      </c>
      <c r="N6" s="11" t="n">
        <f si="1" t="shared"/>
        <v>23601.0</v>
      </c>
      <c r="O6" s="5" t="n">
        <v>184304.0</v>
      </c>
      <c r="P6" s="5" t="n">
        <v>125424.0</v>
      </c>
      <c r="Q6" s="11" t="n">
        <f si="2" t="shared"/>
        <v>23310.0</v>
      </c>
      <c r="R6" s="6" t="n">
        <f si="0" t="shared"/>
        <v>5.38069498069498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131.0</v>
      </c>
      <c r="E7" s="5" t="n">
        <v>206.0</v>
      </c>
      <c r="F7" s="5" t="n">
        <v>257.0</v>
      </c>
      <c r="G7" s="5" t="n">
        <v>189.0</v>
      </c>
      <c r="H7" s="5" t="n">
        <v>279.0</v>
      </c>
      <c r="I7" s="5" t="n">
        <v>158.0</v>
      </c>
      <c r="J7" s="5" t="n">
        <v>110.0</v>
      </c>
      <c r="K7" s="5" t="n">
        <v>82.0</v>
      </c>
      <c r="L7" s="5" t="n">
        <v>37.0</v>
      </c>
      <c r="M7" s="5" t="n">
        <v>83.0</v>
      </c>
      <c r="N7" s="11" t="n">
        <f si="1" t="shared"/>
        <v>1532.0</v>
      </c>
      <c r="O7" s="5" t="n">
        <v>36658.0</v>
      </c>
      <c r="P7" s="5" t="n">
        <v>14682.0</v>
      </c>
      <c r="Q7" s="11" t="n">
        <f si="2" t="shared"/>
        <v>1449.0</v>
      </c>
      <c r="R7" s="6" t="n">
        <f si="0" t="shared"/>
        <v>10.132505175983438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55.0</v>
      </c>
      <c r="E8" s="5" t="n">
        <v>104.0</v>
      </c>
      <c r="F8" s="5" t="n">
        <v>155.0</v>
      </c>
      <c r="G8" s="5" t="n">
        <v>267.0</v>
      </c>
      <c r="H8" s="5" t="n">
        <v>195.0</v>
      </c>
      <c r="I8" s="5" t="n">
        <v>96.0</v>
      </c>
      <c r="J8" s="5" t="n">
        <v>36.0</v>
      </c>
      <c r="K8" s="5" t="n">
        <v>16.0</v>
      </c>
      <c r="L8" s="5" t="n">
        <v>10.0</v>
      </c>
      <c r="M8" s="5" t="n">
        <v>31.0</v>
      </c>
      <c r="N8" s="11" t="n">
        <f si="1" t="shared"/>
        <v>965.0</v>
      </c>
      <c r="O8" s="5" t="n">
        <v>19114.0</v>
      </c>
      <c r="P8" s="5" t="n">
        <v>6268.0</v>
      </c>
      <c r="Q8" s="11" t="n">
        <f si="2" t="shared"/>
        <v>934.0</v>
      </c>
      <c r="R8" s="6" t="n">
        <f si="0" t="shared"/>
        <v>6.710920770877944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324.0</v>
      </c>
      <c r="E9" s="5" t="n">
        <v>689.0</v>
      </c>
      <c r="F9" s="5" t="n">
        <v>1806.0</v>
      </c>
      <c r="G9" s="5" t="n">
        <v>2695.0</v>
      </c>
      <c r="H9" s="5" t="n">
        <v>9322.0</v>
      </c>
      <c r="I9" s="5" t="n">
        <v>3171.0</v>
      </c>
      <c r="J9" s="5" t="n">
        <v>878.0</v>
      </c>
      <c r="K9" s="5" t="n">
        <v>131.0</v>
      </c>
      <c r="L9" s="5" t="n">
        <v>50.0</v>
      </c>
      <c r="M9" s="5" t="n">
        <v>273.0</v>
      </c>
      <c r="N9" s="11" t="n">
        <f si="1" t="shared"/>
        <v>19339.0</v>
      </c>
      <c r="O9" s="5" t="n">
        <v>200762.0</v>
      </c>
      <c r="P9" s="5" t="n">
        <v>135945.0</v>
      </c>
      <c r="Q9" s="11" t="n">
        <f si="2" t="shared"/>
        <v>19066.0</v>
      </c>
      <c r="R9" s="6" t="n">
        <f si="0" t="shared"/>
        <v>7.130231826287632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635.0</v>
      </c>
      <c r="E10" s="5" t="n">
        <v>1772.0</v>
      </c>
      <c r="F10" s="5" t="n">
        <v>2278.0</v>
      </c>
      <c r="G10" s="5" t="n">
        <v>2867.0</v>
      </c>
      <c r="H10" s="5" t="n">
        <v>5476.0</v>
      </c>
      <c r="I10" s="5" t="n">
        <v>2138.0</v>
      </c>
      <c r="J10" s="5" t="n">
        <v>521.0</v>
      </c>
      <c r="K10" s="5" t="n">
        <v>110.0</v>
      </c>
      <c r="L10" s="5" t="n">
        <v>28.0</v>
      </c>
      <c r="M10" s="5" t="n">
        <v>72.0</v>
      </c>
      <c r="N10" s="11" t="n">
        <f si="1" t="shared"/>
        <v>15897.0</v>
      </c>
      <c r="O10" s="5" t="n">
        <v>113943.0</v>
      </c>
      <c r="P10" s="5" t="n">
        <v>94719.0</v>
      </c>
      <c r="Q10" s="11" t="n">
        <f si="2" t="shared"/>
        <v>15825.0</v>
      </c>
      <c r="R10" s="6" t="n">
        <f si="0" t="shared"/>
        <v>5.985402843601896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207.0</v>
      </c>
      <c r="E11" s="5" t="n">
        <v>284.0</v>
      </c>
      <c r="F11" s="5" t="n">
        <v>392.0</v>
      </c>
      <c r="G11" s="5" t="n">
        <v>378.0</v>
      </c>
      <c r="H11" s="5" t="n">
        <v>1119.0</v>
      </c>
      <c r="I11" s="5" t="n">
        <v>464.0</v>
      </c>
      <c r="J11" s="5" t="n">
        <v>561.0</v>
      </c>
      <c r="K11" s="5" t="n">
        <v>462.0</v>
      </c>
      <c r="L11" s="5" t="n">
        <v>178.0</v>
      </c>
      <c r="M11" s="5" t="n">
        <v>5132.0</v>
      </c>
      <c r="N11" s="11" t="n">
        <f si="1" t="shared"/>
        <v>9177.0</v>
      </c>
      <c r="O11" s="5" t="n">
        <v>4342253.0</v>
      </c>
      <c r="P11" s="5" t="n">
        <v>62396.0</v>
      </c>
      <c r="Q11" s="11" t="n">
        <f si="2" t="shared"/>
        <v>4045.0</v>
      </c>
      <c r="R11" s="6" t="n">
        <f si="0" t="shared"/>
        <v>15.425463535228678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379.0</v>
      </c>
      <c r="E12" s="5" t="n">
        <v>707.0</v>
      </c>
      <c r="F12" s="5" t="n">
        <v>940.0</v>
      </c>
      <c r="G12" s="5" t="n">
        <v>528.0</v>
      </c>
      <c r="H12" s="5" t="n">
        <v>473.0</v>
      </c>
      <c r="I12" s="5" t="n">
        <v>330.0</v>
      </c>
      <c r="J12" s="5" t="n">
        <v>277.0</v>
      </c>
      <c r="K12" s="5" t="n">
        <v>206.0</v>
      </c>
      <c r="L12" s="5" t="n">
        <v>92.0</v>
      </c>
      <c r="M12" s="5" t="n">
        <v>2520.0</v>
      </c>
      <c r="N12" s="11" t="n">
        <f si="1" t="shared"/>
        <v>6452.0</v>
      </c>
      <c r="O12" s="5" t="n">
        <v>1632147.0</v>
      </c>
      <c r="P12" s="5" t="n">
        <v>35851.0</v>
      </c>
      <c r="Q12" s="11" t="n">
        <f si="2" t="shared"/>
        <v>3932.0</v>
      </c>
      <c r="R12" s="6" t="n">
        <f si="0" t="shared"/>
        <v>9.117751780264497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184.0</v>
      </c>
      <c r="E13" s="5" t="n">
        <v>671.0</v>
      </c>
      <c r="F13" s="5" t="n">
        <v>1322.0</v>
      </c>
      <c r="G13" s="5" t="n">
        <v>792.0</v>
      </c>
      <c r="H13" s="5" t="n">
        <v>604.0</v>
      </c>
      <c r="I13" s="5" t="n">
        <v>356.0</v>
      </c>
      <c r="J13" s="5" t="n">
        <v>250.0</v>
      </c>
      <c r="K13" s="5" t="n">
        <v>144.0</v>
      </c>
      <c r="L13" s="5" t="n">
        <v>111.0</v>
      </c>
      <c r="M13" s="5" t="n">
        <v>2930.0</v>
      </c>
      <c r="N13" s="11" t="n">
        <f si="1" t="shared"/>
        <v>7364.0</v>
      </c>
      <c r="O13" s="5" t="n">
        <v>1747722.0</v>
      </c>
      <c r="P13" s="5" t="n">
        <v>37219.0</v>
      </c>
      <c r="Q13" s="11" t="n">
        <f si="2" t="shared"/>
        <v>4434.0</v>
      </c>
      <c r="R13" s="6" t="n">
        <f si="0" t="shared"/>
        <v>8.394000902119982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71.0</v>
      </c>
      <c r="E14" s="5" t="n">
        <v>67.0</v>
      </c>
      <c r="F14" s="5" t="n">
        <v>212.0</v>
      </c>
      <c r="G14" s="5" t="n">
        <v>167.0</v>
      </c>
      <c r="H14" s="5" t="n">
        <v>320.0</v>
      </c>
      <c r="I14" s="5" t="n">
        <v>394.0</v>
      </c>
      <c r="J14" s="5" t="n">
        <v>372.0</v>
      </c>
      <c r="K14" s="5" t="n">
        <v>338.0</v>
      </c>
      <c r="L14" s="5" t="n">
        <v>133.0</v>
      </c>
      <c r="M14" s="5" t="n">
        <v>2603.0</v>
      </c>
      <c r="N14" s="11" t="n">
        <f si="1" t="shared"/>
        <v>4677.0</v>
      </c>
      <c r="O14" s="5" t="n">
        <v>1796440.0</v>
      </c>
      <c r="P14" s="5" t="n">
        <v>44519.0</v>
      </c>
      <c r="Q14" s="11" t="n">
        <f si="2" t="shared"/>
        <v>2074.0</v>
      </c>
      <c r="R14" s="6" t="n">
        <f si="0" t="shared"/>
        <v>21.465284474445514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30.0</v>
      </c>
      <c r="E15" s="5" t="n">
        <f ref="E15:M15" si="3" t="shared">E16-E9-E10-E11-E12-E13-E14</f>
        <v>26.0</v>
      </c>
      <c r="F15" s="5" t="n">
        <f si="3" t="shared"/>
        <v>30.0</v>
      </c>
      <c r="G15" s="5" t="n">
        <f si="3" t="shared"/>
        <v>19.0</v>
      </c>
      <c r="H15" s="5" t="n">
        <f si="3" t="shared"/>
        <v>55.0</v>
      </c>
      <c r="I15" s="5" t="n">
        <f si="3" t="shared"/>
        <v>58.0</v>
      </c>
      <c r="J15" s="5" t="n">
        <f si="3" t="shared"/>
        <v>36.0</v>
      </c>
      <c r="K15" s="5" t="n">
        <f si="3" t="shared"/>
        <v>45.0</v>
      </c>
      <c r="L15" s="5" t="n">
        <f si="3" t="shared"/>
        <v>13.0</v>
      </c>
      <c r="M15" s="5" t="n">
        <f si="3" t="shared"/>
        <v>129.0</v>
      </c>
      <c r="N15" s="5" t="n">
        <f ref="N15" si="4" t="shared">N16-N9-N10-N11-N12-N13-N14</f>
        <v>441.0</v>
      </c>
      <c r="O15" s="5" t="n">
        <f>O16-O9-O10-O11-O12-O13-O14</f>
        <v>50188.0</v>
      </c>
      <c r="P15" s="5" t="n">
        <f>P16-P9-P10-P11-P12-P13-P14</f>
        <v>5261.0</v>
      </c>
      <c r="Q15" s="11" t="n">
        <f si="2" t="shared"/>
        <v>312.0</v>
      </c>
      <c r="R15" s="6" t="n">
        <f si="0" t="shared"/>
        <v>16.862179487179485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1830.0</v>
      </c>
      <c r="E16" s="5" t="n">
        <v>4216.0</v>
      </c>
      <c r="F16" s="5" t="n">
        <v>6980.0</v>
      </c>
      <c r="G16" s="5" t="n">
        <v>7446.0</v>
      </c>
      <c r="H16" s="5" t="n">
        <v>17369.0</v>
      </c>
      <c r="I16" s="5" t="n">
        <v>6911.0</v>
      </c>
      <c r="J16" s="5" t="n">
        <v>2895.0</v>
      </c>
      <c r="K16" s="5" t="n">
        <v>1436.0</v>
      </c>
      <c r="L16" s="5" t="n">
        <v>605.0</v>
      </c>
      <c r="M16" s="5" t="n">
        <v>13659.0</v>
      </c>
      <c r="N16" s="11" t="n">
        <f ref="N16:N48" si="5" t="shared">SUM(D16:M16)</f>
        <v>63347.0</v>
      </c>
      <c r="O16" s="5" t="n">
        <v>9883455.0</v>
      </c>
      <c r="P16" s="5" t="n">
        <v>415910.0</v>
      </c>
      <c r="Q16" s="11" t="n">
        <f si="2" t="shared"/>
        <v>49688.0</v>
      </c>
      <c r="R16" s="6" t="n">
        <f si="0" t="shared"/>
        <v>8.370431492513283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17.0</v>
      </c>
      <c r="E17" s="5" t="n">
        <f ref="E17:M17" si="6" t="shared">E18-E16-E3-E4-E5-E6-E7-E8</f>
        <v>46.0</v>
      </c>
      <c r="F17" s="5" t="n">
        <f si="6" t="shared"/>
        <v>54.0</v>
      </c>
      <c r="G17" s="5" t="n">
        <f si="6" t="shared"/>
        <v>64.0</v>
      </c>
      <c r="H17" s="5" t="n">
        <f si="6" t="shared"/>
        <v>90.0</v>
      </c>
      <c r="I17" s="5" t="n">
        <f si="6" t="shared"/>
        <v>162.0</v>
      </c>
      <c r="J17" s="5" t="n">
        <f si="6" t="shared"/>
        <v>118.0</v>
      </c>
      <c r="K17" s="5" t="n">
        <f si="6" t="shared"/>
        <v>98.0</v>
      </c>
      <c r="L17" s="5" t="n">
        <f si="6" t="shared"/>
        <v>28.0</v>
      </c>
      <c r="M17" s="5" t="n">
        <f si="6" t="shared"/>
        <v>1417.0</v>
      </c>
      <c r="N17" s="11" t="n">
        <f si="5" t="shared"/>
        <v>2094.0</v>
      </c>
      <c r="O17" s="5" t="n">
        <f>O18-O16-O3-O4-O5-O6-O7-O8</f>
        <v>799129.0</v>
      </c>
      <c r="P17" s="5" t="n">
        <f>P18-P16-P3-P4-P5-P6-P7-P8</f>
        <v>12608.0</v>
      </c>
      <c r="Q17" s="11" t="n">
        <f si="2" t="shared"/>
        <v>677.0</v>
      </c>
      <c r="R17" s="6" t="n">
        <f si="0" t="shared"/>
        <v>18.623338257016247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14753.0</v>
      </c>
      <c r="E18" s="5" t="n">
        <v>60881.0</v>
      </c>
      <c r="F18" s="5" t="n">
        <v>86702.0</v>
      </c>
      <c r="G18" s="5" t="n">
        <v>46402.0</v>
      </c>
      <c r="H18" s="5" t="n">
        <v>155444.0</v>
      </c>
      <c r="I18" s="5" t="n">
        <v>23021.0</v>
      </c>
      <c r="J18" s="5" t="n">
        <v>12524.0</v>
      </c>
      <c r="K18" s="5" t="n">
        <v>5920.0</v>
      </c>
      <c r="L18" s="5" t="n">
        <v>2813.0</v>
      </c>
      <c r="M18" s="5" t="n">
        <v>19983.0</v>
      </c>
      <c r="N18" s="11" t="n">
        <f si="5" t="shared"/>
        <v>428443.0</v>
      </c>
      <c r="O18" s="5" t="n">
        <v>1.4421487E7</v>
      </c>
      <c r="P18" s="5" t="n">
        <v>2595797.0</v>
      </c>
      <c r="Q18" s="11" t="n">
        <f si="2" t="shared"/>
        <v>408460.0</v>
      </c>
      <c r="R18" s="6" t="n">
        <f si="0" t="shared"/>
        <v>6.355082505018851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421.0</v>
      </c>
      <c r="E19" s="5" t="n">
        <v>474.0</v>
      </c>
      <c r="F19" s="5" t="n">
        <v>775.0</v>
      </c>
      <c r="G19" s="5" t="n">
        <v>472.0</v>
      </c>
      <c r="H19" s="5" t="n">
        <v>651.0</v>
      </c>
      <c r="I19" s="5" t="n">
        <v>755.0</v>
      </c>
      <c r="J19" s="5" t="n">
        <v>673.0</v>
      </c>
      <c r="K19" s="5" t="n">
        <v>279.0</v>
      </c>
      <c r="L19" s="5" t="n">
        <v>128.0</v>
      </c>
      <c r="M19" s="5" t="n">
        <v>164.0</v>
      </c>
      <c r="N19" s="11" t="n">
        <f si="5" t="shared"/>
        <v>4792.0</v>
      </c>
      <c r="O19" s="5" t="n">
        <v>95558.0</v>
      </c>
      <c r="P19" s="5" t="n">
        <v>54031.0</v>
      </c>
      <c r="Q19" s="11" t="n">
        <f si="2" t="shared"/>
        <v>4628.0</v>
      </c>
      <c r="R19" s="6" t="n">
        <f si="0" t="shared"/>
        <v>11.674805531547104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2604.0</v>
      </c>
      <c r="E20" s="5" t="n">
        <v>2745.0</v>
      </c>
      <c r="F20" s="5" t="n">
        <v>3149.0</v>
      </c>
      <c r="G20" s="5" t="n">
        <v>2440.0</v>
      </c>
      <c r="H20" s="5" t="n">
        <v>4550.0</v>
      </c>
      <c r="I20" s="5" t="n">
        <v>5186.0</v>
      </c>
      <c r="J20" s="5" t="n">
        <v>4285.0</v>
      </c>
      <c r="K20" s="5" t="n">
        <v>1192.0</v>
      </c>
      <c r="L20" s="5" t="n">
        <v>284.0</v>
      </c>
      <c r="M20" s="5" t="n">
        <v>658.0</v>
      </c>
      <c r="N20" s="11" t="n">
        <f si="5" t="shared"/>
        <v>27093.0</v>
      </c>
      <c r="O20" s="5" t="n">
        <v>441221.0</v>
      </c>
      <c r="P20" s="5" t="n">
        <v>282653.0</v>
      </c>
      <c r="Q20" s="11" t="n">
        <f si="2" t="shared"/>
        <v>26435.0</v>
      </c>
      <c r="R20" s="6" t="n">
        <f si="0" t="shared"/>
        <v>10.69237752979005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11.0</v>
      </c>
      <c r="E21" s="5" t="n">
        <v>14.0</v>
      </c>
      <c r="F21" s="5" t="n">
        <v>6.0</v>
      </c>
      <c r="G21" s="5" t="n">
        <v>8.0</v>
      </c>
      <c r="H21" s="5" t="n">
        <v>23.0</v>
      </c>
      <c r="I21" s="5" t="n">
        <v>12.0</v>
      </c>
      <c r="J21" s="5" t="n">
        <v>12.0</v>
      </c>
      <c r="K21" s="5" t="n">
        <v>7.0</v>
      </c>
      <c r="L21" s="5" t="n">
        <v>1.0</v>
      </c>
      <c r="M21" s="5" t="n">
        <v>7.0</v>
      </c>
      <c r="N21" s="11" t="n">
        <f si="5" t="shared"/>
        <v>101.0</v>
      </c>
      <c r="O21" s="5" t="n">
        <v>2894.0</v>
      </c>
      <c r="P21" s="5" t="n">
        <v>976.0</v>
      </c>
      <c r="Q21" s="11" t="n">
        <f si="2" t="shared"/>
        <v>94.0</v>
      </c>
      <c r="R21" s="6" t="n">
        <f si="0" t="shared"/>
        <v>10.382978723404255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12.0</v>
      </c>
      <c r="E22" s="5" t="n">
        <v>41.0</v>
      </c>
      <c r="F22" s="5" t="n">
        <v>30.0</v>
      </c>
      <c r="G22" s="5" t="n">
        <v>27.0</v>
      </c>
      <c r="H22" s="5" t="n">
        <v>30.0</v>
      </c>
      <c r="I22" s="5" t="n">
        <v>49.0</v>
      </c>
      <c r="J22" s="5" t="n">
        <v>42.0</v>
      </c>
      <c r="K22" s="5" t="n">
        <v>76.0</v>
      </c>
      <c r="L22" s="5" t="n">
        <v>8.0</v>
      </c>
      <c r="M22" s="5" t="n">
        <v>11.0</v>
      </c>
      <c r="N22" s="11" t="n">
        <f si="5" t="shared"/>
        <v>326.0</v>
      </c>
      <c r="O22" s="5" t="n">
        <v>12496.0</v>
      </c>
      <c r="P22" s="5" t="n">
        <v>5948.0</v>
      </c>
      <c r="Q22" s="11" t="n">
        <f si="2" t="shared"/>
        <v>315.0</v>
      </c>
      <c r="R22" s="6" t="n">
        <f si="0" t="shared"/>
        <v>18.882539682539683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1.0</v>
      </c>
      <c r="F23" s="5" t="n">
        <v>4.0</v>
      </c>
      <c r="G23" s="5" t="n">
        <v>2.0</v>
      </c>
      <c r="H23" s="5" t="n">
        <v>11.0</v>
      </c>
      <c r="I23" s="5" t="n">
        <v>12.0</v>
      </c>
      <c r="J23" s="5" t="n">
        <v>24.0</v>
      </c>
      <c r="K23" s="5" t="n">
        <v>28.0</v>
      </c>
      <c r="L23" s="5" t="n">
        <v>8.0</v>
      </c>
      <c r="M23" s="5" t="n">
        <v>6.0</v>
      </c>
      <c r="N23" s="11" t="n">
        <f si="5" t="shared"/>
        <v>96.0</v>
      </c>
      <c r="O23" s="5" t="n">
        <v>5028.0</v>
      </c>
      <c r="P23" s="5" t="n">
        <v>2529.0</v>
      </c>
      <c r="Q23" s="11" t="n">
        <f si="2" t="shared"/>
        <v>90.0</v>
      </c>
      <c r="R23" s="6" t="n">
        <f si="0" t="shared"/>
        <v>28.1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18.0</v>
      </c>
      <c r="E24" s="5" t="n">
        <f ref="E24:M24" si="7" t="shared">E25-E19-E20-E21-E22-E23</f>
        <v>48.0</v>
      </c>
      <c r="F24" s="5" t="n">
        <f si="7" t="shared"/>
        <v>27.0</v>
      </c>
      <c r="G24" s="5" t="n">
        <f si="7" t="shared"/>
        <v>27.0</v>
      </c>
      <c r="H24" s="5" t="n">
        <f si="7" t="shared"/>
        <v>41.0</v>
      </c>
      <c r="I24" s="5" t="n">
        <f si="7" t="shared"/>
        <v>57.0</v>
      </c>
      <c r="J24" s="5" t="n">
        <f si="7" t="shared"/>
        <v>65.0</v>
      </c>
      <c r="K24" s="5" t="n">
        <f si="7" t="shared"/>
        <v>127.0</v>
      </c>
      <c r="L24" s="5" t="n">
        <f si="7" t="shared"/>
        <v>16.0</v>
      </c>
      <c r="M24" s="5" t="n">
        <f si="7" t="shared"/>
        <v>125.0</v>
      </c>
      <c r="N24" s="11" t="n">
        <f si="5" t="shared"/>
        <v>551.0</v>
      </c>
      <c r="O24" s="5" t="n">
        <f>O25-O19-O20-O21-O22-O23</f>
        <v>42754.0</v>
      </c>
      <c r="P24" s="5" t="n">
        <f>P25-P19-P20-P21-P22-P23</f>
        <v>9337.0</v>
      </c>
      <c r="Q24" s="11" t="n">
        <f si="2" t="shared"/>
        <v>426.0</v>
      </c>
      <c r="R24" s="6" t="n">
        <f si="0" t="shared"/>
        <v>21.917840375586856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3066.0</v>
      </c>
      <c r="E25" s="5" t="n">
        <v>3323.0</v>
      </c>
      <c r="F25" s="5" t="n">
        <v>3991.0</v>
      </c>
      <c r="G25" s="5" t="n">
        <v>2976.0</v>
      </c>
      <c r="H25" s="5" t="n">
        <v>5306.0</v>
      </c>
      <c r="I25" s="5" t="n">
        <v>6071.0</v>
      </c>
      <c r="J25" s="5" t="n">
        <v>5101.0</v>
      </c>
      <c r="K25" s="5" t="n">
        <v>1709.0</v>
      </c>
      <c r="L25" s="5" t="n">
        <v>445.0</v>
      </c>
      <c r="M25" s="5" t="n">
        <v>971.0</v>
      </c>
      <c r="N25" s="11" t="n">
        <f si="5" t="shared"/>
        <v>32959.0</v>
      </c>
      <c r="O25" s="5" t="n">
        <v>599951.0</v>
      </c>
      <c r="P25" s="5" t="n">
        <v>355474.0</v>
      </c>
      <c r="Q25" s="11" t="n">
        <f si="2" t="shared"/>
        <v>31988.0</v>
      </c>
      <c r="R25" s="6" t="n">
        <f si="0" t="shared"/>
        <v>11.112729773665125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42.0</v>
      </c>
      <c r="E26" s="5" t="n">
        <v>65.0</v>
      </c>
      <c r="F26" s="5" t="n">
        <v>38.0</v>
      </c>
      <c r="G26" s="5" t="n">
        <v>28.0</v>
      </c>
      <c r="H26" s="5" t="n">
        <v>54.0</v>
      </c>
      <c r="I26" s="5" t="n">
        <v>45.0</v>
      </c>
      <c r="J26" s="5" t="n">
        <v>31.0</v>
      </c>
      <c r="K26" s="5" t="n">
        <v>8.0</v>
      </c>
      <c r="L26" s="5" t="n">
        <v>1.0</v>
      </c>
      <c r="M26" s="5" t="n">
        <v>9.0</v>
      </c>
      <c r="N26" s="11" t="n">
        <f si="5" t="shared"/>
        <v>321.0</v>
      </c>
      <c r="O26" s="5" t="n">
        <v>3815.0</v>
      </c>
      <c r="P26" s="5" t="n">
        <v>2304.0</v>
      </c>
      <c r="Q26" s="11" t="n">
        <f si="2" t="shared"/>
        <v>312.0</v>
      </c>
      <c r="R26" s="6" t="n">
        <f si="0" t="shared"/>
        <v>7.384615384615385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210.0</v>
      </c>
      <c r="E27" s="5" t="n">
        <v>255.0</v>
      </c>
      <c r="F27" s="5" t="n">
        <v>247.0</v>
      </c>
      <c r="G27" s="5" t="n">
        <v>158.0</v>
      </c>
      <c r="H27" s="5" t="n">
        <v>300.0</v>
      </c>
      <c r="I27" s="5" t="n">
        <v>359.0</v>
      </c>
      <c r="J27" s="5" t="n">
        <v>226.0</v>
      </c>
      <c r="K27" s="5" t="n">
        <v>104.0</v>
      </c>
      <c r="L27" s="5" t="n">
        <v>66.0</v>
      </c>
      <c r="M27" s="5" t="n">
        <v>65.0</v>
      </c>
      <c r="N27" s="11" t="n">
        <f si="5" t="shared"/>
        <v>1990.0</v>
      </c>
      <c r="O27" s="5" t="n">
        <v>33228.0</v>
      </c>
      <c r="P27" s="5" t="n">
        <v>22362.0</v>
      </c>
      <c r="Q27" s="11" t="n">
        <f si="2" t="shared"/>
        <v>1925.0</v>
      </c>
      <c r="R27" s="6" t="n">
        <f si="0" t="shared"/>
        <v>11.616623376623377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322.0</v>
      </c>
      <c r="E28" s="5" t="n">
        <v>502.0</v>
      </c>
      <c r="F28" s="5" t="n">
        <v>407.0</v>
      </c>
      <c r="G28" s="5" t="n">
        <v>318.0</v>
      </c>
      <c r="H28" s="5" t="n">
        <v>433.0</v>
      </c>
      <c r="I28" s="5" t="n">
        <v>438.0</v>
      </c>
      <c r="J28" s="5" t="n">
        <v>308.0</v>
      </c>
      <c r="K28" s="5" t="n">
        <v>142.0</v>
      </c>
      <c r="L28" s="5" t="n">
        <v>65.0</v>
      </c>
      <c r="M28" s="5" t="n">
        <v>83.0</v>
      </c>
      <c r="N28" s="11" t="n">
        <f si="5" t="shared"/>
        <v>3018.0</v>
      </c>
      <c r="O28" s="5" t="n">
        <v>44166.0</v>
      </c>
      <c r="P28" s="5" t="n">
        <v>28964.0</v>
      </c>
      <c r="Q28" s="11" t="n">
        <f si="2" t="shared"/>
        <v>2935.0</v>
      </c>
      <c r="R28" s="6" t="n">
        <f si="0" t="shared"/>
        <v>9.86848381601363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130.0</v>
      </c>
      <c r="E29" s="5" t="n">
        <v>184.0</v>
      </c>
      <c r="F29" s="5" t="n">
        <v>139.0</v>
      </c>
      <c r="G29" s="5" t="n">
        <v>110.0</v>
      </c>
      <c r="H29" s="5" t="n">
        <v>119.0</v>
      </c>
      <c r="I29" s="5" t="n">
        <v>78.0</v>
      </c>
      <c r="J29" s="5" t="n">
        <v>43.0</v>
      </c>
      <c r="K29" s="5" t="n">
        <v>36.0</v>
      </c>
      <c r="L29" s="5" t="n">
        <v>13.0</v>
      </c>
      <c r="M29" s="5" t="n">
        <v>17.0</v>
      </c>
      <c r="N29" s="11" t="n">
        <f si="5" t="shared"/>
        <v>869.0</v>
      </c>
      <c r="O29" s="5" t="n">
        <v>10656.0</v>
      </c>
      <c r="P29" s="5" t="n">
        <v>6317.0</v>
      </c>
      <c r="Q29" s="11" t="n">
        <f si="2" t="shared"/>
        <v>852.0</v>
      </c>
      <c r="R29" s="6" t="n">
        <f si="0" t="shared"/>
        <v>7.414319248826291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127.0</v>
      </c>
      <c r="E30" s="5" t="n">
        <v>130.0</v>
      </c>
      <c r="F30" s="5" t="n">
        <v>169.0</v>
      </c>
      <c r="G30" s="5" t="n">
        <v>89.0</v>
      </c>
      <c r="H30" s="5" t="n">
        <v>169.0</v>
      </c>
      <c r="I30" s="5" t="n">
        <v>140.0</v>
      </c>
      <c r="J30" s="5" t="n">
        <v>114.0</v>
      </c>
      <c r="K30" s="5" t="n">
        <v>42.0</v>
      </c>
      <c r="L30" s="5" t="n">
        <v>12.0</v>
      </c>
      <c r="M30" s="5" t="n">
        <v>19.0</v>
      </c>
      <c r="N30" s="11" t="n">
        <f si="5" t="shared"/>
        <v>1011.0</v>
      </c>
      <c r="O30" s="5" t="n">
        <v>12594.0</v>
      </c>
      <c r="P30" s="5" t="n">
        <v>9016.0</v>
      </c>
      <c r="Q30" s="11" t="n">
        <f si="2" t="shared"/>
        <v>992.0</v>
      </c>
      <c r="R30" s="6" t="n">
        <f si="0" t="shared"/>
        <v>9.088709677419354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62.0</v>
      </c>
      <c r="E31" s="5" t="n">
        <v>88.0</v>
      </c>
      <c r="F31" s="5" t="n">
        <v>54.0</v>
      </c>
      <c r="G31" s="5" t="n">
        <v>45.0</v>
      </c>
      <c r="H31" s="5" t="n">
        <v>78.0</v>
      </c>
      <c r="I31" s="5" t="n">
        <v>95.0</v>
      </c>
      <c r="J31" s="5" t="n">
        <v>73.0</v>
      </c>
      <c r="K31" s="5" t="n">
        <v>28.0</v>
      </c>
      <c r="L31" s="5" t="n">
        <v>6.0</v>
      </c>
      <c r="M31" s="5" t="n">
        <v>17.0</v>
      </c>
      <c r="N31" s="11" t="n">
        <f si="5" t="shared"/>
        <v>546.0</v>
      </c>
      <c r="O31" s="5" t="n">
        <v>11290.0</v>
      </c>
      <c r="P31" s="5" t="n">
        <v>5299.0</v>
      </c>
      <c r="Q31" s="11" t="n">
        <f si="2" t="shared"/>
        <v>529.0</v>
      </c>
      <c r="R31" s="6" t="n">
        <f si="0" t="shared"/>
        <v>10.017013232514177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26.0</v>
      </c>
      <c r="E32" s="5" t="n">
        <v>56.0</v>
      </c>
      <c r="F32" s="5" t="n">
        <v>61.0</v>
      </c>
      <c r="G32" s="5" t="n">
        <v>33.0</v>
      </c>
      <c r="H32" s="5" t="n">
        <v>44.0</v>
      </c>
      <c r="I32" s="5" t="n">
        <v>50.0</v>
      </c>
      <c r="J32" s="5" t="n">
        <v>59.0</v>
      </c>
      <c r="K32" s="5" t="n">
        <v>22.0</v>
      </c>
      <c r="L32" s="5" t="n">
        <v>10.0</v>
      </c>
      <c r="M32" s="5" t="n">
        <v>14.0</v>
      </c>
      <c r="N32" s="11" t="n">
        <f si="5" t="shared"/>
        <v>375.0</v>
      </c>
      <c r="O32" s="5" t="n">
        <v>7084.0</v>
      </c>
      <c r="P32" s="5" t="n">
        <v>4177.0</v>
      </c>
      <c r="Q32" s="11" t="n">
        <f si="2" t="shared"/>
        <v>361.0</v>
      </c>
      <c r="R32" s="6" t="n">
        <f si="0" t="shared"/>
        <v>11.570637119113574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385.0</v>
      </c>
      <c r="E33" s="5" t="n">
        <v>458.0</v>
      </c>
      <c r="F33" s="5" t="n">
        <v>472.0</v>
      </c>
      <c r="G33" s="5" t="n">
        <v>326.0</v>
      </c>
      <c r="H33" s="5" t="n">
        <v>414.0</v>
      </c>
      <c r="I33" s="5" t="n">
        <v>373.0</v>
      </c>
      <c r="J33" s="5" t="n">
        <v>237.0</v>
      </c>
      <c r="K33" s="5" t="n">
        <v>125.0</v>
      </c>
      <c r="L33" s="5" t="n">
        <v>66.0</v>
      </c>
      <c r="M33" s="5" t="n">
        <v>87.0</v>
      </c>
      <c r="N33" s="11" t="n">
        <f si="5" t="shared"/>
        <v>2943.0</v>
      </c>
      <c r="O33" s="5" t="n">
        <v>48048.0</v>
      </c>
      <c r="P33" s="5" t="n">
        <v>26232.0</v>
      </c>
      <c r="Q33" s="11" t="n">
        <f si="2" t="shared"/>
        <v>2856.0</v>
      </c>
      <c r="R33" s="6" t="n">
        <f si="0" t="shared"/>
        <v>9.184873949579831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25.0</v>
      </c>
      <c r="E34" s="5" t="n">
        <v>83.0</v>
      </c>
      <c r="F34" s="5" t="n">
        <v>38.0</v>
      </c>
      <c r="G34" s="5" t="n">
        <v>30.0</v>
      </c>
      <c r="H34" s="5" t="n">
        <v>65.0</v>
      </c>
      <c r="I34" s="5" t="n">
        <v>81.0</v>
      </c>
      <c r="J34" s="5" t="n">
        <v>40.0</v>
      </c>
      <c r="K34" s="5" t="n">
        <v>23.0</v>
      </c>
      <c r="L34" s="5" t="n">
        <v>11.0</v>
      </c>
      <c r="M34" s="5" t="n">
        <v>13.0</v>
      </c>
      <c r="N34" s="11" t="n">
        <f si="5" t="shared"/>
        <v>409.0</v>
      </c>
      <c r="O34" s="5" t="n">
        <v>6274.0</v>
      </c>
      <c r="P34" s="5" t="n">
        <v>4271.0</v>
      </c>
      <c r="Q34" s="11" t="n">
        <f si="2" t="shared"/>
        <v>396.0</v>
      </c>
      <c r="R34" s="6" t="n">
        <f si="0" t="shared"/>
        <v>10.785353535353535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27.0</v>
      </c>
      <c r="E35" s="5" t="n">
        <v>10.0</v>
      </c>
      <c r="F35" s="5" t="n">
        <v>13.0</v>
      </c>
      <c r="G35" s="5" t="n">
        <v>17.0</v>
      </c>
      <c r="H35" s="5" t="n">
        <v>10.0</v>
      </c>
      <c r="I35" s="5" t="n">
        <v>5.0</v>
      </c>
      <c r="J35" s="5" t="n">
        <v>3.0</v>
      </c>
      <c r="K35" s="5" t="n">
        <v>1.0</v>
      </c>
      <c r="L35" s="5" t="n">
        <v>0.0</v>
      </c>
      <c r="M35" s="5" t="n">
        <v>2.0</v>
      </c>
      <c r="N35" s="11" t="n">
        <f si="5" t="shared"/>
        <v>88.0</v>
      </c>
      <c r="O35" s="5" t="n">
        <v>688.0</v>
      </c>
      <c r="P35" s="5" t="n">
        <v>367.0</v>
      </c>
      <c r="Q35" s="11" t="n">
        <f si="2" t="shared"/>
        <v>86.0</v>
      </c>
      <c r="R35" s="6" t="n">
        <f si="0" t="shared"/>
        <v>4.267441860465116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46.0</v>
      </c>
      <c r="E36" s="5" t="n">
        <v>83.0</v>
      </c>
      <c r="F36" s="5" t="n">
        <v>58.0</v>
      </c>
      <c r="G36" s="5" t="n">
        <v>48.0</v>
      </c>
      <c r="H36" s="5" t="n">
        <v>70.0</v>
      </c>
      <c r="I36" s="5" t="n">
        <v>72.0</v>
      </c>
      <c r="J36" s="5" t="n">
        <v>54.0</v>
      </c>
      <c r="K36" s="5" t="n">
        <v>19.0</v>
      </c>
      <c r="L36" s="5" t="n">
        <v>7.0</v>
      </c>
      <c r="M36" s="5" t="n">
        <v>12.0</v>
      </c>
      <c r="N36" s="11" t="n">
        <f si="5" t="shared"/>
        <v>469.0</v>
      </c>
      <c r="O36" s="5" t="n">
        <v>8383.0</v>
      </c>
      <c r="P36" s="5" t="n">
        <v>4386.0</v>
      </c>
      <c r="Q36" s="11" t="n">
        <f si="2" t="shared"/>
        <v>457.0</v>
      </c>
      <c r="R36" s="6" t="n">
        <f si="0" t="shared"/>
        <v>9.597374179431073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16.0</v>
      </c>
      <c r="E37" s="5" t="n">
        <v>41.0</v>
      </c>
      <c r="F37" s="5" t="n">
        <v>64.0</v>
      </c>
      <c r="G37" s="5" t="n">
        <v>49.0</v>
      </c>
      <c r="H37" s="5" t="n">
        <v>122.0</v>
      </c>
      <c r="I37" s="5" t="n">
        <v>92.0</v>
      </c>
      <c r="J37" s="5" t="n">
        <v>38.0</v>
      </c>
      <c r="K37" s="5" t="n">
        <v>14.0</v>
      </c>
      <c r="L37" s="5" t="n">
        <v>10.0</v>
      </c>
      <c r="M37" s="5" t="n">
        <v>24.0</v>
      </c>
      <c r="N37" s="11" t="n">
        <f si="5" t="shared"/>
        <v>470.0</v>
      </c>
      <c r="O37" s="5" t="n">
        <v>8937.0</v>
      </c>
      <c r="P37" s="5" t="n">
        <v>4470.0</v>
      </c>
      <c r="Q37" s="11" t="n">
        <f si="2" t="shared"/>
        <v>446.0</v>
      </c>
      <c r="R37" s="6" t="n">
        <f si="0" t="shared"/>
        <v>10.022421524663677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196.0</v>
      </c>
      <c r="E38" s="5" t="n">
        <f ref="E38:M38" si="8" t="shared">E39-E26-E27-E28-E29-E30-E31-E32-E33-E34-E35-E36-E37</f>
        <v>294.0</v>
      </c>
      <c r="F38" s="5" t="n">
        <f si="8" t="shared"/>
        <v>248.0</v>
      </c>
      <c r="G38" s="5" t="n">
        <f si="8" t="shared"/>
        <v>245.0</v>
      </c>
      <c r="H38" s="5" t="n">
        <f si="8" t="shared"/>
        <v>310.0</v>
      </c>
      <c r="I38" s="5" t="n">
        <f si="8" t="shared"/>
        <v>210.0</v>
      </c>
      <c r="J38" s="5" t="n">
        <f si="8" t="shared"/>
        <v>141.0</v>
      </c>
      <c r="K38" s="5" t="n">
        <f si="8" t="shared"/>
        <v>69.0</v>
      </c>
      <c r="L38" s="5" t="n">
        <f si="8" t="shared"/>
        <v>64.0</v>
      </c>
      <c r="M38" s="5" t="n">
        <f si="8" t="shared"/>
        <v>104.0</v>
      </c>
      <c r="N38" s="11" t="n">
        <f si="5" t="shared"/>
        <v>1881.0</v>
      </c>
      <c r="O38" s="5" t="n">
        <f>O39-O26-O27-O28-O29-O30-O31-O32-O33-O34-O35-O36-O37</f>
        <v>38369.0</v>
      </c>
      <c r="P38" s="5" t="n">
        <f>P39-P26-P27-P28-P29-P30-P31-P32-P33-P34-P35-P36-P37</f>
        <v>17896.0</v>
      </c>
      <c r="Q38" s="11" t="n">
        <f si="2" t="shared"/>
        <v>1777.0</v>
      </c>
      <c r="R38" s="6" t="n">
        <f si="0" t="shared"/>
        <v>10.070906021384356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1614.0</v>
      </c>
      <c r="E39" s="5" t="n">
        <v>2249.0</v>
      </c>
      <c r="F39" s="5" t="n">
        <v>2008.0</v>
      </c>
      <c r="G39" s="5" t="n">
        <v>1496.0</v>
      </c>
      <c r="H39" s="5" t="n">
        <v>2188.0</v>
      </c>
      <c r="I39" s="5" t="n">
        <v>2038.0</v>
      </c>
      <c r="J39" s="5" t="n">
        <v>1367.0</v>
      </c>
      <c r="K39" s="5" t="n">
        <v>633.0</v>
      </c>
      <c r="L39" s="5" t="n">
        <v>331.0</v>
      </c>
      <c r="M39" s="5" t="n">
        <v>466.0</v>
      </c>
      <c r="N39" s="11" t="n">
        <f si="5" t="shared"/>
        <v>14390.0</v>
      </c>
      <c r="O39" s="5" t="n">
        <v>233532.0</v>
      </c>
      <c r="P39" s="5" t="n">
        <v>136061.0</v>
      </c>
      <c r="Q39" s="11" t="n">
        <f si="2" t="shared"/>
        <v>13924.0</v>
      </c>
      <c r="R39" s="6" t="n">
        <f si="0" t="shared"/>
        <v>9.7716891697788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232.0</v>
      </c>
      <c r="E40" s="5" t="n">
        <v>517.0</v>
      </c>
      <c r="F40" s="5" t="n">
        <v>687.0</v>
      </c>
      <c r="G40" s="5" t="n">
        <v>589.0</v>
      </c>
      <c r="H40" s="5" t="n">
        <v>915.0</v>
      </c>
      <c r="I40" s="5" t="n">
        <v>876.0</v>
      </c>
      <c r="J40" s="5" t="n">
        <v>752.0</v>
      </c>
      <c r="K40" s="5" t="n">
        <v>142.0</v>
      </c>
      <c r="L40" s="5" t="n">
        <v>53.0</v>
      </c>
      <c r="M40" s="5" t="n">
        <v>81.0</v>
      </c>
      <c r="N40" s="11" t="n">
        <f si="5" t="shared"/>
        <v>4844.0</v>
      </c>
      <c r="O40" s="5" t="n">
        <v>64342.0</v>
      </c>
      <c r="P40" s="5" t="n">
        <v>47879.0</v>
      </c>
      <c r="Q40" s="11" t="n">
        <f si="2" t="shared"/>
        <v>4763.0</v>
      </c>
      <c r="R40" s="6" t="n">
        <f si="0" t="shared"/>
        <v>10.052277976065504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34.0</v>
      </c>
      <c r="E41" s="5" t="n">
        <v>62.0</v>
      </c>
      <c r="F41" s="5" t="n">
        <v>95.0</v>
      </c>
      <c r="G41" s="5" t="n">
        <v>68.0</v>
      </c>
      <c r="H41" s="5" t="n">
        <v>96.0</v>
      </c>
      <c r="I41" s="5" t="n">
        <v>145.0</v>
      </c>
      <c r="J41" s="5" t="n">
        <v>172.0</v>
      </c>
      <c r="K41" s="5" t="n">
        <v>78.0</v>
      </c>
      <c r="L41" s="5" t="n">
        <v>61.0</v>
      </c>
      <c r="M41" s="5" t="n">
        <v>22.0</v>
      </c>
      <c r="N41" s="11" t="n">
        <f si="5" t="shared"/>
        <v>833.0</v>
      </c>
      <c r="O41" s="5" t="n">
        <v>20756.0</v>
      </c>
      <c r="P41" s="5" t="n">
        <v>14887.0</v>
      </c>
      <c r="Q41" s="11" t="n">
        <f si="2" t="shared"/>
        <v>811.0</v>
      </c>
      <c r="R41" s="6" t="n">
        <f si="0" t="shared"/>
        <v>18.356350184956842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3.0</v>
      </c>
      <c r="E42" s="5" t="n">
        <f ref="E42:M42" si="9" t="shared">E43-E40-E41</f>
        <v>12.0</v>
      </c>
      <c r="F42" s="5" t="n">
        <f si="9" t="shared"/>
        <v>8.0</v>
      </c>
      <c r="G42" s="5" t="n">
        <f si="9" t="shared"/>
        <v>4.0</v>
      </c>
      <c r="H42" s="5" t="n">
        <f si="9" t="shared"/>
        <v>5.0</v>
      </c>
      <c r="I42" s="5" t="n">
        <f si="9" t="shared"/>
        <v>6.0</v>
      </c>
      <c r="J42" s="5" t="n">
        <f si="9" t="shared"/>
        <v>15.0</v>
      </c>
      <c r="K42" s="5" t="n">
        <f si="9" t="shared"/>
        <v>3.0</v>
      </c>
      <c r="L42" s="5" t="n">
        <f si="9" t="shared"/>
        <v>3.0</v>
      </c>
      <c r="M42" s="5" t="n">
        <f si="9" t="shared"/>
        <v>6.0</v>
      </c>
      <c r="N42" s="11" t="n">
        <f si="5" t="shared"/>
        <v>65.0</v>
      </c>
      <c r="O42" s="5" t="n">
        <f>O43-O40-O41</f>
        <v>1860.0</v>
      </c>
      <c r="P42" s="5" t="n">
        <f>P43-P40-P41</f>
        <v>859.0</v>
      </c>
      <c r="Q42" s="11" t="n">
        <f si="2" t="shared"/>
        <v>59.0</v>
      </c>
      <c r="R42" s="6" t="n">
        <f si="0" t="shared"/>
        <v>14.559322033898304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269.0</v>
      </c>
      <c r="E43" s="5" t="n">
        <v>591.0</v>
      </c>
      <c r="F43" s="5" t="n">
        <v>790.0</v>
      </c>
      <c r="G43" s="5" t="n">
        <v>661.0</v>
      </c>
      <c r="H43" s="5" t="n">
        <v>1016.0</v>
      </c>
      <c r="I43" s="5" t="n">
        <v>1027.0</v>
      </c>
      <c r="J43" s="5" t="n">
        <v>939.0</v>
      </c>
      <c r="K43" s="5" t="n">
        <v>223.0</v>
      </c>
      <c r="L43" s="5" t="n">
        <v>117.0</v>
      </c>
      <c r="M43" s="5" t="n">
        <v>109.0</v>
      </c>
      <c r="N43" s="11" t="n">
        <f si="5" t="shared"/>
        <v>5742.0</v>
      </c>
      <c r="O43" s="5" t="n">
        <v>86958.0</v>
      </c>
      <c r="P43" s="5" t="n">
        <v>63625.0</v>
      </c>
      <c r="Q43" s="11" t="n">
        <f si="2" t="shared"/>
        <v>5633.0</v>
      </c>
      <c r="R43" s="6" t="n">
        <f si="0" t="shared"/>
        <v>11.295047044203798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7.0</v>
      </c>
      <c r="E44" s="8" t="n">
        <v>22.0</v>
      </c>
      <c r="F44" s="8" t="n">
        <v>24.0</v>
      </c>
      <c r="G44" s="8" t="n">
        <v>14.0</v>
      </c>
      <c r="H44" s="8" t="n">
        <v>33.0</v>
      </c>
      <c r="I44" s="8" t="n">
        <v>36.0</v>
      </c>
      <c r="J44" s="8" t="n">
        <v>36.0</v>
      </c>
      <c r="K44" s="8" t="n">
        <v>19.0</v>
      </c>
      <c r="L44" s="8" t="n">
        <v>11.0</v>
      </c>
      <c r="M44" s="8" t="n">
        <v>38.0</v>
      </c>
      <c r="N44" s="11" t="n">
        <f si="5" t="shared"/>
        <v>240.0</v>
      </c>
      <c r="O44" s="8" t="n">
        <v>17095.0</v>
      </c>
      <c r="P44" s="8" t="n">
        <v>3315.0</v>
      </c>
      <c r="Q44" s="11" t="n">
        <f si="2" t="shared"/>
        <v>202.0</v>
      </c>
      <c r="R44" s="6" t="n">
        <f si="0" t="shared"/>
        <v>16.41089108910891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4.0</v>
      </c>
      <c r="E45" s="8" t="n">
        <f ref="E45:M45" si="10" t="shared">E46-E44</f>
        <v>19.0</v>
      </c>
      <c r="F45" s="8" t="n">
        <f si="10" t="shared"/>
        <v>30.0</v>
      </c>
      <c r="G45" s="8" t="n">
        <f si="10" t="shared"/>
        <v>25.0</v>
      </c>
      <c r="H45" s="8" t="n">
        <f si="10" t="shared"/>
        <v>59.0</v>
      </c>
      <c r="I45" s="8" t="n">
        <f si="10" t="shared"/>
        <v>38.0</v>
      </c>
      <c r="J45" s="8" t="n">
        <f si="10" t="shared"/>
        <v>23.0</v>
      </c>
      <c r="K45" s="8" t="n">
        <f si="10" t="shared"/>
        <v>12.0</v>
      </c>
      <c r="L45" s="8" t="n">
        <f si="10" t="shared"/>
        <v>6.0</v>
      </c>
      <c r="M45" s="8" t="n">
        <f si="10" t="shared"/>
        <v>26.0</v>
      </c>
      <c r="N45" s="11" t="n">
        <f si="5" t="shared"/>
        <v>242.0</v>
      </c>
      <c r="O45" s="8" t="n">
        <f>O46-O44</f>
        <v>14661.0</v>
      </c>
      <c r="P45" s="8" t="n">
        <f>P46-P44</f>
        <v>2400.0</v>
      </c>
      <c r="Q45" s="11" t="n">
        <f si="2" t="shared"/>
        <v>216.0</v>
      </c>
      <c r="R45" s="6" t="n">
        <f si="0" t="shared"/>
        <v>11.11111111111111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11.0</v>
      </c>
      <c r="E46" s="8" t="n">
        <v>41.0</v>
      </c>
      <c r="F46" s="8" t="n">
        <v>54.0</v>
      </c>
      <c r="G46" s="8" t="n">
        <v>39.0</v>
      </c>
      <c r="H46" s="8" t="n">
        <v>92.0</v>
      </c>
      <c r="I46" s="8" t="n">
        <v>74.0</v>
      </c>
      <c r="J46" s="8" t="n">
        <v>59.0</v>
      </c>
      <c r="K46" s="8" t="n">
        <v>31.0</v>
      </c>
      <c r="L46" s="8" t="n">
        <v>17.0</v>
      </c>
      <c r="M46" s="8" t="n">
        <v>64.0</v>
      </c>
      <c r="N46" s="11" t="n">
        <f si="5" t="shared"/>
        <v>482.0</v>
      </c>
      <c r="O46" s="8" t="n">
        <v>31756.0</v>
      </c>
      <c r="P46" s="8" t="n">
        <v>5715.0</v>
      </c>
      <c r="Q46" s="11" t="n">
        <f si="2" t="shared"/>
        <v>418.0</v>
      </c>
      <c r="R46" s="6" t="n">
        <f si="0" t="shared"/>
        <v>13.67224880382775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152.0</v>
      </c>
      <c r="E47" s="5" t="n">
        <v>186.0</v>
      </c>
      <c r="F47" s="5" t="n">
        <v>298.0</v>
      </c>
      <c r="G47" s="5" t="n">
        <v>178.0</v>
      </c>
      <c r="H47" s="5" t="n">
        <v>287.0</v>
      </c>
      <c r="I47" s="5" t="n">
        <v>288.0</v>
      </c>
      <c r="J47" s="5" t="n">
        <v>224.0</v>
      </c>
      <c r="K47" s="5" t="n">
        <v>123.0</v>
      </c>
      <c r="L47" s="5" t="n">
        <v>50.0</v>
      </c>
      <c r="M47" s="5" t="n">
        <v>159.0</v>
      </c>
      <c r="N47" s="11" t="n">
        <f si="5" t="shared"/>
        <v>1945.0</v>
      </c>
      <c r="O47" s="5" t="n">
        <v>100533.0</v>
      </c>
      <c r="P47" s="5" t="n">
        <v>21066.0</v>
      </c>
      <c r="Q47" s="11" t="n">
        <f si="2" t="shared"/>
        <v>1786.0</v>
      </c>
      <c r="R47" s="6" t="n">
        <f si="0" t="shared"/>
        <v>11.795072788353863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19865.0</v>
      </c>
      <c r="E48" s="5" t="n">
        <f ref="E48:M48" si="11" t="shared">E47+E46+E43+E39+E25+E18</f>
        <v>67271.0</v>
      </c>
      <c r="F48" s="5" t="n">
        <f si="11" t="shared"/>
        <v>93843.0</v>
      </c>
      <c r="G48" s="5" t="n">
        <f si="11" t="shared"/>
        <v>51752.0</v>
      </c>
      <c r="H48" s="5" t="n">
        <f si="11" t="shared"/>
        <v>164333.0</v>
      </c>
      <c r="I48" s="5" t="n">
        <f si="11" t="shared"/>
        <v>32519.0</v>
      </c>
      <c r="J48" s="5" t="n">
        <f si="11" t="shared"/>
        <v>20214.0</v>
      </c>
      <c r="K48" s="5" t="n">
        <f si="11" t="shared"/>
        <v>8639.0</v>
      </c>
      <c r="L48" s="5" t="n">
        <f si="11" t="shared"/>
        <v>3773.0</v>
      </c>
      <c r="M48" s="5" t="n">
        <f si="11" t="shared"/>
        <v>21752.0</v>
      </c>
      <c r="N48" s="11" t="n">
        <f si="5" t="shared"/>
        <v>483961.0</v>
      </c>
      <c r="O48" s="5" t="n">
        <f>O47+O46+O43+O39+O25+O18</f>
        <v>1.5474217E7</v>
      </c>
      <c r="P48" s="5" t="n">
        <f>P47+P46+P43+P39+P25+P18</f>
        <v>3177738.0</v>
      </c>
      <c r="Q48" s="11" t="n">
        <f si="2" t="shared"/>
        <v>462209.0</v>
      </c>
      <c r="R48" s="6" t="n">
        <f si="0" t="shared"/>
        <v>6.875110610135242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4.1046695911447415</v>
      </c>
      <c r="E49" s="6" t="n">
        <f ref="E49" si="13" t="shared">E48/$N$48*100</f>
        <v>13.900086990480636</v>
      </c>
      <c r="F49" s="6" t="n">
        <f ref="F49" si="14" t="shared">F48/$N$48*100</f>
        <v>19.39061205345059</v>
      </c>
      <c r="G49" s="6" t="n">
        <f ref="G49" si="15" t="shared">G48/$N$48*100</f>
        <v>10.693423643640706</v>
      </c>
      <c r="H49" s="6" t="n">
        <f ref="H49" si="16" t="shared">H48/$N$48*100</f>
        <v>33.95583528424811</v>
      </c>
      <c r="I49" s="6" t="n">
        <f ref="I49" si="17" t="shared">I48/$N$48*100</f>
        <v>6.71934308756284</v>
      </c>
      <c r="J49" s="6" t="n">
        <f ref="J49" si="18" t="shared">J48/$N$48*100</f>
        <v>4.176782839939582</v>
      </c>
      <c r="K49" s="6" t="n">
        <f ref="K49" si="19" t="shared">K48/$N$48*100</f>
        <v>1.7850611929473656</v>
      </c>
      <c r="L49" s="6" t="n">
        <f ref="L49" si="20" t="shared">L48/$N$48*100</f>
        <v>0.7796082742204433</v>
      </c>
      <c r="M49" s="6" t="n">
        <f ref="M49" si="21" t="shared">M48/$N$48*100</f>
        <v>4.494577042364984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