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<sst xmlns="http://schemas.openxmlformats.org/spreadsheetml/2006/main" count="118" uniqueCount="73">
  <si>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</si>
  <si>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</si>
  <si>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</si>
  <si>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</si>
  <si>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</si>
  <si>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</si>
  <si>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</si>
  <si>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</si>
  <si>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</si>
  <si>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</si>
  <si>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</si>
  <si>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</si>
  <si>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</si>
  <si>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</si>
  <si>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</si>
  <si>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</si>
  <si>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</si>
  <si>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</si>
  <si>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</si>
  <si>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</si>
  <si>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</si>
  <si>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</si>
  <si>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</si>
  <si>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</si>
  <si>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</si>
  <si>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</si>
  <si>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</si>
  <si>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</si>
  <si>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</si>
  <si>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</si>
  <si>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</si>
  <si>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</si>
  <si>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</si>
  <si>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</si>
  <si>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</si>
  <si>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</si>
  <si>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</si>
  <si>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</si>
  <si>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</si>
  <si>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</si>
  <si>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</si>
  <si>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</si>
  <si>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</si>
  <si>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</si>
  <si>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</si>
  <si>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</si>
  <si>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</si>
  <si>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</si>
  <si>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</si>
  <si>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</si>
  <si>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</si>
  <si>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</si>
  <si>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</si>
  <si>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</si>
  <si>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</si>
  <si>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</si>
  <si>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</si>
  <si>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</si>
  <si>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</si>
  <si>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</si>
  <si>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</si>
  <si>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</si>
  <si>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</si>
  <si>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</si>
  <si>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</si>
  <si>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</si>
  <si>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</si>
  <si>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</si>
  <si>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</si>
  <si>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</si>
  <si>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</si>
  <si>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101年3月來臺旅客人次～按停留夜數分
Table 1-8  Visitor Arrivals  by Length of Stay,
March,2012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</si>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</sst>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3335.0</v>
      </c>
      <c r="E3" s="4" t="n">
        <v>11942.0</v>
      </c>
      <c r="F3" s="4" t="n">
        <v>27484.0</v>
      </c>
      <c r="G3" s="4" t="n">
        <v>15988.0</v>
      </c>
      <c r="H3" s="4" t="n">
        <v>8773.0</v>
      </c>
      <c r="I3" s="4" t="n">
        <v>1593.0</v>
      </c>
      <c r="J3" s="4" t="n">
        <v>600.0</v>
      </c>
      <c r="K3" s="4" t="n">
        <v>604.0</v>
      </c>
      <c r="L3" s="4" t="n">
        <v>136.0</v>
      </c>
      <c r="M3" s="4" t="n">
        <v>342.0</v>
      </c>
      <c r="N3" s="11" t="n">
        <f>SUM(D3:M3)</f>
        <v>70797.0</v>
      </c>
      <c r="O3" s="4" t="n">
        <v>350819.0</v>
      </c>
      <c r="P3" s="4" t="n">
        <v>290776.0</v>
      </c>
      <c r="Q3" s="11" t="n">
        <f>SUM(D3:L3)</f>
        <v>70455.0</v>
      </c>
      <c r="R3" s="6" t="n">
        <f ref="R3:R48" si="0" t="shared">IF(P3&lt;&gt;0,P3/SUM(D3:L3),0)</f>
        <v>4.1271165992477465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2532.0</v>
      </c>
      <c r="E4" s="5" t="n">
        <v>2718.0</v>
      </c>
      <c r="F4" s="5" t="n">
        <v>5673.0</v>
      </c>
      <c r="G4" s="5" t="n">
        <v>17785.0</v>
      </c>
      <c r="H4" s="5" t="n">
        <v>187813.0</v>
      </c>
      <c r="I4" s="5" t="n">
        <v>6735.0</v>
      </c>
      <c r="J4" s="5" t="n">
        <v>1765.0</v>
      </c>
      <c r="K4" s="5" t="n">
        <v>2414.0</v>
      </c>
      <c r="L4" s="5" t="n">
        <v>1257.0</v>
      </c>
      <c r="M4" s="5" t="n">
        <v>3791.0</v>
      </c>
      <c r="N4" s="11" t="n">
        <f ref="N4:N14" si="1" t="shared">SUM(D4:M4)</f>
        <v>232483.0</v>
      </c>
      <c r="O4" s="5" t="n">
        <v>3080385.0</v>
      </c>
      <c r="P4" s="5" t="n">
        <v>1666805.0</v>
      </c>
      <c r="Q4" s="11" t="n">
        <f ref="Q4:Q48" si="2" t="shared">SUM(D4:L4)</f>
        <v>228692.0</v>
      </c>
      <c r="R4" s="6" t="n">
        <f si="0" t="shared"/>
        <v>7.288427229636367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6569.0</v>
      </c>
      <c r="E5" s="5" t="n">
        <v>44595.0</v>
      </c>
      <c r="F5" s="5" t="n">
        <v>56811.0</v>
      </c>
      <c r="G5" s="5" t="n">
        <v>22509.0</v>
      </c>
      <c r="H5" s="5" t="n">
        <v>9550.0</v>
      </c>
      <c r="I5" s="5" t="n">
        <v>4084.0</v>
      </c>
      <c r="J5" s="5" t="n">
        <v>2505.0</v>
      </c>
      <c r="K5" s="5" t="n">
        <v>2395.0</v>
      </c>
      <c r="L5" s="5" t="n">
        <v>1007.0</v>
      </c>
      <c r="M5" s="5" t="n">
        <v>924.0</v>
      </c>
      <c r="N5" s="11" t="n">
        <f si="1" t="shared"/>
        <v>150949.0</v>
      </c>
      <c r="O5" s="5" t="n">
        <v>908570.0</v>
      </c>
      <c r="P5" s="5" t="n">
        <v>689802.0</v>
      </c>
      <c r="Q5" s="11" t="n">
        <f si="2" t="shared"/>
        <v>150025.0</v>
      </c>
      <c r="R5" s="6" t="n">
        <f si="0" t="shared"/>
        <v>4.597913681053158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1627.0</v>
      </c>
      <c r="E6" s="5" t="n">
        <v>4300.0</v>
      </c>
      <c r="F6" s="5" t="n">
        <v>10500.0</v>
      </c>
      <c r="G6" s="5" t="n">
        <v>1645.0</v>
      </c>
      <c r="H6" s="5" t="n">
        <v>1061.0</v>
      </c>
      <c r="I6" s="5" t="n">
        <v>560.0</v>
      </c>
      <c r="J6" s="5" t="n">
        <v>450.0</v>
      </c>
      <c r="K6" s="5" t="n">
        <v>229.0</v>
      </c>
      <c r="L6" s="5" t="n">
        <v>133.0</v>
      </c>
      <c r="M6" s="5" t="n">
        <v>247.0</v>
      </c>
      <c r="N6" s="11" t="n">
        <f si="1" t="shared"/>
        <v>20752.0</v>
      </c>
      <c r="O6" s="5" t="n">
        <v>139060.0</v>
      </c>
      <c r="P6" s="5" t="n">
        <v>91020.0</v>
      </c>
      <c r="Q6" s="11" t="n">
        <f si="2" t="shared"/>
        <v>20505.0</v>
      </c>
      <c r="R6" s="6" t="n">
        <f si="0" t="shared"/>
        <v>4.4389173372348205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122.0</v>
      </c>
      <c r="E7" s="5" t="n">
        <v>265.0</v>
      </c>
      <c r="F7" s="5" t="n">
        <v>338.0</v>
      </c>
      <c r="G7" s="5" t="n">
        <v>264.0</v>
      </c>
      <c r="H7" s="5" t="n">
        <v>306.0</v>
      </c>
      <c r="I7" s="5" t="n">
        <v>186.0</v>
      </c>
      <c r="J7" s="5" t="n">
        <v>145.0</v>
      </c>
      <c r="K7" s="5" t="n">
        <v>130.0</v>
      </c>
      <c r="L7" s="5" t="n">
        <v>39.0</v>
      </c>
      <c r="M7" s="5" t="n">
        <v>106.0</v>
      </c>
      <c r="N7" s="11" t="n">
        <f si="1" t="shared"/>
        <v>1901.0</v>
      </c>
      <c r="O7" s="5" t="n">
        <v>52041.0</v>
      </c>
      <c r="P7" s="5" t="n">
        <v>19191.0</v>
      </c>
      <c r="Q7" s="11" t="n">
        <f si="2" t="shared"/>
        <v>1795.0</v>
      </c>
      <c r="R7" s="6" t="n">
        <f si="0" t="shared"/>
        <v>10.691364902506963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95.0</v>
      </c>
      <c r="E8" s="5" t="n">
        <v>197.0</v>
      </c>
      <c r="F8" s="5" t="n">
        <v>254.0</v>
      </c>
      <c r="G8" s="5" t="n">
        <v>210.0</v>
      </c>
      <c r="H8" s="5" t="n">
        <v>229.0</v>
      </c>
      <c r="I8" s="5" t="n">
        <v>131.0</v>
      </c>
      <c r="J8" s="5" t="n">
        <v>36.0</v>
      </c>
      <c r="K8" s="5" t="n">
        <v>18.0</v>
      </c>
      <c r="L8" s="5" t="n">
        <v>18.0</v>
      </c>
      <c r="M8" s="5" t="n">
        <v>35.0</v>
      </c>
      <c r="N8" s="11" t="n">
        <f si="1" t="shared"/>
        <v>1223.0</v>
      </c>
      <c r="O8" s="5" t="n">
        <v>16261.0</v>
      </c>
      <c r="P8" s="5" t="n">
        <v>7773.0</v>
      </c>
      <c r="Q8" s="11" t="n">
        <f si="2" t="shared"/>
        <v>1188.0</v>
      </c>
      <c r="R8" s="6" t="n">
        <f si="0" t="shared"/>
        <v>6.542929292929293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548.0</v>
      </c>
      <c r="E9" s="5" t="n">
        <v>937.0</v>
      </c>
      <c r="F9" s="5" t="n">
        <v>1775.0</v>
      </c>
      <c r="G9" s="5" t="n">
        <v>3206.0</v>
      </c>
      <c r="H9" s="5" t="n">
        <v>20647.0</v>
      </c>
      <c r="I9" s="5" t="n">
        <v>4075.0</v>
      </c>
      <c r="J9" s="5" t="n">
        <v>669.0</v>
      </c>
      <c r="K9" s="5" t="n">
        <v>448.0</v>
      </c>
      <c r="L9" s="5" t="n">
        <v>100.0</v>
      </c>
      <c r="M9" s="5" t="n">
        <v>336.0</v>
      </c>
      <c r="N9" s="11" t="n">
        <f si="1" t="shared"/>
        <v>32741.0</v>
      </c>
      <c r="O9" s="5" t="n">
        <v>335219.0</v>
      </c>
      <c r="P9" s="5" t="n">
        <v>228025.0</v>
      </c>
      <c r="Q9" s="11" t="n">
        <f si="2" t="shared"/>
        <v>32405.0</v>
      </c>
      <c r="R9" s="6" t="n">
        <f si="0" t="shared"/>
        <v>7.0367227279740785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901.0</v>
      </c>
      <c r="E10" s="5" t="n">
        <v>2059.0</v>
      </c>
      <c r="F10" s="5" t="n">
        <v>3223.0</v>
      </c>
      <c r="G10" s="5" t="n">
        <v>4125.0</v>
      </c>
      <c r="H10" s="5" t="n">
        <v>11767.0</v>
      </c>
      <c r="I10" s="5" t="n">
        <v>3926.0</v>
      </c>
      <c r="J10" s="5" t="n">
        <v>551.0</v>
      </c>
      <c r="K10" s="5" t="n">
        <v>193.0</v>
      </c>
      <c r="L10" s="5" t="n">
        <v>58.0</v>
      </c>
      <c r="M10" s="5" t="n">
        <v>76.0</v>
      </c>
      <c r="N10" s="11" t="n">
        <f si="1" t="shared"/>
        <v>26879.0</v>
      </c>
      <c r="O10" s="5" t="n">
        <v>185711.0</v>
      </c>
      <c r="P10" s="5" t="n">
        <v>164952.0</v>
      </c>
      <c r="Q10" s="11" t="n">
        <f si="2" t="shared"/>
        <v>26803.0</v>
      </c>
      <c r="R10" s="6" t="n">
        <f si="0" t="shared"/>
        <v>6.154236466067231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221.0</v>
      </c>
      <c r="E11" s="5" t="n">
        <v>364.0</v>
      </c>
      <c r="F11" s="5" t="n">
        <v>501.0</v>
      </c>
      <c r="G11" s="5" t="n">
        <v>1027.0</v>
      </c>
      <c r="H11" s="5" t="n">
        <v>1700.0</v>
      </c>
      <c r="I11" s="5" t="n">
        <v>554.0</v>
      </c>
      <c r="J11" s="5" t="n">
        <v>462.0</v>
      </c>
      <c r="K11" s="5" t="n">
        <v>359.0</v>
      </c>
      <c r="L11" s="5" t="n">
        <v>153.0</v>
      </c>
      <c r="M11" s="5" t="n">
        <v>5293.0</v>
      </c>
      <c r="N11" s="11" t="n">
        <f si="1" t="shared"/>
        <v>10634.0</v>
      </c>
      <c r="O11" s="5" t="n">
        <v>4479485.0</v>
      </c>
      <c r="P11" s="5" t="n">
        <v>60319.0</v>
      </c>
      <c r="Q11" s="11" t="n">
        <f si="2" t="shared"/>
        <v>5341.0</v>
      </c>
      <c r="R11" s="6" t="n">
        <f si="0" t="shared"/>
        <v>11.293577981651376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379.0</v>
      </c>
      <c r="E12" s="5" t="n">
        <v>731.0</v>
      </c>
      <c r="F12" s="5" t="n">
        <v>1099.0</v>
      </c>
      <c r="G12" s="5" t="n">
        <v>586.0</v>
      </c>
      <c r="H12" s="5" t="n">
        <v>528.0</v>
      </c>
      <c r="I12" s="5" t="n">
        <v>280.0</v>
      </c>
      <c r="J12" s="5" t="n">
        <v>203.0</v>
      </c>
      <c r="K12" s="5" t="n">
        <v>218.0</v>
      </c>
      <c r="L12" s="5" t="n">
        <v>175.0</v>
      </c>
      <c r="M12" s="5" t="n">
        <v>3510.0</v>
      </c>
      <c r="N12" s="11" t="n">
        <f si="1" t="shared"/>
        <v>7709.0</v>
      </c>
      <c r="O12" s="5" t="n">
        <v>2262175.0</v>
      </c>
      <c r="P12" s="5" t="n">
        <v>41883.0</v>
      </c>
      <c r="Q12" s="11" t="n">
        <f si="2" t="shared"/>
        <v>4199.0</v>
      </c>
      <c r="R12" s="6" t="n">
        <f si="0" t="shared"/>
        <v>9.9745177423196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257.0</v>
      </c>
      <c r="E13" s="5" t="n">
        <v>687.0</v>
      </c>
      <c r="F13" s="5" t="n">
        <v>1428.0</v>
      </c>
      <c r="G13" s="5" t="n">
        <v>1360.0</v>
      </c>
      <c r="H13" s="5" t="n">
        <v>897.0</v>
      </c>
      <c r="I13" s="5" t="n">
        <v>337.0</v>
      </c>
      <c r="J13" s="5" t="n">
        <v>230.0</v>
      </c>
      <c r="K13" s="5" t="n">
        <v>232.0</v>
      </c>
      <c r="L13" s="5" t="n">
        <v>118.0</v>
      </c>
      <c r="M13" s="5" t="n">
        <v>3622.0</v>
      </c>
      <c r="N13" s="11" t="n">
        <f si="1" t="shared"/>
        <v>9168.0</v>
      </c>
      <c r="O13" s="5" t="n">
        <v>2175885.0</v>
      </c>
      <c r="P13" s="5" t="n">
        <v>45021.0</v>
      </c>
      <c r="Q13" s="11" t="n">
        <f si="2" t="shared"/>
        <v>5546.0</v>
      </c>
      <c r="R13" s="6" t="n">
        <f si="0" t="shared"/>
        <v>8.117742517129463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99.0</v>
      </c>
      <c r="E14" s="5" t="n">
        <v>98.0</v>
      </c>
      <c r="F14" s="5" t="n">
        <v>278.0</v>
      </c>
      <c r="G14" s="5" t="n">
        <v>142.0</v>
      </c>
      <c r="H14" s="5" t="n">
        <v>436.0</v>
      </c>
      <c r="I14" s="5" t="n">
        <v>322.0</v>
      </c>
      <c r="J14" s="5" t="n">
        <v>279.0</v>
      </c>
      <c r="K14" s="5" t="n">
        <v>356.0</v>
      </c>
      <c r="L14" s="5" t="n">
        <v>112.0</v>
      </c>
      <c r="M14" s="5" t="n">
        <v>3032.0</v>
      </c>
      <c r="N14" s="11" t="n">
        <f si="1" t="shared"/>
        <v>5154.0</v>
      </c>
      <c r="O14" s="5" t="n">
        <v>2177149.0</v>
      </c>
      <c r="P14" s="5" t="n">
        <v>40448.0</v>
      </c>
      <c r="Q14" s="11" t="n">
        <f si="2" t="shared"/>
        <v>2122.0</v>
      </c>
      <c r="R14" s="6" t="n">
        <f si="0" t="shared"/>
        <v>19.061262959472195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43.0</v>
      </c>
      <c r="E15" s="5" t="n">
        <f ref="E15:M15" si="3" t="shared">E16-E9-E10-E11-E12-E13-E14</f>
        <v>43.0</v>
      </c>
      <c r="F15" s="5" t="n">
        <f si="3" t="shared"/>
        <v>32.0</v>
      </c>
      <c r="G15" s="5" t="n">
        <f si="3" t="shared"/>
        <v>47.0</v>
      </c>
      <c r="H15" s="5" t="n">
        <f si="3" t="shared"/>
        <v>98.0</v>
      </c>
      <c r="I15" s="5" t="n">
        <f si="3" t="shared"/>
        <v>105.0</v>
      </c>
      <c r="J15" s="5" t="n">
        <f si="3" t="shared"/>
        <v>35.0</v>
      </c>
      <c r="K15" s="5" t="n">
        <f si="3" t="shared"/>
        <v>41.0</v>
      </c>
      <c r="L15" s="5" t="n">
        <f si="3" t="shared"/>
        <v>28.0</v>
      </c>
      <c r="M15" s="5" t="n">
        <f si="3" t="shared"/>
        <v>106.0</v>
      </c>
      <c r="N15" s="5" t="n">
        <f ref="N15" si="4" t="shared">N16-N9-N10-N11-N12-N13-N14</f>
        <v>578.0</v>
      </c>
      <c r="O15" s="5" t="n">
        <f>O16-O9-O10-O11-O12-O13-O14</f>
        <v>51668.0</v>
      </c>
      <c r="P15" s="5" t="n">
        <f>P16-P9-P10-P11-P12-P13-P14</f>
        <v>7128.0</v>
      </c>
      <c r="Q15" s="11" t="n">
        <f si="2" t="shared"/>
        <v>472.0</v>
      </c>
      <c r="R15" s="6" t="n">
        <f si="0" t="shared"/>
        <v>15.101694915254237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2448.0</v>
      </c>
      <c r="E16" s="5" t="n">
        <v>4919.0</v>
      </c>
      <c r="F16" s="5" t="n">
        <v>8336.0</v>
      </c>
      <c r="G16" s="5" t="n">
        <v>10493.0</v>
      </c>
      <c r="H16" s="5" t="n">
        <v>36073.0</v>
      </c>
      <c r="I16" s="5" t="n">
        <v>9599.0</v>
      </c>
      <c r="J16" s="5" t="n">
        <v>2429.0</v>
      </c>
      <c r="K16" s="5" t="n">
        <v>1847.0</v>
      </c>
      <c r="L16" s="5" t="n">
        <v>744.0</v>
      </c>
      <c r="M16" s="5" t="n">
        <v>15975.0</v>
      </c>
      <c r="N16" s="11" t="n">
        <f ref="N16:N48" si="5" t="shared">SUM(D16:M16)</f>
        <v>92863.0</v>
      </c>
      <c r="O16" s="5" t="n">
        <v>1.1667292E7</v>
      </c>
      <c r="P16" s="5" t="n">
        <v>587776.0</v>
      </c>
      <c r="Q16" s="11" t="n">
        <f si="2" t="shared"/>
        <v>76888.0</v>
      </c>
      <c r="R16" s="6" t="n">
        <f si="0" t="shared"/>
        <v>7.644573925710124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30.0</v>
      </c>
      <c r="E17" s="5" t="n">
        <f ref="E17:M17" si="6" t="shared">E18-E16-E3-E4-E5-E6-E7-E8</f>
        <v>47.0</v>
      </c>
      <c r="F17" s="5" t="n">
        <f si="6" t="shared"/>
        <v>76.0</v>
      </c>
      <c r="G17" s="5" t="n">
        <f si="6" t="shared"/>
        <v>81.0</v>
      </c>
      <c r="H17" s="5" t="n">
        <f si="6" t="shared"/>
        <v>149.0</v>
      </c>
      <c r="I17" s="5" t="n">
        <f si="6" t="shared"/>
        <v>137.0</v>
      </c>
      <c r="J17" s="5" t="n">
        <f si="6" t="shared"/>
        <v>60.0</v>
      </c>
      <c r="K17" s="5" t="n">
        <f si="6" t="shared"/>
        <v>97.0</v>
      </c>
      <c r="L17" s="5" t="n">
        <f si="6" t="shared"/>
        <v>20.0</v>
      </c>
      <c r="M17" s="5" t="n">
        <f si="6" t="shared"/>
        <v>1455.0</v>
      </c>
      <c r="N17" s="11" t="n">
        <f si="5" t="shared"/>
        <v>2152.0</v>
      </c>
      <c r="O17" s="5" t="n">
        <f>O18-O16-O3-O4-O5-O6-O7-O8</f>
        <v>917353.0</v>
      </c>
      <c r="P17" s="5" t="n">
        <f>P18-P16-P3-P4-P5-P6-P7-P8</f>
        <v>10936.0</v>
      </c>
      <c r="Q17" s="11" t="n">
        <f si="2" t="shared"/>
        <v>697.0</v>
      </c>
      <c r="R17" s="6" t="n">
        <f si="0" t="shared"/>
        <v>15.690100430416068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16758.0</v>
      </c>
      <c r="E18" s="5" t="n">
        <v>68983.0</v>
      </c>
      <c r="F18" s="5" t="n">
        <v>109472.0</v>
      </c>
      <c r="G18" s="5" t="n">
        <v>68975.0</v>
      </c>
      <c r="H18" s="5" t="n">
        <v>243954.0</v>
      </c>
      <c r="I18" s="5" t="n">
        <v>23025.0</v>
      </c>
      <c r="J18" s="5" t="n">
        <v>7990.0</v>
      </c>
      <c r="K18" s="5" t="n">
        <v>7734.0</v>
      </c>
      <c r="L18" s="5" t="n">
        <v>3354.0</v>
      </c>
      <c r="M18" s="5" t="n">
        <v>22875.0</v>
      </c>
      <c r="N18" s="11" t="n">
        <f si="5" t="shared"/>
        <v>573120.0</v>
      </c>
      <c r="O18" s="5" t="n">
        <v>1.7131781E7</v>
      </c>
      <c r="P18" s="5" t="n">
        <v>3364079.0</v>
      </c>
      <c r="Q18" s="11" t="n">
        <f si="2" t="shared"/>
        <v>550245.0</v>
      </c>
      <c r="R18" s="6" t="n">
        <f si="0" t="shared"/>
        <v>6.113783859916946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347.0</v>
      </c>
      <c r="E19" s="5" t="n">
        <v>711.0</v>
      </c>
      <c r="F19" s="5" t="n">
        <v>1028.0</v>
      </c>
      <c r="G19" s="5" t="n">
        <v>720.0</v>
      </c>
      <c r="H19" s="5" t="n">
        <v>1033.0</v>
      </c>
      <c r="I19" s="5" t="n">
        <v>1045.0</v>
      </c>
      <c r="J19" s="5" t="n">
        <v>513.0</v>
      </c>
      <c r="K19" s="5" t="n">
        <v>247.0</v>
      </c>
      <c r="L19" s="5" t="n">
        <v>155.0</v>
      </c>
      <c r="M19" s="5" t="n">
        <v>136.0</v>
      </c>
      <c r="N19" s="11" t="n">
        <f si="5" t="shared"/>
        <v>5935.0</v>
      </c>
      <c r="O19" s="5" t="n">
        <v>89949.0</v>
      </c>
      <c r="P19" s="5" t="n">
        <v>58877.0</v>
      </c>
      <c r="Q19" s="11" t="n">
        <f si="2" t="shared"/>
        <v>5799.0</v>
      </c>
      <c r="R19" s="6" t="n">
        <f si="0" t="shared"/>
        <v>10.152957406449389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3027.0</v>
      </c>
      <c r="E20" s="5" t="n">
        <v>3760.0</v>
      </c>
      <c r="F20" s="5" t="n">
        <v>4173.0</v>
      </c>
      <c r="G20" s="5" t="n">
        <v>3244.0</v>
      </c>
      <c r="H20" s="5" t="n">
        <v>6265.0</v>
      </c>
      <c r="I20" s="5" t="n">
        <v>5892.0</v>
      </c>
      <c r="J20" s="5" t="n">
        <v>2808.0</v>
      </c>
      <c r="K20" s="5" t="n">
        <v>1331.0</v>
      </c>
      <c r="L20" s="5" t="n">
        <v>528.0</v>
      </c>
      <c r="M20" s="5" t="n">
        <v>814.0</v>
      </c>
      <c r="N20" s="11" t="n">
        <f si="5" t="shared"/>
        <v>31842.0</v>
      </c>
      <c r="O20" s="5" t="n">
        <v>488789.0</v>
      </c>
      <c r="P20" s="5" t="n">
        <v>299919.0</v>
      </c>
      <c r="Q20" s="11" t="n">
        <f si="2" t="shared"/>
        <v>31028.0</v>
      </c>
      <c r="R20" s="6" t="n">
        <f si="0" t="shared"/>
        <v>9.666075802500966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28.0</v>
      </c>
      <c r="E21" s="5" t="n">
        <v>29.0</v>
      </c>
      <c r="F21" s="5" t="n">
        <v>25.0</v>
      </c>
      <c r="G21" s="5" t="n">
        <v>39.0</v>
      </c>
      <c r="H21" s="5" t="n">
        <v>60.0</v>
      </c>
      <c r="I21" s="5" t="n">
        <v>33.0</v>
      </c>
      <c r="J21" s="5" t="n">
        <v>13.0</v>
      </c>
      <c r="K21" s="5" t="n">
        <v>11.0</v>
      </c>
      <c r="L21" s="5" t="n">
        <v>3.0</v>
      </c>
      <c r="M21" s="5" t="n">
        <v>8.0</v>
      </c>
      <c r="N21" s="11" t="n">
        <f si="5" t="shared"/>
        <v>249.0</v>
      </c>
      <c r="O21" s="5" t="n">
        <v>4139.0</v>
      </c>
      <c r="P21" s="5" t="n">
        <v>1952.0</v>
      </c>
      <c r="Q21" s="11" t="n">
        <f si="2" t="shared"/>
        <v>241.0</v>
      </c>
      <c r="R21" s="6" t="n">
        <f si="0" t="shared"/>
        <v>8.099585062240664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27.0</v>
      </c>
      <c r="E22" s="5" t="n">
        <v>37.0</v>
      </c>
      <c r="F22" s="5" t="n">
        <v>75.0</v>
      </c>
      <c r="G22" s="5" t="n">
        <v>58.0</v>
      </c>
      <c r="H22" s="5" t="n">
        <v>105.0</v>
      </c>
      <c r="I22" s="5" t="n">
        <v>54.0</v>
      </c>
      <c r="J22" s="5" t="n">
        <v>17.0</v>
      </c>
      <c r="K22" s="5" t="n">
        <v>21.0</v>
      </c>
      <c r="L22" s="5" t="n">
        <v>6.0</v>
      </c>
      <c r="M22" s="5" t="n">
        <v>14.0</v>
      </c>
      <c r="N22" s="11" t="n">
        <f si="5" t="shared"/>
        <v>414.0</v>
      </c>
      <c r="O22" s="5" t="n">
        <v>6776.0</v>
      </c>
      <c r="P22" s="5" t="n">
        <v>3491.0</v>
      </c>
      <c r="Q22" s="11" t="n">
        <f si="2" t="shared"/>
        <v>400.0</v>
      </c>
      <c r="R22" s="6" t="n">
        <f si="0" t="shared"/>
        <v>8.7275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3.0</v>
      </c>
      <c r="E23" s="5" t="n">
        <v>2.0</v>
      </c>
      <c r="F23" s="5" t="n">
        <v>6.0</v>
      </c>
      <c r="G23" s="5" t="n">
        <v>9.0</v>
      </c>
      <c r="H23" s="5" t="n">
        <v>32.0</v>
      </c>
      <c r="I23" s="5" t="n">
        <v>20.0</v>
      </c>
      <c r="J23" s="5" t="n">
        <v>8.0</v>
      </c>
      <c r="K23" s="5" t="n">
        <v>6.0</v>
      </c>
      <c r="L23" s="5" t="n">
        <v>3.0</v>
      </c>
      <c r="M23" s="5" t="n">
        <v>4.0</v>
      </c>
      <c r="N23" s="11" t="n">
        <f si="5" t="shared"/>
        <v>93.0</v>
      </c>
      <c r="O23" s="5" t="n">
        <v>1776.0</v>
      </c>
      <c r="P23" s="5" t="n">
        <v>1185.0</v>
      </c>
      <c r="Q23" s="11" t="n">
        <f si="2" t="shared"/>
        <v>89.0</v>
      </c>
      <c r="R23" s="6" t="n">
        <f si="0" t="shared"/>
        <v>13.314606741573034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34.0</v>
      </c>
      <c r="E24" s="5" t="n">
        <f ref="E24:M24" si="7" t="shared">E25-E19-E20-E21-E22-E23</f>
        <v>45.0</v>
      </c>
      <c r="F24" s="5" t="n">
        <f si="7" t="shared"/>
        <v>50.0</v>
      </c>
      <c r="G24" s="5" t="n">
        <f si="7" t="shared"/>
        <v>55.0</v>
      </c>
      <c r="H24" s="5" t="n">
        <f si="7" t="shared"/>
        <v>120.0</v>
      </c>
      <c r="I24" s="5" t="n">
        <f si="7" t="shared"/>
        <v>93.0</v>
      </c>
      <c r="J24" s="5" t="n">
        <f si="7" t="shared"/>
        <v>59.0</v>
      </c>
      <c r="K24" s="5" t="n">
        <f si="7" t="shared"/>
        <v>53.0</v>
      </c>
      <c r="L24" s="5" t="n">
        <f si="7" t="shared"/>
        <v>7.0</v>
      </c>
      <c r="M24" s="5" t="n">
        <f si="7" t="shared"/>
        <v>78.0</v>
      </c>
      <c r="N24" s="11" t="n">
        <f si="5" t="shared"/>
        <v>594.0</v>
      </c>
      <c r="O24" s="5" t="n">
        <f>O25-O19-O20-O21-O22-O23</f>
        <v>39001.0</v>
      </c>
      <c r="P24" s="5" t="n">
        <f>P25-P19-P20-P21-P22-P23</f>
        <v>6442.0</v>
      </c>
      <c r="Q24" s="11" t="n">
        <f si="2" t="shared"/>
        <v>516.0</v>
      </c>
      <c r="R24" s="6" t="n">
        <f si="0" t="shared"/>
        <v>12.484496124031008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3466.0</v>
      </c>
      <c r="E25" s="5" t="n">
        <v>4584.0</v>
      </c>
      <c r="F25" s="5" t="n">
        <v>5357.0</v>
      </c>
      <c r="G25" s="5" t="n">
        <v>4125.0</v>
      </c>
      <c r="H25" s="5" t="n">
        <v>7615.0</v>
      </c>
      <c r="I25" s="5" t="n">
        <v>7137.0</v>
      </c>
      <c r="J25" s="5" t="n">
        <v>3418.0</v>
      </c>
      <c r="K25" s="5" t="n">
        <v>1669.0</v>
      </c>
      <c r="L25" s="5" t="n">
        <v>702.0</v>
      </c>
      <c r="M25" s="5" t="n">
        <v>1054.0</v>
      </c>
      <c r="N25" s="11" t="n">
        <f si="5" t="shared"/>
        <v>39127.0</v>
      </c>
      <c r="O25" s="5" t="n">
        <v>630430.0</v>
      </c>
      <c r="P25" s="5" t="n">
        <v>371866.0</v>
      </c>
      <c r="Q25" s="11" t="n">
        <f si="2" t="shared"/>
        <v>38073.0</v>
      </c>
      <c r="R25" s="6" t="n">
        <f si="0" t="shared"/>
        <v>9.767184093714706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38.0</v>
      </c>
      <c r="E26" s="5" t="n">
        <v>67.0</v>
      </c>
      <c r="F26" s="5" t="n">
        <v>90.0</v>
      </c>
      <c r="G26" s="5" t="n">
        <v>55.0</v>
      </c>
      <c r="H26" s="5" t="n">
        <v>67.0</v>
      </c>
      <c r="I26" s="5" t="n">
        <v>40.0</v>
      </c>
      <c r="J26" s="5" t="n">
        <v>17.0</v>
      </c>
      <c r="K26" s="5" t="n">
        <v>17.0</v>
      </c>
      <c r="L26" s="5" t="n">
        <v>13.0</v>
      </c>
      <c r="M26" s="5" t="n">
        <v>2.0</v>
      </c>
      <c r="N26" s="11" t="n">
        <f si="5" t="shared"/>
        <v>406.0</v>
      </c>
      <c r="O26" s="5" t="n">
        <v>4368.0</v>
      </c>
      <c r="P26" s="5" t="n">
        <v>3547.0</v>
      </c>
      <c r="Q26" s="11" t="n">
        <f si="2" t="shared"/>
        <v>404.0</v>
      </c>
      <c r="R26" s="6" t="n">
        <f si="0" t="shared"/>
        <v>8.779702970297029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265.0</v>
      </c>
      <c r="E27" s="5" t="n">
        <v>419.0</v>
      </c>
      <c r="F27" s="5" t="n">
        <v>437.0</v>
      </c>
      <c r="G27" s="5" t="n">
        <v>278.0</v>
      </c>
      <c r="H27" s="5" t="n">
        <v>500.0</v>
      </c>
      <c r="I27" s="5" t="n">
        <v>489.0</v>
      </c>
      <c r="J27" s="5" t="n">
        <v>183.0</v>
      </c>
      <c r="K27" s="5" t="n">
        <v>180.0</v>
      </c>
      <c r="L27" s="5" t="n">
        <v>76.0</v>
      </c>
      <c r="M27" s="5" t="n">
        <v>69.0</v>
      </c>
      <c r="N27" s="11" t="n">
        <f si="5" t="shared"/>
        <v>2896.0</v>
      </c>
      <c r="O27" s="5" t="n">
        <v>42084.0</v>
      </c>
      <c r="P27" s="5" t="n">
        <v>29107.0</v>
      </c>
      <c r="Q27" s="11" t="n">
        <f si="2" t="shared"/>
        <v>2827.0</v>
      </c>
      <c r="R27" s="6" t="n">
        <f si="0" t="shared"/>
        <v>10.296073576229219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655.0</v>
      </c>
      <c r="E28" s="5" t="n">
        <v>968.0</v>
      </c>
      <c r="F28" s="5" t="n">
        <v>826.0</v>
      </c>
      <c r="G28" s="5" t="n">
        <v>643.0</v>
      </c>
      <c r="H28" s="5" t="n">
        <v>810.0</v>
      </c>
      <c r="I28" s="5" t="n">
        <v>623.0</v>
      </c>
      <c r="J28" s="5" t="n">
        <v>309.0</v>
      </c>
      <c r="K28" s="5" t="n">
        <v>159.0</v>
      </c>
      <c r="L28" s="5" t="n">
        <v>92.0</v>
      </c>
      <c r="M28" s="5" t="n">
        <v>82.0</v>
      </c>
      <c r="N28" s="11" t="n">
        <f si="5" t="shared"/>
        <v>5167.0</v>
      </c>
      <c r="O28" s="5" t="n">
        <v>55141.0</v>
      </c>
      <c r="P28" s="5" t="n">
        <v>39639.0</v>
      </c>
      <c r="Q28" s="11" t="n">
        <f si="2" t="shared"/>
        <v>5085.0</v>
      </c>
      <c r="R28" s="6" t="n">
        <f si="0" t="shared"/>
        <v>7.7952802359882005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157.0</v>
      </c>
      <c r="E29" s="5" t="n">
        <v>281.0</v>
      </c>
      <c r="F29" s="5" t="n">
        <v>245.0</v>
      </c>
      <c r="G29" s="5" t="n">
        <v>230.0</v>
      </c>
      <c r="H29" s="5" t="n">
        <v>253.0</v>
      </c>
      <c r="I29" s="5" t="n">
        <v>126.0</v>
      </c>
      <c r="J29" s="5" t="n">
        <v>43.0</v>
      </c>
      <c r="K29" s="5" t="n">
        <v>35.0</v>
      </c>
      <c r="L29" s="5" t="n">
        <v>34.0</v>
      </c>
      <c r="M29" s="5" t="n">
        <v>17.0</v>
      </c>
      <c r="N29" s="11" t="n">
        <f si="5" t="shared"/>
        <v>1421.0</v>
      </c>
      <c r="O29" s="5" t="n">
        <v>13512.0</v>
      </c>
      <c r="P29" s="5" t="n">
        <v>10269.0</v>
      </c>
      <c r="Q29" s="11" t="n">
        <f si="2" t="shared"/>
        <v>1404.0</v>
      </c>
      <c r="R29" s="6" t="n">
        <f si="0" t="shared"/>
        <v>7.314102564102564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139.0</v>
      </c>
      <c r="E30" s="5" t="n">
        <v>205.0</v>
      </c>
      <c r="F30" s="5" t="n">
        <v>220.0</v>
      </c>
      <c r="G30" s="5" t="n">
        <v>189.0</v>
      </c>
      <c r="H30" s="5" t="n">
        <v>265.0</v>
      </c>
      <c r="I30" s="5" t="n">
        <v>172.0</v>
      </c>
      <c r="J30" s="5" t="n">
        <v>69.0</v>
      </c>
      <c r="K30" s="5" t="n">
        <v>61.0</v>
      </c>
      <c r="L30" s="5" t="n">
        <v>36.0</v>
      </c>
      <c r="M30" s="5" t="n">
        <v>17.0</v>
      </c>
      <c r="N30" s="11" t="n">
        <f si="5" t="shared"/>
        <v>1373.0</v>
      </c>
      <c r="O30" s="5" t="n">
        <v>19543.0</v>
      </c>
      <c r="P30" s="5" t="n">
        <v>12170.0</v>
      </c>
      <c r="Q30" s="11" t="n">
        <f si="2" t="shared"/>
        <v>1356.0</v>
      </c>
      <c r="R30" s="6" t="n">
        <f si="0" t="shared"/>
        <v>8.974926253687316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75.0</v>
      </c>
      <c r="E31" s="5" t="n">
        <v>116.0</v>
      </c>
      <c r="F31" s="5" t="n">
        <v>99.0</v>
      </c>
      <c r="G31" s="5" t="n">
        <v>97.0</v>
      </c>
      <c r="H31" s="5" t="n">
        <v>138.0</v>
      </c>
      <c r="I31" s="5" t="n">
        <v>90.0</v>
      </c>
      <c r="J31" s="5" t="n">
        <v>41.0</v>
      </c>
      <c r="K31" s="5" t="n">
        <v>40.0</v>
      </c>
      <c r="L31" s="5" t="n">
        <v>24.0</v>
      </c>
      <c r="M31" s="5" t="n">
        <v>8.0</v>
      </c>
      <c r="N31" s="11" t="n">
        <f si="5" t="shared"/>
        <v>728.0</v>
      </c>
      <c r="O31" s="5" t="n">
        <v>9621.0</v>
      </c>
      <c r="P31" s="5" t="n">
        <v>7234.0</v>
      </c>
      <c r="Q31" s="11" t="n">
        <f si="2" t="shared"/>
        <v>720.0</v>
      </c>
      <c r="R31" s="6" t="n">
        <f si="0" t="shared"/>
        <v>10.047222222222222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44.0</v>
      </c>
      <c r="E32" s="5" t="n">
        <v>112.0</v>
      </c>
      <c r="F32" s="5" t="n">
        <v>95.0</v>
      </c>
      <c r="G32" s="5" t="n">
        <v>63.0</v>
      </c>
      <c r="H32" s="5" t="n">
        <v>93.0</v>
      </c>
      <c r="I32" s="5" t="n">
        <v>54.0</v>
      </c>
      <c r="J32" s="5" t="n">
        <v>40.0</v>
      </c>
      <c r="K32" s="5" t="n">
        <v>31.0</v>
      </c>
      <c r="L32" s="5" t="n">
        <v>13.0</v>
      </c>
      <c r="M32" s="5" t="n">
        <v>12.0</v>
      </c>
      <c r="N32" s="11" t="n">
        <f si="5" t="shared"/>
        <v>557.0</v>
      </c>
      <c r="O32" s="5" t="n">
        <v>7693.0</v>
      </c>
      <c r="P32" s="5" t="n">
        <v>5274.0</v>
      </c>
      <c r="Q32" s="11" t="n">
        <f si="2" t="shared"/>
        <v>545.0</v>
      </c>
      <c r="R32" s="6" t="n">
        <f si="0" t="shared"/>
        <v>9.677064220183487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567.0</v>
      </c>
      <c r="E33" s="5" t="n">
        <v>718.0</v>
      </c>
      <c r="F33" s="5" t="n">
        <v>740.0</v>
      </c>
      <c r="G33" s="5" t="n">
        <v>534.0</v>
      </c>
      <c r="H33" s="5" t="n">
        <v>636.0</v>
      </c>
      <c r="I33" s="5" t="n">
        <v>419.0</v>
      </c>
      <c r="J33" s="5" t="n">
        <v>191.0</v>
      </c>
      <c r="K33" s="5" t="n">
        <v>136.0</v>
      </c>
      <c r="L33" s="5" t="n">
        <v>125.0</v>
      </c>
      <c r="M33" s="5" t="n">
        <v>110.0</v>
      </c>
      <c r="N33" s="11" t="n">
        <f si="5" t="shared"/>
        <v>4176.0</v>
      </c>
      <c r="O33" s="5" t="n">
        <v>60347.0</v>
      </c>
      <c r="P33" s="5" t="n">
        <v>34079.0</v>
      </c>
      <c r="Q33" s="11" t="n">
        <f si="2" t="shared"/>
        <v>4066.0</v>
      </c>
      <c r="R33" s="6" t="n">
        <f si="0" t="shared"/>
        <v>8.381455976389573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65.0</v>
      </c>
      <c r="E34" s="5" t="n">
        <v>73.0</v>
      </c>
      <c r="F34" s="5" t="n">
        <v>83.0</v>
      </c>
      <c r="G34" s="5" t="n">
        <v>49.0</v>
      </c>
      <c r="H34" s="5" t="n">
        <v>99.0</v>
      </c>
      <c r="I34" s="5" t="n">
        <v>50.0</v>
      </c>
      <c r="J34" s="5" t="n">
        <v>39.0</v>
      </c>
      <c r="K34" s="5" t="n">
        <v>20.0</v>
      </c>
      <c r="L34" s="5" t="n">
        <v>9.0</v>
      </c>
      <c r="M34" s="5" t="n">
        <v>8.0</v>
      </c>
      <c r="N34" s="11" t="n">
        <f si="5" t="shared"/>
        <v>495.0</v>
      </c>
      <c r="O34" s="5" t="n">
        <v>5410.0</v>
      </c>
      <c r="P34" s="5" t="n">
        <v>4083.0</v>
      </c>
      <c r="Q34" s="11" t="n">
        <f si="2" t="shared"/>
        <v>487.0</v>
      </c>
      <c r="R34" s="6" t="n">
        <f si="0" t="shared"/>
        <v>8.383983572895277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25.0</v>
      </c>
      <c r="E35" s="5" t="n">
        <v>16.0</v>
      </c>
      <c r="F35" s="5" t="n">
        <v>15.0</v>
      </c>
      <c r="G35" s="5" t="n">
        <v>9.0</v>
      </c>
      <c r="H35" s="5" t="n">
        <v>15.0</v>
      </c>
      <c r="I35" s="5" t="n">
        <v>0.0</v>
      </c>
      <c r="J35" s="5" t="n">
        <v>3.0</v>
      </c>
      <c r="K35" s="5" t="n">
        <v>1.0</v>
      </c>
      <c r="L35" s="5" t="n">
        <v>1.0</v>
      </c>
      <c r="M35" s="5" t="n">
        <v>1.0</v>
      </c>
      <c r="N35" s="11" t="n">
        <f si="5" t="shared"/>
        <v>86.0</v>
      </c>
      <c r="O35" s="5" t="n">
        <v>510.0</v>
      </c>
      <c r="P35" s="5" t="n">
        <v>401.0</v>
      </c>
      <c r="Q35" s="11" t="n">
        <f si="2" t="shared"/>
        <v>85.0</v>
      </c>
      <c r="R35" s="6" t="n">
        <f si="0" t="shared"/>
        <v>4.7176470588235295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134.0</v>
      </c>
      <c r="E36" s="5" t="n">
        <v>143.0</v>
      </c>
      <c r="F36" s="5" t="n">
        <v>102.0</v>
      </c>
      <c r="G36" s="5" t="n">
        <v>93.0</v>
      </c>
      <c r="H36" s="5" t="n">
        <v>115.0</v>
      </c>
      <c r="I36" s="5" t="n">
        <v>130.0</v>
      </c>
      <c r="J36" s="5" t="n">
        <v>43.0</v>
      </c>
      <c r="K36" s="5" t="n">
        <v>38.0</v>
      </c>
      <c r="L36" s="5" t="n">
        <v>19.0</v>
      </c>
      <c r="M36" s="5" t="n">
        <v>7.0</v>
      </c>
      <c r="N36" s="11" t="n">
        <f si="5" t="shared"/>
        <v>824.0</v>
      </c>
      <c r="O36" s="5" t="n">
        <v>8217.0</v>
      </c>
      <c r="P36" s="5" t="n">
        <v>7120.0</v>
      </c>
      <c r="Q36" s="11" t="n">
        <f si="2" t="shared"/>
        <v>817.0</v>
      </c>
      <c r="R36" s="6" t="n">
        <f si="0" t="shared"/>
        <v>8.714810281517748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21.0</v>
      </c>
      <c r="E37" s="5" t="n">
        <v>39.0</v>
      </c>
      <c r="F37" s="5" t="n">
        <v>69.0</v>
      </c>
      <c r="G37" s="5" t="n">
        <v>65.0</v>
      </c>
      <c r="H37" s="5" t="n">
        <v>157.0</v>
      </c>
      <c r="I37" s="5" t="n">
        <v>62.0</v>
      </c>
      <c r="J37" s="5" t="n">
        <v>33.0</v>
      </c>
      <c r="K37" s="5" t="n">
        <v>24.0</v>
      </c>
      <c r="L37" s="5" t="n">
        <v>10.0</v>
      </c>
      <c r="M37" s="5" t="n">
        <v>19.0</v>
      </c>
      <c r="N37" s="11" t="n">
        <f si="5" t="shared"/>
        <v>499.0</v>
      </c>
      <c r="O37" s="5" t="n">
        <v>8782.0</v>
      </c>
      <c r="P37" s="5" t="n">
        <v>4803.0</v>
      </c>
      <c r="Q37" s="11" t="n">
        <f si="2" t="shared"/>
        <v>480.0</v>
      </c>
      <c r="R37" s="6" t="n">
        <f si="0" t="shared"/>
        <v>10.00625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282.0</v>
      </c>
      <c r="E38" s="5" t="n">
        <f ref="E38:M38" si="8" t="shared">E39-E26-E27-E28-E29-E30-E31-E32-E33-E34-E35-E36-E37</f>
        <v>305.0</v>
      </c>
      <c r="F38" s="5" t="n">
        <f si="8" t="shared"/>
        <v>473.0</v>
      </c>
      <c r="G38" s="5" t="n">
        <f si="8" t="shared"/>
        <v>314.0</v>
      </c>
      <c r="H38" s="5" t="n">
        <f si="8" t="shared"/>
        <v>575.0</v>
      </c>
      <c r="I38" s="5" t="n">
        <f si="8" t="shared"/>
        <v>278.0</v>
      </c>
      <c r="J38" s="5" t="n">
        <f si="8" t="shared"/>
        <v>132.0</v>
      </c>
      <c r="K38" s="5" t="n">
        <f si="8" t="shared"/>
        <v>81.0</v>
      </c>
      <c r="L38" s="5" t="n">
        <f si="8" t="shared"/>
        <v>54.0</v>
      </c>
      <c r="M38" s="5" t="n">
        <f si="8" t="shared"/>
        <v>78.0</v>
      </c>
      <c r="N38" s="11" t="n">
        <f si="5" t="shared"/>
        <v>2572.0</v>
      </c>
      <c r="O38" s="5" t="n">
        <f>O39-O26-O27-O28-O29-O30-O31-O32-O33-O34-O35-O36-O37</f>
        <v>43927.0</v>
      </c>
      <c r="P38" s="5" t="n">
        <f>P39-P26-P27-P28-P29-P30-P31-P32-P33-P34-P35-P36-P37</f>
        <v>20623.0</v>
      </c>
      <c r="Q38" s="11" t="n">
        <f si="2" t="shared"/>
        <v>2494.0</v>
      </c>
      <c r="R38" s="6" t="n">
        <f si="0" t="shared"/>
        <v>8.269045709703288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2467.0</v>
      </c>
      <c r="E39" s="5" t="n">
        <v>3462.0</v>
      </c>
      <c r="F39" s="5" t="n">
        <v>3494.0</v>
      </c>
      <c r="G39" s="5" t="n">
        <v>2619.0</v>
      </c>
      <c r="H39" s="5" t="n">
        <v>3723.0</v>
      </c>
      <c r="I39" s="5" t="n">
        <v>2533.0</v>
      </c>
      <c r="J39" s="5" t="n">
        <v>1143.0</v>
      </c>
      <c r="K39" s="5" t="n">
        <v>823.0</v>
      </c>
      <c r="L39" s="5" t="n">
        <v>506.0</v>
      </c>
      <c r="M39" s="5" t="n">
        <v>430.0</v>
      </c>
      <c r="N39" s="11" t="n">
        <f si="5" t="shared"/>
        <v>21200.0</v>
      </c>
      <c r="O39" s="5" t="n">
        <v>279155.0</v>
      </c>
      <c r="P39" s="5" t="n">
        <v>178349.0</v>
      </c>
      <c r="Q39" s="11" t="n">
        <f si="2" t="shared"/>
        <v>20770.0</v>
      </c>
      <c r="R39" s="6" t="n">
        <f si="0" t="shared"/>
        <v>8.586856042368801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693.0</v>
      </c>
      <c r="E40" s="5" t="n">
        <v>638.0</v>
      </c>
      <c r="F40" s="5" t="n">
        <v>825.0</v>
      </c>
      <c r="G40" s="5" t="n">
        <v>559.0</v>
      </c>
      <c r="H40" s="5" t="n">
        <v>884.0</v>
      </c>
      <c r="I40" s="5" t="n">
        <v>728.0</v>
      </c>
      <c r="J40" s="5" t="n">
        <v>331.0</v>
      </c>
      <c r="K40" s="5" t="n">
        <v>97.0</v>
      </c>
      <c r="L40" s="5" t="n">
        <v>54.0</v>
      </c>
      <c r="M40" s="5" t="n">
        <v>66.0</v>
      </c>
      <c r="N40" s="11" t="n">
        <f si="5" t="shared"/>
        <v>4875.0</v>
      </c>
      <c r="O40" s="5" t="n">
        <v>49464.0</v>
      </c>
      <c r="P40" s="5" t="n">
        <v>35411.0</v>
      </c>
      <c r="Q40" s="11" t="n">
        <f si="2" t="shared"/>
        <v>4809.0</v>
      </c>
      <c r="R40" s="6" t="n">
        <f si="0" t="shared"/>
        <v>7.363485132044084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61.0</v>
      </c>
      <c r="E41" s="5" t="n">
        <v>86.0</v>
      </c>
      <c r="F41" s="5" t="n">
        <v>123.0</v>
      </c>
      <c r="G41" s="5" t="n">
        <v>100.0</v>
      </c>
      <c r="H41" s="5" t="n">
        <v>152.0</v>
      </c>
      <c r="I41" s="5" t="n">
        <v>99.0</v>
      </c>
      <c r="J41" s="5" t="n">
        <v>79.0</v>
      </c>
      <c r="K41" s="5" t="n">
        <v>49.0</v>
      </c>
      <c r="L41" s="5" t="n">
        <v>36.0</v>
      </c>
      <c r="M41" s="5" t="n">
        <v>20.0</v>
      </c>
      <c r="N41" s="11" t="n">
        <f si="5" t="shared"/>
        <v>805.0</v>
      </c>
      <c r="O41" s="5" t="n">
        <v>15463.0</v>
      </c>
      <c r="P41" s="5" t="n">
        <v>9673.0</v>
      </c>
      <c r="Q41" s="11" t="n">
        <f si="2" t="shared"/>
        <v>785.0</v>
      </c>
      <c r="R41" s="6" t="n">
        <f si="0" t="shared"/>
        <v>12.322292993630573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3.0</v>
      </c>
      <c r="E42" s="5" t="n">
        <f ref="E42:M42" si="9" t="shared">E43-E40-E41</f>
        <v>10.0</v>
      </c>
      <c r="F42" s="5" t="n">
        <f si="9" t="shared"/>
        <v>15.0</v>
      </c>
      <c r="G42" s="5" t="n">
        <f si="9" t="shared"/>
        <v>6.0</v>
      </c>
      <c r="H42" s="5" t="n">
        <f si="9" t="shared"/>
        <v>11.0</v>
      </c>
      <c r="I42" s="5" t="n">
        <f si="9" t="shared"/>
        <v>2.0</v>
      </c>
      <c r="J42" s="5" t="n">
        <f si="9" t="shared"/>
        <v>3.0</v>
      </c>
      <c r="K42" s="5" t="n">
        <f si="9" t="shared"/>
        <v>4.0</v>
      </c>
      <c r="L42" s="5" t="n">
        <f si="9" t="shared"/>
        <v>1.0</v>
      </c>
      <c r="M42" s="5" t="n">
        <f si="9" t="shared"/>
        <v>8.0</v>
      </c>
      <c r="N42" s="11" t="n">
        <f si="5" t="shared"/>
        <v>63.0</v>
      </c>
      <c r="O42" s="5" t="n">
        <f>O43-O40-O41</f>
        <v>4062.0</v>
      </c>
      <c r="P42" s="5" t="n">
        <f>P43-P40-P41</f>
        <v>500.0</v>
      </c>
      <c r="Q42" s="11" t="n">
        <f si="2" t="shared"/>
        <v>55.0</v>
      </c>
      <c r="R42" s="6" t="n">
        <f si="0" t="shared"/>
        <v>9.090909090909092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757.0</v>
      </c>
      <c r="E43" s="5" t="n">
        <v>734.0</v>
      </c>
      <c r="F43" s="5" t="n">
        <v>963.0</v>
      </c>
      <c r="G43" s="5" t="n">
        <v>665.0</v>
      </c>
      <c r="H43" s="5" t="n">
        <v>1047.0</v>
      </c>
      <c r="I43" s="5" t="n">
        <v>829.0</v>
      </c>
      <c r="J43" s="5" t="n">
        <v>413.0</v>
      </c>
      <c r="K43" s="5" t="n">
        <v>150.0</v>
      </c>
      <c r="L43" s="5" t="n">
        <v>91.0</v>
      </c>
      <c r="M43" s="5" t="n">
        <v>94.0</v>
      </c>
      <c r="N43" s="11" t="n">
        <f si="5" t="shared"/>
        <v>5743.0</v>
      </c>
      <c r="O43" s="5" t="n">
        <v>68989.0</v>
      </c>
      <c r="P43" s="5" t="n">
        <v>45584.0</v>
      </c>
      <c r="Q43" s="11" t="n">
        <f si="2" t="shared"/>
        <v>5649.0</v>
      </c>
      <c r="R43" s="6" t="n">
        <f si="0" t="shared"/>
        <v>8.069392812887237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30.0</v>
      </c>
      <c r="E44" s="8" t="n">
        <v>43.0</v>
      </c>
      <c r="F44" s="8" t="n">
        <v>51.0</v>
      </c>
      <c r="G44" s="8" t="n">
        <v>43.0</v>
      </c>
      <c r="H44" s="8" t="n">
        <v>50.0</v>
      </c>
      <c r="I44" s="8" t="n">
        <v>35.0</v>
      </c>
      <c r="J44" s="8" t="n">
        <v>13.0</v>
      </c>
      <c r="K44" s="8" t="n">
        <v>31.0</v>
      </c>
      <c r="L44" s="8" t="n">
        <v>17.0</v>
      </c>
      <c r="M44" s="8" t="n">
        <v>50.0</v>
      </c>
      <c r="N44" s="11" t="n">
        <f si="5" t="shared"/>
        <v>363.0</v>
      </c>
      <c r="O44" s="8" t="n">
        <v>23989.0</v>
      </c>
      <c r="P44" s="8" t="n">
        <v>4055.0</v>
      </c>
      <c r="Q44" s="11" t="n">
        <f si="2" t="shared"/>
        <v>313.0</v>
      </c>
      <c r="R44" s="6" t="n">
        <f si="0" t="shared"/>
        <v>12.955271565495208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5.0</v>
      </c>
      <c r="E45" s="8" t="n">
        <f ref="E45:M45" si="10" t="shared">E46-E44</f>
        <v>21.0</v>
      </c>
      <c r="F45" s="8" t="n">
        <f si="10" t="shared"/>
        <v>32.0</v>
      </c>
      <c r="G45" s="8" t="n">
        <f si="10" t="shared"/>
        <v>39.0</v>
      </c>
      <c r="H45" s="8" t="n">
        <f si="10" t="shared"/>
        <v>66.0</v>
      </c>
      <c r="I45" s="8" t="n">
        <f si="10" t="shared"/>
        <v>39.0</v>
      </c>
      <c r="J45" s="8" t="n">
        <f si="10" t="shared"/>
        <v>22.0</v>
      </c>
      <c r="K45" s="8" t="n">
        <f si="10" t="shared"/>
        <v>12.0</v>
      </c>
      <c r="L45" s="8" t="n">
        <f si="10" t="shared"/>
        <v>3.0</v>
      </c>
      <c r="M45" s="8" t="n">
        <f si="10" t="shared"/>
        <v>27.0</v>
      </c>
      <c r="N45" s="11" t="n">
        <f si="5" t="shared"/>
        <v>266.0</v>
      </c>
      <c r="O45" s="8" t="n">
        <f>O46-O44</f>
        <v>13686.0</v>
      </c>
      <c r="P45" s="8" t="n">
        <f>P46-P44</f>
        <v>2374.0</v>
      </c>
      <c r="Q45" s="11" t="n">
        <f si="2" t="shared"/>
        <v>239.0</v>
      </c>
      <c r="R45" s="6" t="n">
        <f si="0" t="shared"/>
        <v>9.93305439330544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35.0</v>
      </c>
      <c r="E46" s="8" t="n">
        <v>64.0</v>
      </c>
      <c r="F46" s="8" t="n">
        <v>83.0</v>
      </c>
      <c r="G46" s="8" t="n">
        <v>82.0</v>
      </c>
      <c r="H46" s="8" t="n">
        <v>116.0</v>
      </c>
      <c r="I46" s="8" t="n">
        <v>74.0</v>
      </c>
      <c r="J46" s="8" t="n">
        <v>35.0</v>
      </c>
      <c r="K46" s="8" t="n">
        <v>43.0</v>
      </c>
      <c r="L46" s="8" t="n">
        <v>20.0</v>
      </c>
      <c r="M46" s="8" t="n">
        <v>77.0</v>
      </c>
      <c r="N46" s="11" t="n">
        <f si="5" t="shared"/>
        <v>629.0</v>
      </c>
      <c r="O46" s="8" t="n">
        <v>37675.0</v>
      </c>
      <c r="P46" s="8" t="n">
        <v>6429.0</v>
      </c>
      <c r="Q46" s="11" t="n">
        <f si="2" t="shared"/>
        <v>552.0</v>
      </c>
      <c r="R46" s="6" t="n">
        <f si="0" t="shared"/>
        <v>11.646739130434783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113.0</v>
      </c>
      <c r="E47" s="5" t="n">
        <v>204.0</v>
      </c>
      <c r="F47" s="5" t="n">
        <v>339.0</v>
      </c>
      <c r="G47" s="5" t="n">
        <v>175.0</v>
      </c>
      <c r="H47" s="5" t="n">
        <v>360.0</v>
      </c>
      <c r="I47" s="5" t="n">
        <v>271.0</v>
      </c>
      <c r="J47" s="5" t="n">
        <v>141.0</v>
      </c>
      <c r="K47" s="5" t="n">
        <v>191.0</v>
      </c>
      <c r="L47" s="5" t="n">
        <v>82.0</v>
      </c>
      <c r="M47" s="5" t="n">
        <v>162.0</v>
      </c>
      <c r="N47" s="11" t="n">
        <f si="5" t="shared"/>
        <v>2038.0</v>
      </c>
      <c r="O47" s="5" t="n">
        <v>104964.0</v>
      </c>
      <c r="P47" s="5" t="n">
        <v>24721.0</v>
      </c>
      <c r="Q47" s="11" t="n">
        <f si="2" t="shared"/>
        <v>1876.0</v>
      </c>
      <c r="R47" s="6" t="n">
        <f si="0" t="shared"/>
        <v>13.177505330490405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23596.0</v>
      </c>
      <c r="E48" s="5" t="n">
        <f ref="E48:M48" si="11" t="shared">E47+E46+E43+E39+E25+E18</f>
        <v>78031.0</v>
      </c>
      <c r="F48" s="5" t="n">
        <f si="11" t="shared"/>
        <v>119708.0</v>
      </c>
      <c r="G48" s="5" t="n">
        <f si="11" t="shared"/>
        <v>76641.0</v>
      </c>
      <c r="H48" s="5" t="n">
        <f si="11" t="shared"/>
        <v>256815.0</v>
      </c>
      <c r="I48" s="5" t="n">
        <f si="11" t="shared"/>
        <v>33869.0</v>
      </c>
      <c r="J48" s="5" t="n">
        <f si="11" t="shared"/>
        <v>13140.0</v>
      </c>
      <c r="K48" s="5" t="n">
        <f si="11" t="shared"/>
        <v>10610.0</v>
      </c>
      <c r="L48" s="5" t="n">
        <f si="11" t="shared"/>
        <v>4755.0</v>
      </c>
      <c r="M48" s="5" t="n">
        <f si="11" t="shared"/>
        <v>24692.0</v>
      </c>
      <c r="N48" s="11" t="n">
        <f si="5" t="shared"/>
        <v>641857.0</v>
      </c>
      <c r="O48" s="5" t="n">
        <f>O47+O46+O43+O39+O25+O18</f>
        <v>1.8252994E7</v>
      </c>
      <c r="P48" s="5" t="n">
        <f>P47+P46+P43+P39+P25+P18</f>
        <v>3991028.0</v>
      </c>
      <c r="Q48" s="11" t="n">
        <f si="2" t="shared"/>
        <v>617165.0</v>
      </c>
      <c r="R48" s="6" t="n">
        <f si="0" t="shared"/>
        <v>6.466711495305145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3.676208251993824</v>
      </c>
      <c r="E49" s="6" t="n">
        <f ref="E49" si="13" t="shared">E48/$N$48*100</f>
        <v>12.157069253743435</v>
      </c>
      <c r="F49" s="6" t="n">
        <f ref="F49" si="14" t="shared">F48/$N$48*100</f>
        <v>18.65026010466506</v>
      </c>
      <c r="G49" s="6" t="n">
        <f ref="G49" si="15" t="shared">G48/$N$48*100</f>
        <v>11.94051011362344</v>
      </c>
      <c r="H49" s="6" t="n">
        <f ref="H49" si="16" t="shared">H48/$N$48*100</f>
        <v>40.01124861145084</v>
      </c>
      <c r="I49" s="6" t="n">
        <f ref="I49" si="17" t="shared">I48/$N$48*100</f>
        <v>5.276720515628871</v>
      </c>
      <c r="J49" s="6" t="n">
        <f ref="J49" si="18" t="shared">J48/$N$48*100</f>
        <v>2.0471849648753535</v>
      </c>
      <c r="K49" s="6" t="n">
        <f ref="K49" si="19" t="shared">K48/$N$48*100</f>
        <v>1.6530161702684554</v>
      </c>
      <c r="L49" s="6" t="n">
        <f ref="L49" si="20" t="shared">L48/$N$48*100</f>
        <v>0.7408192167414237</v>
      </c>
      <c r="M49" s="6" t="n">
        <f ref="M49" si="21" t="shared">M48/$N$48*100</f>
        <v>3.8469627970093025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