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<sst xmlns="http://schemas.openxmlformats.org/spreadsheetml/2006/main" count="118" uniqueCount="73">
  <si>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</si>
  <si>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</si>
  <si>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</si>
  <si>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</si>
  <si>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</si>
  <si>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</si>
  <si>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</si>
  <si>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</si>
  <si>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</si>
  <si>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</si>
  <si>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</si>
  <si>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</si>
  <si>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</si>
  <si>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</si>
  <si>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</si>
  <si>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</si>
  <si>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</si>
  <si>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</si>
  <si>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</si>
  <si>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</si>
  <si>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</si>
  <si>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</si>
  <si>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</si>
  <si>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</si>
  <si>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</si>
  <si>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</si>
  <si>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</si>
  <si>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</si>
  <si>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</si>
  <si>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</si>
  <si>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</si>
  <si>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</si>
  <si>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</si>
  <si>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</si>
  <si>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</si>
  <si>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</si>
  <si>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</si>
  <si>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</si>
  <si>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</si>
  <si>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</si>
  <si>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</si>
  <si>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</si>
  <si>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</si>
  <si>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</si>
  <si>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</si>
  <si>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</si>
  <si>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</si>
  <si>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</si>
  <si>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</si>
  <si>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</si>
  <si>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</si>
  <si>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</si>
  <si>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</si>
  <si>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</si>
  <si>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</si>
  <si>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</si>
  <si>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</si>
  <si>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</si>
  <si>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</si>
  <si>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</si>
  <si>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</si>
  <si>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</si>
  <si>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</si>
  <si>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</si>
  <si>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</si>
  <si>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</si>
  <si>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</si>
  <si>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</si>
  <si>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</si>
  <si>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</si>
  <si>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</si>
  <si>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101年6月來臺旅客人次～按停留夜數分
Table 1-8  Visitor Arrivals  by Length of Stay,
June,2012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</si>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</sst>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2946.0</v>
      </c>
      <c r="E3" s="4" t="n">
        <v>12630.0</v>
      </c>
      <c r="F3" s="4" t="n">
        <v>33713.0</v>
      </c>
      <c r="G3" s="4" t="n">
        <v>23414.0</v>
      </c>
      <c r="H3" s="4" t="n">
        <v>18783.0</v>
      </c>
      <c r="I3" s="4" t="n">
        <v>3783.0</v>
      </c>
      <c r="J3" s="4" t="n">
        <v>974.0</v>
      </c>
      <c r="K3" s="4" t="n">
        <v>353.0</v>
      </c>
      <c r="L3" s="4" t="n">
        <v>402.0</v>
      </c>
      <c r="M3" s="4" t="n">
        <v>3329.0</v>
      </c>
      <c r="N3" s="11" t="n">
        <f>SUM(D3:M3)</f>
        <v>100327.0</v>
      </c>
      <c r="O3" s="4" t="n">
        <v>912104.0</v>
      </c>
      <c r="P3" s="4" t="n">
        <v>438398.0</v>
      </c>
      <c r="Q3" s="11" t="n">
        <f>SUM(D3:L3)</f>
        <v>96998.0</v>
      </c>
      <c r="R3" s="6" t="n">
        <f ref="R3:R48" si="0" t="shared">IF(P3&lt;&gt;0,P3/SUM(D3:L3),0)</f>
        <v>4.519660199179365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2383.0</v>
      </c>
      <c r="E4" s="5" t="n">
        <v>2963.0</v>
      </c>
      <c r="F4" s="5" t="n">
        <v>5975.0</v>
      </c>
      <c r="G4" s="5" t="n">
        <v>14479.0</v>
      </c>
      <c r="H4" s="5" t="n">
        <v>146923.0</v>
      </c>
      <c r="I4" s="5" t="n">
        <v>10293.0</v>
      </c>
      <c r="J4" s="5" t="n">
        <v>1663.0</v>
      </c>
      <c r="K4" s="5" t="n">
        <v>2134.0</v>
      </c>
      <c r="L4" s="5" t="n">
        <v>1607.0</v>
      </c>
      <c r="M4" s="5" t="n">
        <v>9186.0</v>
      </c>
      <c r="N4" s="11" t="n">
        <f ref="N4:N14" si="1" t="shared">SUM(D4:M4)</f>
        <v>197606.0</v>
      </c>
      <c r="O4" s="5" t="n">
        <v>3623103.0</v>
      </c>
      <c r="P4" s="5" t="n">
        <v>1399577.0</v>
      </c>
      <c r="Q4" s="11" t="n">
        <f ref="Q4:Q48" si="2" t="shared">SUM(D4:L4)</f>
        <v>188420.0</v>
      </c>
      <c r="R4" s="6" t="n">
        <f si="0" t="shared"/>
        <v>7.427964122704596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5707.0</v>
      </c>
      <c r="E5" s="5" t="n">
        <v>37365.0</v>
      </c>
      <c r="F5" s="5" t="n">
        <v>34041.0</v>
      </c>
      <c r="G5" s="5" t="n">
        <v>12185.0</v>
      </c>
      <c r="H5" s="5" t="n">
        <v>6981.0</v>
      </c>
      <c r="I5" s="5" t="n">
        <v>3520.0</v>
      </c>
      <c r="J5" s="5" t="n">
        <v>1913.0</v>
      </c>
      <c r="K5" s="5" t="n">
        <v>1467.0</v>
      </c>
      <c r="L5" s="5" t="n">
        <v>977.0</v>
      </c>
      <c r="M5" s="5" t="n">
        <v>1418.0</v>
      </c>
      <c r="N5" s="11" t="n">
        <f si="1" t="shared"/>
        <v>105574.0</v>
      </c>
      <c r="O5" s="5" t="n">
        <v>792860.0</v>
      </c>
      <c r="P5" s="5" t="n">
        <v>487297.0</v>
      </c>
      <c r="Q5" s="11" t="n">
        <f si="2" t="shared"/>
        <v>104156.0</v>
      </c>
      <c r="R5" s="6" t="n">
        <f si="0" t="shared"/>
        <v>4.678530281500826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2022.0</v>
      </c>
      <c r="E6" s="5" t="n">
        <v>4297.0</v>
      </c>
      <c r="F6" s="5" t="n">
        <v>7433.0</v>
      </c>
      <c r="G6" s="5" t="n">
        <v>2148.0</v>
      </c>
      <c r="H6" s="5" t="n">
        <v>1370.0</v>
      </c>
      <c r="I6" s="5" t="n">
        <v>537.0</v>
      </c>
      <c r="J6" s="5" t="n">
        <v>462.0</v>
      </c>
      <c r="K6" s="5" t="n">
        <v>222.0</v>
      </c>
      <c r="L6" s="5" t="n">
        <v>144.0</v>
      </c>
      <c r="M6" s="5" t="n">
        <v>900.0</v>
      </c>
      <c r="N6" s="11" t="n">
        <f si="1" t="shared"/>
        <v>19535.0</v>
      </c>
      <c r="O6" s="5" t="n">
        <v>279936.0</v>
      </c>
      <c r="P6" s="5" t="n">
        <v>86667.0</v>
      </c>
      <c r="Q6" s="11" t="n">
        <f si="2" t="shared"/>
        <v>18635.0</v>
      </c>
      <c r="R6" s="6" t="n">
        <f si="0" t="shared"/>
        <v>4.650764690099275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108.0</v>
      </c>
      <c r="E7" s="5" t="n">
        <v>170.0</v>
      </c>
      <c r="F7" s="5" t="n">
        <v>290.0</v>
      </c>
      <c r="G7" s="5" t="n">
        <v>290.0</v>
      </c>
      <c r="H7" s="5" t="n">
        <v>427.0</v>
      </c>
      <c r="I7" s="5" t="n">
        <v>246.0</v>
      </c>
      <c r="J7" s="5" t="n">
        <v>192.0</v>
      </c>
      <c r="K7" s="5" t="n">
        <v>146.0</v>
      </c>
      <c r="L7" s="5" t="n">
        <v>54.0</v>
      </c>
      <c r="M7" s="5" t="n">
        <v>199.0</v>
      </c>
      <c r="N7" s="11" t="n">
        <f si="1" t="shared"/>
        <v>2122.0</v>
      </c>
      <c r="O7" s="5" t="n">
        <v>80345.0</v>
      </c>
      <c r="P7" s="5" t="n">
        <v>23499.0</v>
      </c>
      <c r="Q7" s="11" t="n">
        <f si="2" t="shared"/>
        <v>1923.0</v>
      </c>
      <c r="R7" s="6" t="n">
        <f si="0" t="shared"/>
        <v>12.21996879875195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52.0</v>
      </c>
      <c r="E8" s="5" t="n">
        <v>179.0</v>
      </c>
      <c r="F8" s="5" t="n">
        <v>258.0</v>
      </c>
      <c r="G8" s="5" t="n">
        <v>258.0</v>
      </c>
      <c r="H8" s="5" t="n">
        <v>428.0</v>
      </c>
      <c r="I8" s="5" t="n">
        <v>192.0</v>
      </c>
      <c r="J8" s="5" t="n">
        <v>40.0</v>
      </c>
      <c r="K8" s="5" t="n">
        <v>23.0</v>
      </c>
      <c r="L8" s="5" t="n">
        <v>49.0</v>
      </c>
      <c r="M8" s="5" t="n">
        <v>68.0</v>
      </c>
      <c r="N8" s="11" t="n">
        <f si="1" t="shared"/>
        <v>1547.0</v>
      </c>
      <c r="O8" s="5" t="n">
        <v>27921.0</v>
      </c>
      <c r="P8" s="5" t="n">
        <v>12445.0</v>
      </c>
      <c r="Q8" s="11" t="n">
        <f si="2" t="shared"/>
        <v>1479.0</v>
      </c>
      <c r="R8" s="6" t="n">
        <f si="0" t="shared"/>
        <v>8.41446923597025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546.0</v>
      </c>
      <c r="E9" s="5" t="n">
        <v>762.0</v>
      </c>
      <c r="F9" s="5" t="n">
        <v>1652.0</v>
      </c>
      <c r="G9" s="5" t="n">
        <v>2889.0</v>
      </c>
      <c r="H9" s="5" t="n">
        <v>14271.0</v>
      </c>
      <c r="I9" s="5" t="n">
        <v>4665.0</v>
      </c>
      <c r="J9" s="5" t="n">
        <v>723.0</v>
      </c>
      <c r="K9" s="5" t="n">
        <v>264.0</v>
      </c>
      <c r="L9" s="5" t="n">
        <v>174.0</v>
      </c>
      <c r="M9" s="5" t="n">
        <v>2568.0</v>
      </c>
      <c r="N9" s="11" t="n">
        <f si="1" t="shared"/>
        <v>28514.0</v>
      </c>
      <c r="O9" s="5" t="n">
        <v>611405.0</v>
      </c>
      <c r="P9" s="5" t="n">
        <v>192630.0</v>
      </c>
      <c r="Q9" s="11" t="n">
        <f si="2" t="shared"/>
        <v>25946.0</v>
      </c>
      <c r="R9" s="6" t="n">
        <f si="0" t="shared"/>
        <v>7.424265782779619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846.0</v>
      </c>
      <c r="E10" s="5" t="n">
        <v>1632.0</v>
      </c>
      <c r="F10" s="5" t="n">
        <v>2727.0</v>
      </c>
      <c r="G10" s="5" t="n">
        <v>3859.0</v>
      </c>
      <c r="H10" s="5" t="n">
        <v>14318.0</v>
      </c>
      <c r="I10" s="5" t="n">
        <v>4546.0</v>
      </c>
      <c r="J10" s="5" t="n">
        <v>1024.0</v>
      </c>
      <c r="K10" s="5" t="n">
        <v>132.0</v>
      </c>
      <c r="L10" s="5" t="n">
        <v>114.0</v>
      </c>
      <c r="M10" s="5" t="n">
        <v>208.0</v>
      </c>
      <c r="N10" s="11" t="n">
        <f si="1" t="shared"/>
        <v>29406.0</v>
      </c>
      <c r="O10" s="5" t="n">
        <v>257903.0</v>
      </c>
      <c r="P10" s="5" t="n">
        <v>196581.0</v>
      </c>
      <c r="Q10" s="11" t="n">
        <f si="2" t="shared"/>
        <v>29198.0</v>
      </c>
      <c r="R10" s="6" t="n">
        <f si="0" t="shared"/>
        <v>6.732687170354134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425.0</v>
      </c>
      <c r="E11" s="5" t="n">
        <v>458.0</v>
      </c>
      <c r="F11" s="5" t="n">
        <v>746.0</v>
      </c>
      <c r="G11" s="5" t="n">
        <v>678.0</v>
      </c>
      <c r="H11" s="5" t="n">
        <v>1967.0</v>
      </c>
      <c r="I11" s="5" t="n">
        <v>1187.0</v>
      </c>
      <c r="J11" s="5" t="n">
        <v>523.0</v>
      </c>
      <c r="K11" s="5" t="n">
        <v>335.0</v>
      </c>
      <c r="L11" s="5" t="n">
        <v>136.0</v>
      </c>
      <c r="M11" s="5" t="n">
        <v>5359.0</v>
      </c>
      <c r="N11" s="11" t="n">
        <f si="1" t="shared"/>
        <v>11814.0</v>
      </c>
      <c r="O11" s="5" t="n">
        <v>4288739.0</v>
      </c>
      <c r="P11" s="5" t="n">
        <v>67924.0</v>
      </c>
      <c r="Q11" s="11" t="n">
        <f si="2" t="shared"/>
        <v>6455.0</v>
      </c>
      <c r="R11" s="6" t="n">
        <f si="0" t="shared"/>
        <v>10.52269558481797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440.0</v>
      </c>
      <c r="E12" s="5" t="n">
        <v>613.0</v>
      </c>
      <c r="F12" s="5" t="n">
        <v>847.0</v>
      </c>
      <c r="G12" s="5" t="n">
        <v>590.0</v>
      </c>
      <c r="H12" s="5" t="n">
        <v>647.0</v>
      </c>
      <c r="I12" s="5" t="n">
        <v>525.0</v>
      </c>
      <c r="J12" s="5" t="n">
        <v>287.0</v>
      </c>
      <c r="K12" s="5" t="n">
        <v>244.0</v>
      </c>
      <c r="L12" s="5" t="n">
        <v>164.0</v>
      </c>
      <c r="M12" s="5" t="n">
        <v>3245.0</v>
      </c>
      <c r="N12" s="11" t="n">
        <f si="1" t="shared"/>
        <v>7602.0</v>
      </c>
      <c r="O12" s="5" t="n">
        <v>2118564.0</v>
      </c>
      <c r="P12" s="5" t="n">
        <v>46133.0</v>
      </c>
      <c r="Q12" s="11" t="n">
        <f si="2" t="shared"/>
        <v>4357.0</v>
      </c>
      <c r="R12" s="6" t="n">
        <f si="0" t="shared"/>
        <v>10.58824879504246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252.0</v>
      </c>
      <c r="E13" s="5" t="n">
        <v>631.0</v>
      </c>
      <c r="F13" s="5" t="n">
        <v>829.0</v>
      </c>
      <c r="G13" s="5" t="n">
        <v>486.0</v>
      </c>
      <c r="H13" s="5" t="n">
        <v>498.0</v>
      </c>
      <c r="I13" s="5" t="n">
        <v>337.0</v>
      </c>
      <c r="J13" s="5" t="n">
        <v>242.0</v>
      </c>
      <c r="K13" s="5" t="n">
        <v>283.0</v>
      </c>
      <c r="L13" s="5" t="n">
        <v>131.0</v>
      </c>
      <c r="M13" s="5" t="n">
        <v>3331.0</v>
      </c>
      <c r="N13" s="11" t="n">
        <f si="1" t="shared"/>
        <v>7020.0</v>
      </c>
      <c r="O13" s="5" t="n">
        <v>2054286.0</v>
      </c>
      <c r="P13" s="5" t="n">
        <v>41328.0</v>
      </c>
      <c r="Q13" s="11" t="n">
        <f si="2" t="shared"/>
        <v>3689.0</v>
      </c>
      <c r="R13" s="6" t="n">
        <f si="0" t="shared"/>
        <v>11.20303605313093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90.0</v>
      </c>
      <c r="E14" s="5" t="n">
        <v>96.0</v>
      </c>
      <c r="F14" s="5" t="n">
        <v>202.0</v>
      </c>
      <c r="G14" s="5" t="n">
        <v>368.0</v>
      </c>
      <c r="H14" s="5" t="n">
        <v>566.0</v>
      </c>
      <c r="I14" s="5" t="n">
        <v>404.0</v>
      </c>
      <c r="J14" s="5" t="n">
        <v>425.0</v>
      </c>
      <c r="K14" s="5" t="n">
        <v>387.0</v>
      </c>
      <c r="L14" s="5" t="n">
        <v>231.0</v>
      </c>
      <c r="M14" s="5" t="n">
        <v>3770.0</v>
      </c>
      <c r="N14" s="11" t="n">
        <f si="1" t="shared"/>
        <v>6539.0</v>
      </c>
      <c r="O14" s="5" t="n">
        <v>2529633.0</v>
      </c>
      <c r="P14" s="5" t="n">
        <v>57145.0</v>
      </c>
      <c r="Q14" s="11" t="n">
        <f si="2" t="shared"/>
        <v>2769.0</v>
      </c>
      <c r="R14" s="6" t="n">
        <f si="0" t="shared"/>
        <v>20.637414228963525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25.0</v>
      </c>
      <c r="E15" s="5" t="n">
        <f ref="E15:M15" si="3" t="shared">E16-E9-E10-E11-E12-E13-E14</f>
        <v>24.0</v>
      </c>
      <c r="F15" s="5" t="n">
        <f si="3" t="shared"/>
        <v>27.0</v>
      </c>
      <c r="G15" s="5" t="n">
        <f si="3" t="shared"/>
        <v>91.0</v>
      </c>
      <c r="H15" s="5" t="n">
        <f si="3" t="shared"/>
        <v>101.0</v>
      </c>
      <c r="I15" s="5" t="n">
        <f si="3" t="shared"/>
        <v>84.0</v>
      </c>
      <c r="J15" s="5" t="n">
        <f si="3" t="shared"/>
        <v>75.0</v>
      </c>
      <c r="K15" s="5" t="n">
        <f si="3" t="shared"/>
        <v>36.0</v>
      </c>
      <c r="L15" s="5" t="n">
        <f si="3" t="shared"/>
        <v>12.0</v>
      </c>
      <c r="M15" s="5" t="n">
        <f si="3" t="shared"/>
        <v>80.0</v>
      </c>
      <c r="N15" s="5" t="n">
        <f ref="N15" si="4" t="shared">N16-N9-N10-N11-N12-N13-N14</f>
        <v>555.0</v>
      </c>
      <c r="O15" s="5" t="n">
        <f>O16-O9-O10-O11-O12-O13-O14</f>
        <v>35375.0</v>
      </c>
      <c r="P15" s="5" t="n">
        <f>P16-P9-P10-P11-P12-P13-P14</f>
        <v>6322.0</v>
      </c>
      <c r="Q15" s="11" t="n">
        <f si="2" t="shared"/>
        <v>475.0</v>
      </c>
      <c r="R15" s="6" t="n">
        <f si="0" t="shared"/>
        <v>13.309473684210527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2624.0</v>
      </c>
      <c r="E16" s="5" t="n">
        <v>4216.0</v>
      </c>
      <c r="F16" s="5" t="n">
        <v>7030.0</v>
      </c>
      <c r="G16" s="5" t="n">
        <v>8961.0</v>
      </c>
      <c r="H16" s="5" t="n">
        <v>32368.0</v>
      </c>
      <c r="I16" s="5" t="n">
        <v>11748.0</v>
      </c>
      <c r="J16" s="5" t="n">
        <v>3299.0</v>
      </c>
      <c r="K16" s="5" t="n">
        <v>1681.0</v>
      </c>
      <c r="L16" s="5" t="n">
        <v>962.0</v>
      </c>
      <c r="M16" s="5" t="n">
        <v>18561.0</v>
      </c>
      <c r="N16" s="11" t="n">
        <f ref="N16:N48" si="5" t="shared">SUM(D16:M16)</f>
        <v>91450.0</v>
      </c>
      <c r="O16" s="5" t="n">
        <v>1.1895905E7</v>
      </c>
      <c r="P16" s="5" t="n">
        <v>608063.0</v>
      </c>
      <c r="Q16" s="11" t="n">
        <f si="2" t="shared"/>
        <v>72889.0</v>
      </c>
      <c r="R16" s="6" t="n">
        <f si="0" t="shared"/>
        <v>8.3423150269588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15.0</v>
      </c>
      <c r="E17" s="5" t="n">
        <f ref="E17:M17" si="6" t="shared">E18-E16-E3-E4-E5-E6-E7-E8</f>
        <v>45.0</v>
      </c>
      <c r="F17" s="5" t="n">
        <f si="6" t="shared"/>
        <v>102.0</v>
      </c>
      <c r="G17" s="5" t="n">
        <f si="6" t="shared"/>
        <v>88.0</v>
      </c>
      <c r="H17" s="5" t="n">
        <f si="6" t="shared"/>
        <v>135.0</v>
      </c>
      <c r="I17" s="5" t="n">
        <f si="6" t="shared"/>
        <v>102.0</v>
      </c>
      <c r="J17" s="5" t="n">
        <f si="6" t="shared"/>
        <v>60.0</v>
      </c>
      <c r="K17" s="5" t="n">
        <f si="6" t="shared"/>
        <v>102.0</v>
      </c>
      <c r="L17" s="5" t="n">
        <f si="6" t="shared"/>
        <v>17.0</v>
      </c>
      <c r="M17" s="5" t="n">
        <f si="6" t="shared"/>
        <v>1394.0</v>
      </c>
      <c r="N17" s="11" t="n">
        <f si="5" t="shared"/>
        <v>2060.0</v>
      </c>
      <c r="O17" s="5" t="n">
        <f>O18-O16-O3-O4-O5-O6-O7-O8</f>
        <v>871620.0</v>
      </c>
      <c r="P17" s="5" t="n">
        <f>P18-P16-P3-P4-P5-P6-P7-P8</f>
        <v>10615.0</v>
      </c>
      <c r="Q17" s="11" t="n">
        <f si="2" t="shared"/>
        <v>666.0</v>
      </c>
      <c r="R17" s="6" t="n">
        <f si="0" t="shared"/>
        <v>15.938438438438439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15857.0</v>
      </c>
      <c r="E18" s="5" t="n">
        <v>61865.0</v>
      </c>
      <c r="F18" s="5" t="n">
        <v>88842.0</v>
      </c>
      <c r="G18" s="5" t="n">
        <v>61823.0</v>
      </c>
      <c r="H18" s="5" t="n">
        <v>207415.0</v>
      </c>
      <c r="I18" s="5" t="n">
        <v>30421.0</v>
      </c>
      <c r="J18" s="5" t="n">
        <v>8603.0</v>
      </c>
      <c r="K18" s="5" t="n">
        <v>6128.0</v>
      </c>
      <c r="L18" s="5" t="n">
        <v>4212.0</v>
      </c>
      <c r="M18" s="5" t="n">
        <v>35055.0</v>
      </c>
      <c r="N18" s="11" t="n">
        <f si="5" t="shared"/>
        <v>520221.0</v>
      </c>
      <c r="O18" s="5" t="n">
        <v>1.8483794E7</v>
      </c>
      <c r="P18" s="5" t="n">
        <v>3066561.0</v>
      </c>
      <c r="Q18" s="11" t="n">
        <f si="2" t="shared"/>
        <v>485166.0</v>
      </c>
      <c r="R18" s="6" t="n">
        <f si="0" t="shared"/>
        <v>6.320642831525705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267.0</v>
      </c>
      <c r="E19" s="5" t="n">
        <v>517.0</v>
      </c>
      <c r="F19" s="5" t="n">
        <v>747.0</v>
      </c>
      <c r="G19" s="5" t="n">
        <v>539.0</v>
      </c>
      <c r="H19" s="5" t="n">
        <v>843.0</v>
      </c>
      <c r="I19" s="5" t="n">
        <v>746.0</v>
      </c>
      <c r="J19" s="5" t="n">
        <v>407.0</v>
      </c>
      <c r="K19" s="5" t="n">
        <v>236.0</v>
      </c>
      <c r="L19" s="5" t="n">
        <v>176.0</v>
      </c>
      <c r="M19" s="5" t="n">
        <v>335.0</v>
      </c>
      <c r="N19" s="11" t="n">
        <f si="5" t="shared"/>
        <v>4813.0</v>
      </c>
      <c r="O19" s="5" t="n">
        <v>144462.0</v>
      </c>
      <c r="P19" s="5" t="n">
        <v>51324.0</v>
      </c>
      <c r="Q19" s="11" t="n">
        <f si="2" t="shared"/>
        <v>4478.0</v>
      </c>
      <c r="R19" s="6" t="n">
        <f si="0" t="shared"/>
        <v>11.461366681554265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2995.0</v>
      </c>
      <c r="E20" s="5" t="n">
        <v>3160.0</v>
      </c>
      <c r="F20" s="5" t="n">
        <v>3946.0</v>
      </c>
      <c r="G20" s="5" t="n">
        <v>3309.0</v>
      </c>
      <c r="H20" s="5" t="n">
        <v>6416.0</v>
      </c>
      <c r="I20" s="5" t="n">
        <v>7286.0</v>
      </c>
      <c r="J20" s="5" t="n">
        <v>4754.0</v>
      </c>
      <c r="K20" s="5" t="n">
        <v>1464.0</v>
      </c>
      <c r="L20" s="5" t="n">
        <v>785.0</v>
      </c>
      <c r="M20" s="5" t="n">
        <v>2047.0</v>
      </c>
      <c r="N20" s="11" t="n">
        <f si="5" t="shared"/>
        <v>36162.0</v>
      </c>
      <c r="O20" s="5" t="n">
        <v>926760.0</v>
      </c>
      <c r="P20" s="5" t="n">
        <v>382641.0</v>
      </c>
      <c r="Q20" s="11" t="n">
        <f si="2" t="shared"/>
        <v>34115.0</v>
      </c>
      <c r="R20" s="6" t="n">
        <f si="0" t="shared"/>
        <v>11.21620987835263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8.0</v>
      </c>
      <c r="F21" s="5" t="n">
        <v>18.0</v>
      </c>
      <c r="G21" s="5" t="n">
        <v>22.0</v>
      </c>
      <c r="H21" s="5" t="n">
        <v>62.0</v>
      </c>
      <c r="I21" s="5" t="n">
        <v>26.0</v>
      </c>
      <c r="J21" s="5" t="n">
        <v>7.0</v>
      </c>
      <c r="K21" s="5" t="n">
        <v>3.0</v>
      </c>
      <c r="L21" s="5" t="n">
        <v>11.0</v>
      </c>
      <c r="M21" s="5" t="n">
        <v>21.0</v>
      </c>
      <c r="N21" s="11" t="n">
        <f si="5" t="shared"/>
        <v>187.0</v>
      </c>
      <c r="O21" s="5" t="n">
        <v>6842.0</v>
      </c>
      <c r="P21" s="5" t="n">
        <v>1877.0</v>
      </c>
      <c r="Q21" s="11" t="n">
        <f si="2" t="shared"/>
        <v>166.0</v>
      </c>
      <c r="R21" s="6" t="n">
        <f si="0" t="shared"/>
        <v>11.30722891566265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22.0</v>
      </c>
      <c r="F22" s="5" t="n">
        <v>49.0</v>
      </c>
      <c r="G22" s="5" t="n">
        <v>68.0</v>
      </c>
      <c r="H22" s="5" t="n">
        <v>155.0</v>
      </c>
      <c r="I22" s="5" t="n">
        <v>71.0</v>
      </c>
      <c r="J22" s="5" t="n">
        <v>21.0</v>
      </c>
      <c r="K22" s="5" t="n">
        <v>12.0</v>
      </c>
      <c r="L22" s="5" t="n">
        <v>3.0</v>
      </c>
      <c r="M22" s="5" t="n">
        <v>33.0</v>
      </c>
      <c r="N22" s="11" t="n">
        <f si="5" t="shared"/>
        <v>449.0</v>
      </c>
      <c r="O22" s="5" t="n">
        <v>11251.0</v>
      </c>
      <c r="P22" s="5" t="n">
        <v>3375.0</v>
      </c>
      <c r="Q22" s="11" t="n">
        <f si="2" t="shared"/>
        <v>416.0</v>
      </c>
      <c r="R22" s="6" t="n">
        <f si="0" t="shared"/>
        <v>8.11298076923077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5.0</v>
      </c>
      <c r="F23" s="5" t="n">
        <v>11.0</v>
      </c>
      <c r="G23" s="5" t="n">
        <v>7.0</v>
      </c>
      <c r="H23" s="5" t="n">
        <v>29.0</v>
      </c>
      <c r="I23" s="5" t="n">
        <v>21.0</v>
      </c>
      <c r="J23" s="5" t="n">
        <v>6.0</v>
      </c>
      <c r="K23" s="5" t="n">
        <v>3.0</v>
      </c>
      <c r="L23" s="5" t="n">
        <v>2.0</v>
      </c>
      <c r="M23" s="5" t="n">
        <v>5.0</v>
      </c>
      <c r="N23" s="11" t="n">
        <f si="5" t="shared"/>
        <v>93.0</v>
      </c>
      <c r="O23" s="5" t="n">
        <v>2265.0</v>
      </c>
      <c r="P23" s="5" t="n">
        <v>859.0</v>
      </c>
      <c r="Q23" s="11" t="n">
        <f si="2" t="shared"/>
        <v>88.0</v>
      </c>
      <c r="R23" s="6" t="n">
        <f si="0" t="shared"/>
        <v>9.761363636363637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29.0</v>
      </c>
      <c r="E24" s="5" t="n">
        <f ref="E24:M24" si="7" t="shared">E25-E19-E20-E21-E22-E23</f>
        <v>48.0</v>
      </c>
      <c r="F24" s="5" t="n">
        <f si="7" t="shared"/>
        <v>62.0</v>
      </c>
      <c r="G24" s="5" t="n">
        <f si="7" t="shared"/>
        <v>62.0</v>
      </c>
      <c r="H24" s="5" t="n">
        <f si="7" t="shared"/>
        <v>151.0</v>
      </c>
      <c r="I24" s="5" t="n">
        <f si="7" t="shared"/>
        <v>143.0</v>
      </c>
      <c r="J24" s="5" t="n">
        <f si="7" t="shared"/>
        <v>81.0</v>
      </c>
      <c r="K24" s="5" t="n">
        <f si="7" t="shared"/>
        <v>36.0</v>
      </c>
      <c r="L24" s="5" t="n">
        <f si="7" t="shared"/>
        <v>28.0</v>
      </c>
      <c r="M24" s="5" t="n">
        <f si="7" t="shared"/>
        <v>274.0</v>
      </c>
      <c r="N24" s="11" t="n">
        <f si="5" t="shared"/>
        <v>914.0</v>
      </c>
      <c r="O24" s="5" t="n">
        <f>O25-O19-O20-O21-O22-O23</f>
        <v>84635.0</v>
      </c>
      <c r="P24" s="5" t="n">
        <f>P25-P19-P20-P21-P22-P23</f>
        <v>8911.0</v>
      </c>
      <c r="Q24" s="11" t="n">
        <f si="2" t="shared"/>
        <v>640.0</v>
      </c>
      <c r="R24" s="6" t="n">
        <f si="0" t="shared"/>
        <v>13.9234375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3319.0</v>
      </c>
      <c r="E25" s="5" t="n">
        <v>3760.0</v>
      </c>
      <c r="F25" s="5" t="n">
        <v>4833.0</v>
      </c>
      <c r="G25" s="5" t="n">
        <v>4007.0</v>
      </c>
      <c r="H25" s="5" t="n">
        <v>7656.0</v>
      </c>
      <c r="I25" s="5" t="n">
        <v>8293.0</v>
      </c>
      <c r="J25" s="5" t="n">
        <v>5276.0</v>
      </c>
      <c r="K25" s="5" t="n">
        <v>1754.0</v>
      </c>
      <c r="L25" s="5" t="n">
        <v>1005.0</v>
      </c>
      <c r="M25" s="5" t="n">
        <v>2715.0</v>
      </c>
      <c r="N25" s="11" t="n">
        <f si="5" t="shared"/>
        <v>42618.0</v>
      </c>
      <c r="O25" s="5" t="n">
        <v>1176215.0</v>
      </c>
      <c r="P25" s="5" t="n">
        <v>448987.0</v>
      </c>
      <c r="Q25" s="11" t="n">
        <f si="2" t="shared"/>
        <v>39903.0</v>
      </c>
      <c r="R25" s="6" t="n">
        <f si="0" t="shared"/>
        <v>11.251961005438188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33.0</v>
      </c>
      <c r="E26" s="5" t="n">
        <v>79.0</v>
      </c>
      <c r="F26" s="5" t="n">
        <v>39.0</v>
      </c>
      <c r="G26" s="5" t="n">
        <v>26.0</v>
      </c>
      <c r="H26" s="5" t="n">
        <v>58.0</v>
      </c>
      <c r="I26" s="5" t="n">
        <v>45.0</v>
      </c>
      <c r="J26" s="5" t="n">
        <v>16.0</v>
      </c>
      <c r="K26" s="5" t="n">
        <v>10.0</v>
      </c>
      <c r="L26" s="5" t="n">
        <v>10.0</v>
      </c>
      <c r="M26" s="5" t="n">
        <v>23.0</v>
      </c>
      <c r="N26" s="11" t="n">
        <f si="5" t="shared"/>
        <v>339.0</v>
      </c>
      <c r="O26" s="5" t="n">
        <v>7091.0</v>
      </c>
      <c r="P26" s="5" t="n">
        <v>2856.0</v>
      </c>
      <c r="Q26" s="11" t="n">
        <f si="2" t="shared"/>
        <v>316.0</v>
      </c>
      <c r="R26" s="6" t="n">
        <f si="0" t="shared"/>
        <v>9.037974683544304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218.0</v>
      </c>
      <c r="E27" s="5" t="n">
        <v>335.0</v>
      </c>
      <c r="F27" s="5" t="n">
        <v>388.0</v>
      </c>
      <c r="G27" s="5" t="n">
        <v>220.0</v>
      </c>
      <c r="H27" s="5" t="n">
        <v>373.0</v>
      </c>
      <c r="I27" s="5" t="n">
        <v>360.0</v>
      </c>
      <c r="J27" s="5" t="n">
        <v>194.0</v>
      </c>
      <c r="K27" s="5" t="n">
        <v>143.0</v>
      </c>
      <c r="L27" s="5" t="n">
        <v>137.0</v>
      </c>
      <c r="M27" s="5" t="n">
        <v>303.0</v>
      </c>
      <c r="N27" s="11" t="n">
        <f si="5" t="shared"/>
        <v>2671.0</v>
      </c>
      <c r="O27" s="5" t="n">
        <v>93214.0</v>
      </c>
      <c r="P27" s="5" t="n">
        <v>30418.0</v>
      </c>
      <c r="Q27" s="11" t="n">
        <f si="2" t="shared"/>
        <v>2368.0</v>
      </c>
      <c r="R27" s="6" t="n">
        <f si="0" t="shared"/>
        <v>12.84543918918919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280.0</v>
      </c>
      <c r="E28" s="5" t="n">
        <v>477.0</v>
      </c>
      <c r="F28" s="5" t="n">
        <v>498.0</v>
      </c>
      <c r="G28" s="5" t="n">
        <v>383.0</v>
      </c>
      <c r="H28" s="5" t="n">
        <v>619.0</v>
      </c>
      <c r="I28" s="5" t="n">
        <v>570.0</v>
      </c>
      <c r="J28" s="5" t="n">
        <v>241.0</v>
      </c>
      <c r="K28" s="5" t="n">
        <v>142.0</v>
      </c>
      <c r="L28" s="5" t="n">
        <v>108.0</v>
      </c>
      <c r="M28" s="5" t="n">
        <v>180.0</v>
      </c>
      <c r="N28" s="11" t="n">
        <f si="5" t="shared"/>
        <v>3498.0</v>
      </c>
      <c r="O28" s="5" t="n">
        <v>71495.0</v>
      </c>
      <c r="P28" s="5" t="n">
        <v>33332.0</v>
      </c>
      <c r="Q28" s="11" t="n">
        <f si="2" t="shared"/>
        <v>3318.0</v>
      </c>
      <c r="R28" s="6" t="n">
        <f si="0" t="shared"/>
        <v>10.045810729355033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137.0</v>
      </c>
      <c r="E29" s="5" t="n">
        <v>214.0</v>
      </c>
      <c r="F29" s="5" t="n">
        <v>169.0</v>
      </c>
      <c r="G29" s="5" t="n">
        <v>142.0</v>
      </c>
      <c r="H29" s="5" t="n">
        <v>198.0</v>
      </c>
      <c r="I29" s="5" t="n">
        <v>94.0</v>
      </c>
      <c r="J29" s="5" t="n">
        <v>39.0</v>
      </c>
      <c r="K29" s="5" t="n">
        <v>28.0</v>
      </c>
      <c r="L29" s="5" t="n">
        <v>21.0</v>
      </c>
      <c r="M29" s="5" t="n">
        <v>58.0</v>
      </c>
      <c r="N29" s="11" t="n">
        <f si="5" t="shared"/>
        <v>1100.0</v>
      </c>
      <c r="O29" s="5" t="n">
        <v>23146.0</v>
      </c>
      <c r="P29" s="5" t="n">
        <v>7332.0</v>
      </c>
      <c r="Q29" s="11" t="n">
        <f si="2" t="shared"/>
        <v>1042.0</v>
      </c>
      <c r="R29" s="6" t="n">
        <f si="0" t="shared"/>
        <v>7.036468330134357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112.0</v>
      </c>
      <c r="E30" s="5" t="n">
        <v>167.0</v>
      </c>
      <c r="F30" s="5" t="n">
        <v>135.0</v>
      </c>
      <c r="G30" s="5" t="n">
        <v>135.0</v>
      </c>
      <c r="H30" s="5" t="n">
        <v>203.0</v>
      </c>
      <c r="I30" s="5" t="n">
        <v>148.0</v>
      </c>
      <c r="J30" s="5" t="n">
        <v>81.0</v>
      </c>
      <c r="K30" s="5" t="n">
        <v>60.0</v>
      </c>
      <c r="L30" s="5" t="n">
        <v>45.0</v>
      </c>
      <c r="M30" s="5" t="n">
        <v>61.0</v>
      </c>
      <c r="N30" s="11" t="n">
        <f si="5" t="shared"/>
        <v>1147.0</v>
      </c>
      <c r="O30" s="5" t="n">
        <v>24302.0</v>
      </c>
      <c r="P30" s="5" t="n">
        <v>11851.0</v>
      </c>
      <c r="Q30" s="11" t="n">
        <f si="2" t="shared"/>
        <v>1086.0</v>
      </c>
      <c r="R30" s="6" t="n">
        <f si="0" t="shared"/>
        <v>10.912523020257828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50.0</v>
      </c>
      <c r="E31" s="5" t="n">
        <v>80.0</v>
      </c>
      <c r="F31" s="5" t="n">
        <v>74.0</v>
      </c>
      <c r="G31" s="5" t="n">
        <v>53.0</v>
      </c>
      <c r="H31" s="5" t="n">
        <v>101.0</v>
      </c>
      <c r="I31" s="5" t="n">
        <v>96.0</v>
      </c>
      <c r="J31" s="5" t="n">
        <v>53.0</v>
      </c>
      <c r="K31" s="5" t="n">
        <v>18.0</v>
      </c>
      <c r="L31" s="5" t="n">
        <v>17.0</v>
      </c>
      <c r="M31" s="5" t="n">
        <v>32.0</v>
      </c>
      <c r="N31" s="11" t="n">
        <f si="5" t="shared"/>
        <v>574.0</v>
      </c>
      <c r="O31" s="5" t="n">
        <v>12499.0</v>
      </c>
      <c r="P31" s="5" t="n">
        <v>5505.0</v>
      </c>
      <c r="Q31" s="11" t="n">
        <f si="2" t="shared"/>
        <v>542.0</v>
      </c>
      <c r="R31" s="6" t="n">
        <f si="0" t="shared"/>
        <v>10.156826568265682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50.0</v>
      </c>
      <c r="E32" s="5" t="n">
        <v>68.0</v>
      </c>
      <c r="F32" s="5" t="n">
        <v>74.0</v>
      </c>
      <c r="G32" s="5" t="n">
        <v>40.0</v>
      </c>
      <c r="H32" s="5" t="n">
        <v>106.0</v>
      </c>
      <c r="I32" s="5" t="n">
        <v>77.0</v>
      </c>
      <c r="J32" s="5" t="n">
        <v>31.0</v>
      </c>
      <c r="K32" s="5" t="n">
        <v>20.0</v>
      </c>
      <c r="L32" s="5" t="n">
        <v>21.0</v>
      </c>
      <c r="M32" s="5" t="n">
        <v>45.0</v>
      </c>
      <c r="N32" s="11" t="n">
        <f si="5" t="shared"/>
        <v>532.0</v>
      </c>
      <c r="O32" s="5" t="n">
        <v>15394.0</v>
      </c>
      <c r="P32" s="5" t="n">
        <v>5207.0</v>
      </c>
      <c r="Q32" s="11" t="n">
        <f si="2" t="shared"/>
        <v>487.0</v>
      </c>
      <c r="R32" s="6" t="n">
        <f si="0" t="shared"/>
        <v>10.69199178644764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278.0</v>
      </c>
      <c r="E33" s="5" t="n">
        <v>485.0</v>
      </c>
      <c r="F33" s="5" t="n">
        <v>541.0</v>
      </c>
      <c r="G33" s="5" t="n">
        <v>388.0</v>
      </c>
      <c r="H33" s="5" t="n">
        <v>539.0</v>
      </c>
      <c r="I33" s="5" t="n">
        <v>447.0</v>
      </c>
      <c r="J33" s="5" t="n">
        <v>156.0</v>
      </c>
      <c r="K33" s="5" t="n">
        <v>133.0</v>
      </c>
      <c r="L33" s="5" t="n">
        <v>129.0</v>
      </c>
      <c r="M33" s="5" t="n">
        <v>220.0</v>
      </c>
      <c r="N33" s="11" t="n">
        <f si="5" t="shared"/>
        <v>3316.0</v>
      </c>
      <c r="O33" s="5" t="n">
        <v>86729.0</v>
      </c>
      <c r="P33" s="5" t="n">
        <v>31490.0</v>
      </c>
      <c r="Q33" s="11" t="n">
        <f si="2" t="shared"/>
        <v>3096.0</v>
      </c>
      <c r="R33" s="6" t="n">
        <f si="0" t="shared"/>
        <v>10.171188630490956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37.0</v>
      </c>
      <c r="E34" s="5" t="n">
        <v>37.0</v>
      </c>
      <c r="F34" s="5" t="n">
        <v>58.0</v>
      </c>
      <c r="G34" s="5" t="n">
        <v>35.0</v>
      </c>
      <c r="H34" s="5" t="n">
        <v>54.0</v>
      </c>
      <c r="I34" s="5" t="n">
        <v>40.0</v>
      </c>
      <c r="J34" s="5" t="n">
        <v>21.0</v>
      </c>
      <c r="K34" s="5" t="n">
        <v>28.0</v>
      </c>
      <c r="L34" s="5" t="n">
        <v>19.0</v>
      </c>
      <c r="M34" s="5" t="n">
        <v>28.0</v>
      </c>
      <c r="N34" s="11" t="n">
        <f si="5" t="shared"/>
        <v>357.0</v>
      </c>
      <c r="O34" s="5" t="n">
        <v>9211.0</v>
      </c>
      <c r="P34" s="5" t="n">
        <v>4258.0</v>
      </c>
      <c r="Q34" s="11" t="n">
        <f si="2" t="shared"/>
        <v>329.0</v>
      </c>
      <c r="R34" s="6" t="n">
        <f si="0" t="shared"/>
        <v>12.94224924012158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13.0</v>
      </c>
      <c r="E35" s="5" t="n">
        <v>8.0</v>
      </c>
      <c r="F35" s="5" t="n">
        <v>14.0</v>
      </c>
      <c r="G35" s="5" t="n">
        <v>8.0</v>
      </c>
      <c r="H35" s="5" t="n">
        <v>10.0</v>
      </c>
      <c r="I35" s="5" t="n">
        <v>6.0</v>
      </c>
      <c r="J35" s="5" t="n">
        <v>2.0</v>
      </c>
      <c r="K35" s="5" t="n">
        <v>1.0</v>
      </c>
      <c r="L35" s="5" t="n">
        <v>3.0</v>
      </c>
      <c r="M35" s="5" t="n">
        <v>3.0</v>
      </c>
      <c r="N35" s="11" t="n">
        <f si="5" t="shared"/>
        <v>68.0</v>
      </c>
      <c r="O35" s="5" t="n">
        <v>1448.0</v>
      </c>
      <c r="P35" s="5" t="n">
        <v>545.0</v>
      </c>
      <c r="Q35" s="11" t="n">
        <f si="2" t="shared"/>
        <v>65.0</v>
      </c>
      <c r="R35" s="6" t="n">
        <f si="0" t="shared"/>
        <v>8.384615384615385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45.0</v>
      </c>
      <c r="E36" s="5" t="n">
        <v>56.0</v>
      </c>
      <c r="F36" s="5" t="n">
        <v>79.0</v>
      </c>
      <c r="G36" s="5" t="n">
        <v>66.0</v>
      </c>
      <c r="H36" s="5" t="n">
        <v>108.0</v>
      </c>
      <c r="I36" s="5" t="n">
        <v>88.0</v>
      </c>
      <c r="J36" s="5" t="n">
        <v>27.0</v>
      </c>
      <c r="K36" s="5" t="n">
        <v>31.0</v>
      </c>
      <c r="L36" s="5" t="n">
        <v>39.0</v>
      </c>
      <c r="M36" s="5" t="n">
        <v>39.0</v>
      </c>
      <c r="N36" s="11" t="n">
        <f si="5" t="shared"/>
        <v>578.0</v>
      </c>
      <c r="O36" s="5" t="n">
        <v>12813.0</v>
      </c>
      <c r="P36" s="5" t="n">
        <v>6944.0</v>
      </c>
      <c r="Q36" s="11" t="n">
        <f si="2" t="shared"/>
        <v>539.0</v>
      </c>
      <c r="R36" s="6" t="n">
        <f si="0" t="shared"/>
        <v>12.883116883116884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10.0</v>
      </c>
      <c r="E37" s="5" t="n">
        <v>44.0</v>
      </c>
      <c r="F37" s="5" t="n">
        <v>199.0</v>
      </c>
      <c r="G37" s="5" t="n">
        <v>149.0</v>
      </c>
      <c r="H37" s="5" t="n">
        <v>335.0</v>
      </c>
      <c r="I37" s="5" t="n">
        <v>128.0</v>
      </c>
      <c r="J37" s="5" t="n">
        <v>23.0</v>
      </c>
      <c r="K37" s="5" t="n">
        <v>24.0</v>
      </c>
      <c r="L37" s="5" t="n">
        <v>13.0</v>
      </c>
      <c r="M37" s="5" t="n">
        <v>86.0</v>
      </c>
      <c r="N37" s="11" t="n">
        <f si="5" t="shared"/>
        <v>1011.0</v>
      </c>
      <c r="O37" s="5" t="n">
        <v>28762.0</v>
      </c>
      <c r="P37" s="5" t="n">
        <v>7169.0</v>
      </c>
      <c r="Q37" s="11" t="n">
        <f si="2" t="shared"/>
        <v>925.0</v>
      </c>
      <c r="R37" s="6" t="n">
        <f si="0" t="shared"/>
        <v>7.750270270270271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155.0</v>
      </c>
      <c r="E38" s="5" t="n">
        <f ref="E38:M38" si="8" t="shared">E39-E26-E27-E28-E29-E30-E31-E32-E33-E34-E35-E36-E37</f>
        <v>286.0</v>
      </c>
      <c r="F38" s="5" t="n">
        <f si="8" t="shared"/>
        <v>421.0</v>
      </c>
      <c r="G38" s="5" t="n">
        <f si="8" t="shared"/>
        <v>413.0</v>
      </c>
      <c r="H38" s="5" t="n">
        <f si="8" t="shared"/>
        <v>577.0</v>
      </c>
      <c r="I38" s="5" t="n">
        <f si="8" t="shared"/>
        <v>272.0</v>
      </c>
      <c r="J38" s="5" t="n">
        <f si="8" t="shared"/>
        <v>142.0</v>
      </c>
      <c r="K38" s="5" t="n">
        <f si="8" t="shared"/>
        <v>100.0</v>
      </c>
      <c r="L38" s="5" t="n">
        <f si="8" t="shared"/>
        <v>67.0</v>
      </c>
      <c r="M38" s="5" t="n">
        <f si="8" t="shared"/>
        <v>219.0</v>
      </c>
      <c r="N38" s="11" t="n">
        <f si="5" t="shared"/>
        <v>2652.0</v>
      </c>
      <c r="O38" s="5" t="n">
        <f>O39-O26-O27-O28-O29-O30-O31-O32-O33-O34-O35-O36-O37</f>
        <v>68832.0</v>
      </c>
      <c r="P38" s="5" t="n">
        <f>P39-P26-P27-P28-P29-P30-P31-P32-P33-P34-P35-P36-P37</f>
        <v>22700.0</v>
      </c>
      <c r="Q38" s="11" t="n">
        <f si="2" t="shared"/>
        <v>2433.0</v>
      </c>
      <c r="R38" s="6" t="n">
        <f si="0" t="shared"/>
        <v>9.330045211672832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1418.0</v>
      </c>
      <c r="E39" s="5" t="n">
        <v>2336.0</v>
      </c>
      <c r="F39" s="5" t="n">
        <v>2689.0</v>
      </c>
      <c r="G39" s="5" t="n">
        <v>2058.0</v>
      </c>
      <c r="H39" s="5" t="n">
        <v>3281.0</v>
      </c>
      <c r="I39" s="5" t="n">
        <v>2371.0</v>
      </c>
      <c r="J39" s="5" t="n">
        <v>1026.0</v>
      </c>
      <c r="K39" s="5" t="n">
        <v>738.0</v>
      </c>
      <c r="L39" s="5" t="n">
        <v>629.0</v>
      </c>
      <c r="M39" s="5" t="n">
        <v>1297.0</v>
      </c>
      <c r="N39" s="11" t="n">
        <f si="5" t="shared"/>
        <v>17843.0</v>
      </c>
      <c r="O39" s="5" t="n">
        <v>454936.0</v>
      </c>
      <c r="P39" s="5" t="n">
        <v>169607.0</v>
      </c>
      <c r="Q39" s="11" t="n">
        <f si="2" t="shared"/>
        <v>16546.0</v>
      </c>
      <c r="R39" s="6" t="n">
        <f si="0" t="shared"/>
        <v>10.250634594463918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281.0</v>
      </c>
      <c r="E40" s="5" t="n">
        <v>471.0</v>
      </c>
      <c r="F40" s="5" t="n">
        <v>684.0</v>
      </c>
      <c r="G40" s="5" t="n">
        <v>478.0</v>
      </c>
      <c r="H40" s="5" t="n">
        <v>856.0</v>
      </c>
      <c r="I40" s="5" t="n">
        <v>516.0</v>
      </c>
      <c r="J40" s="5" t="n">
        <v>294.0</v>
      </c>
      <c r="K40" s="5" t="n">
        <v>81.0</v>
      </c>
      <c r="L40" s="5" t="n">
        <v>60.0</v>
      </c>
      <c r="M40" s="5" t="n">
        <v>152.0</v>
      </c>
      <c r="N40" s="11" t="n">
        <f si="5" t="shared"/>
        <v>3873.0</v>
      </c>
      <c r="O40" s="5" t="n">
        <v>66198.0</v>
      </c>
      <c r="P40" s="5" t="n">
        <v>30416.0</v>
      </c>
      <c r="Q40" s="11" t="n">
        <f si="2" t="shared"/>
        <v>3721.0</v>
      </c>
      <c r="R40" s="6" t="n">
        <f si="0" t="shared"/>
        <v>8.174146734748723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24.0</v>
      </c>
      <c r="E41" s="5" t="n">
        <v>76.0</v>
      </c>
      <c r="F41" s="5" t="n">
        <v>87.0</v>
      </c>
      <c r="G41" s="5" t="n">
        <v>85.0</v>
      </c>
      <c r="H41" s="5" t="n">
        <v>115.0</v>
      </c>
      <c r="I41" s="5" t="n">
        <v>98.0</v>
      </c>
      <c r="J41" s="5" t="n">
        <v>65.0</v>
      </c>
      <c r="K41" s="5" t="n">
        <v>47.0</v>
      </c>
      <c r="L41" s="5" t="n">
        <v>41.0</v>
      </c>
      <c r="M41" s="5" t="n">
        <v>38.0</v>
      </c>
      <c r="N41" s="11" t="n">
        <f si="5" t="shared"/>
        <v>676.0</v>
      </c>
      <c r="O41" s="5" t="n">
        <v>21050.0</v>
      </c>
      <c r="P41" s="5" t="n">
        <v>9226.0</v>
      </c>
      <c r="Q41" s="11" t="n">
        <f si="2" t="shared"/>
        <v>638.0</v>
      </c>
      <c r="R41" s="6" t="n">
        <f si="0" t="shared"/>
        <v>14.460815047021944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8.0</v>
      </c>
      <c r="F42" s="5" t="n">
        <f si="9" t="shared"/>
        <v>7.0</v>
      </c>
      <c r="G42" s="5" t="n">
        <f si="9" t="shared"/>
        <v>8.0</v>
      </c>
      <c r="H42" s="5" t="n">
        <f si="9" t="shared"/>
        <v>15.0</v>
      </c>
      <c r="I42" s="5" t="n">
        <f si="9" t="shared"/>
        <v>9.0</v>
      </c>
      <c r="J42" s="5" t="n">
        <f si="9" t="shared"/>
        <v>8.0</v>
      </c>
      <c r="K42" s="5" t="n">
        <f si="9" t="shared"/>
        <v>3.0</v>
      </c>
      <c r="L42" s="5" t="n">
        <f si="9" t="shared"/>
        <v>3.0</v>
      </c>
      <c r="M42" s="5" t="n">
        <f si="9" t="shared"/>
        <v>17.0</v>
      </c>
      <c r="N42" s="11" t="n">
        <f si="5" t="shared"/>
        <v>84.0</v>
      </c>
      <c r="O42" s="5" t="n">
        <f>O43-O40-O41</f>
        <v>7914.0</v>
      </c>
      <c r="P42" s="5" t="n">
        <f>P43-P40-P41</f>
        <v>761.0</v>
      </c>
      <c r="Q42" s="11" t="n">
        <f si="2" t="shared"/>
        <v>67.0</v>
      </c>
      <c r="R42" s="6" t="n">
        <f si="0" t="shared"/>
        <v>11.35820895522388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311.0</v>
      </c>
      <c r="E43" s="5" t="n">
        <v>555.0</v>
      </c>
      <c r="F43" s="5" t="n">
        <v>778.0</v>
      </c>
      <c r="G43" s="5" t="n">
        <v>571.0</v>
      </c>
      <c r="H43" s="5" t="n">
        <v>986.0</v>
      </c>
      <c r="I43" s="5" t="n">
        <v>623.0</v>
      </c>
      <c r="J43" s="5" t="n">
        <v>367.0</v>
      </c>
      <c r="K43" s="5" t="n">
        <v>131.0</v>
      </c>
      <c r="L43" s="5" t="n">
        <v>104.0</v>
      </c>
      <c r="M43" s="5" t="n">
        <v>207.0</v>
      </c>
      <c r="N43" s="11" t="n">
        <f si="5" t="shared"/>
        <v>4633.0</v>
      </c>
      <c r="O43" s="5" t="n">
        <v>95162.0</v>
      </c>
      <c r="P43" s="5" t="n">
        <v>40403.0</v>
      </c>
      <c r="Q43" s="11" t="n">
        <f si="2" t="shared"/>
        <v>4426.0</v>
      </c>
      <c r="R43" s="6" t="n">
        <f si="0" t="shared"/>
        <v>9.128558517849074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23.0</v>
      </c>
      <c r="F44" s="8" t="n">
        <v>36.0</v>
      </c>
      <c r="G44" s="8" t="n">
        <v>34.0</v>
      </c>
      <c r="H44" s="8" t="n">
        <v>69.0</v>
      </c>
      <c r="I44" s="8" t="n">
        <v>21.0</v>
      </c>
      <c r="J44" s="8" t="n">
        <v>29.0</v>
      </c>
      <c r="K44" s="8" t="n">
        <v>11.0</v>
      </c>
      <c r="L44" s="8" t="n">
        <v>13.0</v>
      </c>
      <c r="M44" s="8" t="n">
        <v>82.0</v>
      </c>
      <c r="N44" s="11" t="n">
        <f si="5" t="shared"/>
        <v>330.0</v>
      </c>
      <c r="O44" s="8" t="n">
        <v>22150.0</v>
      </c>
      <c r="P44" s="8" t="n">
        <v>3039.0</v>
      </c>
      <c r="Q44" s="11" t="n">
        <f si="2" t="shared"/>
        <v>248.0</v>
      </c>
      <c r="R44" s="6" t="n">
        <f si="0" t="shared"/>
        <v>12.254032258064516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26.0</v>
      </c>
      <c r="F45" s="8" t="n">
        <f si="10" t="shared"/>
        <v>46.0</v>
      </c>
      <c r="G45" s="8" t="n">
        <f si="10" t="shared"/>
        <v>86.0</v>
      </c>
      <c r="H45" s="8" t="n">
        <f si="10" t="shared"/>
        <v>124.0</v>
      </c>
      <c r="I45" s="8" t="n">
        <f si="10" t="shared"/>
        <v>79.0</v>
      </c>
      <c r="J45" s="8" t="n">
        <f si="10" t="shared"/>
        <v>28.0</v>
      </c>
      <c r="K45" s="8" t="n">
        <f si="10" t="shared"/>
        <v>11.0</v>
      </c>
      <c r="L45" s="8" t="n">
        <f si="10" t="shared"/>
        <v>5.0</v>
      </c>
      <c r="M45" s="8" t="n">
        <f si="10" t="shared"/>
        <v>108.0</v>
      </c>
      <c r="N45" s="11" t="n">
        <f si="5" t="shared"/>
        <v>518.0</v>
      </c>
      <c r="O45" s="8" t="n">
        <f>O46-O44</f>
        <v>47202.0</v>
      </c>
      <c r="P45" s="8" t="n">
        <f>P46-P44</f>
        <v>3636.0</v>
      </c>
      <c r="Q45" s="11" t="n">
        <f si="2" t="shared"/>
        <v>410.0</v>
      </c>
      <c r="R45" s="6" t="n">
        <f si="0" t="shared"/>
        <v>8.86829268292683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49.0</v>
      </c>
      <c r="F46" s="8" t="n">
        <v>82.0</v>
      </c>
      <c r="G46" s="8" t="n">
        <v>120.0</v>
      </c>
      <c r="H46" s="8" t="n">
        <v>193.0</v>
      </c>
      <c r="I46" s="8" t="n">
        <v>100.0</v>
      </c>
      <c r="J46" s="8" t="n">
        <v>57.0</v>
      </c>
      <c r="K46" s="8" t="n">
        <v>22.0</v>
      </c>
      <c r="L46" s="8" t="n">
        <v>18.0</v>
      </c>
      <c r="M46" s="8" t="n">
        <v>190.0</v>
      </c>
      <c r="N46" s="11" t="n">
        <f si="5" t="shared"/>
        <v>848.0</v>
      </c>
      <c r="O46" s="8" t="n">
        <v>69352.0</v>
      </c>
      <c r="P46" s="8" t="n">
        <v>6675.0</v>
      </c>
      <c r="Q46" s="11" t="n">
        <f si="2" t="shared"/>
        <v>658.0</v>
      </c>
      <c r="R46" s="6" t="n">
        <f si="0" t="shared"/>
        <v>10.144376899696049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165.0</v>
      </c>
      <c r="E47" s="5" t="n">
        <v>178.0</v>
      </c>
      <c r="F47" s="5" t="n">
        <v>308.0</v>
      </c>
      <c r="G47" s="5" t="n">
        <v>123.0</v>
      </c>
      <c r="H47" s="5" t="n">
        <v>157.0</v>
      </c>
      <c r="I47" s="5" t="n">
        <v>147.0</v>
      </c>
      <c r="J47" s="5" t="n">
        <v>135.0</v>
      </c>
      <c r="K47" s="5" t="n">
        <v>136.0</v>
      </c>
      <c r="L47" s="5" t="n">
        <v>95.0</v>
      </c>
      <c r="M47" s="5" t="n">
        <v>257.0</v>
      </c>
      <c r="N47" s="11" t="n">
        <f si="5" t="shared"/>
        <v>1701.0</v>
      </c>
      <c r="O47" s="5" t="n">
        <v>98246.0</v>
      </c>
      <c r="P47" s="5" t="n">
        <v>20119.0</v>
      </c>
      <c r="Q47" s="11" t="n">
        <f si="2" t="shared"/>
        <v>1444.0</v>
      </c>
      <c r="R47" s="6" t="n">
        <f si="0" t="shared"/>
        <v>13.932825484764543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21087.0</v>
      </c>
      <c r="E48" s="5" t="n">
        <f ref="E48:M48" si="11" t="shared">E47+E46+E43+E39+E25+E18</f>
        <v>68743.0</v>
      </c>
      <c r="F48" s="5" t="n">
        <f si="11" t="shared"/>
        <v>97532.0</v>
      </c>
      <c r="G48" s="5" t="n">
        <f si="11" t="shared"/>
        <v>68702.0</v>
      </c>
      <c r="H48" s="5" t="n">
        <f si="11" t="shared"/>
        <v>219688.0</v>
      </c>
      <c r="I48" s="5" t="n">
        <f si="11" t="shared"/>
        <v>41955.0</v>
      </c>
      <c r="J48" s="5" t="n">
        <f si="11" t="shared"/>
        <v>15464.0</v>
      </c>
      <c r="K48" s="5" t="n">
        <f si="11" t="shared"/>
        <v>8909.0</v>
      </c>
      <c r="L48" s="5" t="n">
        <f si="11" t="shared"/>
        <v>6063.0</v>
      </c>
      <c r="M48" s="5" t="n">
        <f si="11" t="shared"/>
        <v>39721.0</v>
      </c>
      <c r="N48" s="11" t="n">
        <f si="5" t="shared"/>
        <v>587864.0</v>
      </c>
      <c r="O48" s="5" t="n">
        <f>O47+O46+O43+O39+O25+O18</f>
        <v>2.0377705E7</v>
      </c>
      <c r="P48" s="5" t="n">
        <f>P47+P46+P43+P39+P25+P18</f>
        <v>3752352.0</v>
      </c>
      <c r="Q48" s="11" t="n">
        <f si="2" t="shared"/>
        <v>548143.0</v>
      </c>
      <c r="R48" s="6" t="n">
        <f si="0" t="shared"/>
        <v>6.845571319892802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3.5870541485785825</v>
      </c>
      <c r="E49" s="6" t="n">
        <f ref="E49" si="13" t="shared">E48/$N$48*100</f>
        <v>11.69369105779568</v>
      </c>
      <c r="F49" s="6" t="n">
        <f ref="F49" si="14" t="shared">F48/$N$48*100</f>
        <v>16.590912183770396</v>
      </c>
      <c r="G49" s="6" t="n">
        <f ref="G49" si="15" t="shared">G48/$N$48*100</f>
        <v>11.686716655552985</v>
      </c>
      <c r="H49" s="6" t="n">
        <f ref="H49" si="16" t="shared">H48/$N$48*100</f>
        <v>37.3705482900807</v>
      </c>
      <c r="I49" s="6" t="n">
        <f ref="I49" si="17" t="shared">I48/$N$48*100</f>
        <v>7.136854782738864</v>
      </c>
      <c r="J49" s="6" t="n">
        <f ref="J49" si="18" t="shared">J48/$N$48*100</f>
        <v>2.6305403970986485</v>
      </c>
      <c r="K49" s="6" t="n">
        <f ref="K49" si="19" t="shared">K48/$N$48*100</f>
        <v>1.5154865751262196</v>
      </c>
      <c r="L49" s="6" t="n">
        <f ref="L49" si="20" t="shared">L48/$N$48*100</f>
        <v>1.031360995060082</v>
      </c>
      <c r="M49" s="6" t="n">
        <f ref="M49" si="21" t="shared">M48/$N$48*100</f>
        <v>6.756834914197841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